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D:\Desktop\"/>
    </mc:Choice>
  </mc:AlternateContent>
  <xr:revisionPtr revIDLastSave="0" documentId="13_ncr:1_{290225A8-9DC4-41A2-9820-2E2BE16E3A02}" xr6:coauthVersionLast="46" xr6:coauthVersionMax="46" xr10:uidLastSave="{00000000-0000-0000-0000-000000000000}"/>
  <bookViews>
    <workbookView xWindow="-120" yWindow="-120" windowWidth="29040" windowHeight="15840" tabRatio="824" activeTab="1"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'3dtab'!$B$1:$BV$35</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41"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B13" i="33" s="1"/>
  <c r="AM11" i="33"/>
  <c r="F13" i="33"/>
  <c r="P13" i="33"/>
  <c r="Q11" i="33"/>
  <c r="G11" i="33"/>
  <c r="AC11" i="33" l="1"/>
  <c r="AD11" i="33" s="1"/>
  <c r="AY11" i="33"/>
  <c r="AN11" i="33"/>
  <c r="AM13" i="33"/>
  <c r="R11" i="33"/>
  <c r="G13" i="33"/>
  <c r="AY13" i="33"/>
  <c r="AC13" i="33"/>
  <c r="Q13" i="33"/>
  <c r="H11" i="33"/>
  <c r="AZ11" i="33"/>
  <c r="BK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<sst xmlns="http://schemas.openxmlformats.org/spreadsheetml/2006/main" count="3890" uniqueCount="1411">
  <si>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</si>
  <si>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</si>
  <si>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</si>
  <si>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</si>
  <si>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</si>
  <si>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</si>
  <si>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</si>
  <si>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</si>
  <si>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</si>
  <si>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</si>
  <si>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</si>
  <si>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</si>
  <si>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</si>
  <si>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</si>
  <si>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</si>
  <si>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</si>
  <si>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</si>
  <si>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</si>
  <si>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</si>
  <si>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</si>
  <si>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</si>
  <si>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</si>
  <si>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</si>
  <si>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</si>
  <si>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</si>
  <si>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</si>
  <si>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</si>
  <si>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</si>
  <si>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</si>
  <si>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</si>
  <si>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</si>
  <si>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</si>
  <si>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</si>
  <si>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</si>
  <si>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</si>
  <si>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</si>
  <si>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</si>
  <si>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</si>
  <si>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</si>
  <si>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</si>
  <si>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</si>
  <si>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</si>
  <si>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</si>
  <si>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</si>
  <si>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</si>
  <si>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</si>
  <si>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</si>
  <si>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</si>
  <si>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</si>
  <si>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</si>
  <si>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</si>
  <si>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</si>
  <si>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</si>
  <si>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</si>
  <si>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</si>
  <si>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</si>
  <si>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</si>
  <si>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</si>
  <si>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</si>
  <si>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</si>
  <si>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</si>
  <si>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</si>
  <si>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</si>
  <si>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</si>
  <si>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</si>
  <si>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</si>
  <si>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</si>
  <si>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</si>
  <si>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</si>
  <si>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</si>
  <si>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</si>
  <si>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</si>
  <si>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</si>
  <si>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</si>
  <si>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</si>
  <si>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</si>
  <si>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</si>
  <si>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</si>
  <si>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</si>
  <si>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</si>
  <si>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</si>
  <si>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</si>
  <si>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</si>
  <si>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</si>
  <si>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</si>
  <si>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</si>
  <si>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</si>
  <si>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</si>
  <si>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</si>
  <si>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</si>
  <si>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</si>
  <si>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</si>
  <si>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</si>
  <si>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</si>
  <si>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</si>
  <si>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</si>
  <si>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</si>
  <si>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</si>
  <si>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</si>
  <si>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</si>
  <si>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</si>
  <si>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</si>
  <si>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</si>
  <si>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</si>
  <si>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</si>
  <si>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</si>
  <si>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</si>
  <si>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</si>
  <si>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</si>
  <si>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</si>
  <si>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</si>
  <si>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</si>
  <si>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</si>
  <si>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</si>
  <si>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</si>
  <si>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</si>
  <si>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</si>
  <si>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</si>
  <si>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</si>
  <si>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</si>
  <si>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</si>
  <si>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</si>
  <si>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</si>
  <si>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</si>
  <si>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</si>
  <si>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</si>
  <si>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</si>
  <si>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</si>
  <si>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</si>
  <si>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</si>
  <si>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</si>
  <si>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</si>
  <si>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</si>
  <si>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</si>
  <si>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</si>
  <si>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</si>
  <si>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</si>
  <si>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</si>
  <si>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</si>
  <si>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</si>
  <si>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</si>
  <si>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</si>
  <si>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</si>
  <si>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</si>
  <si>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</si>
  <si>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</si>
  <si>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</si>
  <si>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</si>
  <si>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</si>
  <si>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</si>
  <si>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</si>
  <si>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</si>
  <si>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</si>
  <si>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</si>
  <si>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</si>
  <si>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</si>
  <si>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</si>
  <si>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</si>
  <si>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</si>
  <si>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</si>
  <si>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</si>
  <si>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</si>
  <si>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</si>
  <si>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</si>
  <si>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</si>
  <si>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</si>
  <si>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</si>
  <si>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</si>
  <si>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</si>
  <si>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</si>
  <si>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</si>
  <si>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</si>
  <si>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</si>
  <si>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</si>
  <si>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</si>
  <si>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</si>
  <si>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</si>
  <si>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</si>
  <si>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</si>
  <si>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</si>
  <si>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</si>
  <si>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</si>
  <si>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</si>
  <si>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</si>
  <si>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</si>
  <si>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</si>
  <si>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</si>
  <si>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</si>
  <si>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</si>
  <si>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</si>
  <si>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</si>
  <si>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</si>
  <si>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</si>
  <si>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</si>
  <si>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</si>
  <si>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</si>
  <si>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</si>
  <si>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</si>
  <si>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</si>
  <si>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</si>
  <si>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</si>
  <si>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</si>
  <si>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</si>
  <si>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</si>
  <si>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</si>
  <si>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</si>
  <si>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</si>
  <si>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</si>
  <si>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</si>
  <si>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</si>
  <si>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</si>
  <si>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</si>
  <si>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</si>
  <si>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</si>
  <si>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</si>
  <si>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</si>
  <si>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</si>
  <si>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</si>
  <si>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</si>
  <si>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</si>
  <si>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</si>
  <si>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</si>
  <si>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</si>
  <si>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</si>
  <si>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</si>
  <si>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</si>
  <si>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</si>
  <si>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</si>
  <si>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</si>
  <si>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</si>
  <si>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</si>
  <si>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</si>
  <si>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</si>
  <si>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</si>
  <si>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</si>
  <si>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</si>
  <si>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</si>
  <si>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</si>
  <si>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</si>
  <si>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</si>
  <si>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</si>
  <si>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</si>
  <si>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</si>
  <si>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</si>
  <si>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</si>
  <si>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</si>
  <si>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</si>
  <si>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</si>
  <si>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</si>
  <si>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</si>
  <si>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</si>
  <si>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</si>
  <si>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</si>
  <si>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</si>
  <si>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</si>
  <si>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</si>
  <si>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</si>
  <si>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</si>
  <si>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</si>
  <si>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</si>
  <si>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</si>
  <si>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</si>
  <si>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</si>
  <si>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</si>
  <si>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</si>
  <si>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</si>
  <si>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</si>
  <si>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</si>
  <si>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</si>
  <si>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</si>
  <si>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</si>
  <si>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</si>
  <si>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</si>
  <si>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</si>
  <si>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</si>
  <si>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</si>
  <si>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</si>
  <si>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</si>
  <si>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</si>
  <si>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</si>
  <si>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</si>
  <si>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</si>
  <si>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</si>
  <si>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</si>
  <si>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</si>
  <si>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</si>
  <si>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</si>
  <si>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</si>
  <si>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</si>
  <si>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</si>
  <si>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</si>
  <si>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</si>
  <si>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</si>
  <si>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</si>
  <si>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</si>
  <si>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</si>
  <si>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</si>
  <si>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</si>
  <si>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</si>
  <si>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</si>
  <si>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</si>
  <si>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</si>
  <si>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</si>
  <si>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</si>
  <si>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</si>
  <si>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</si>
  <si>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</si>
  <si>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</si>
  <si>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</si>
  <si>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</si>
  <si>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</si>
  <si>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</si>
  <si>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</si>
  <si>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</si>
  <si>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</si>
  <si>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</si>
  <si>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</si>
  <si>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</si>
  <si>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</si>
  <si>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</si>
  <si>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</si>
  <si>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</si>
  <si>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</si>
  <si>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</si>
  <si>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</si>
  <si>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</si>
  <si>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</si>
  <si>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</si>
  <si>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</si>
  <si>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</si>
  <si>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</si>
  <si>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</si>
  <si>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</si>
  <si>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</si>
  <si>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</si>
  <si>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</si>
  <si>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</si>
  <si>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</si>
  <si>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</si>
  <si>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</si>
  <si>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</si>
  <si>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</si>
  <si>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</si>
  <si>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</si>
  <si>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</si>
  <si>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</si>
  <si>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</si>
  <si>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</si>
  <si>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</si>
  <si>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</si>
  <si>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</si>
  <si>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</si>
  <si>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</si>
  <si>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</si>
  <si>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</si>
  <si>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</si>
  <si>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</si>
  <si>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</si>
  <si>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</si>
  <si>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</si>
  <si>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</si>
  <si>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</si>
  <si>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</si>
  <si>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</si>
  <si>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</si>
  <si>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</si>
  <si>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</si>
  <si>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</si>
  <si>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</si>
  <si>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</si>
  <si>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</si>
  <si>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</si>
  <si>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</si>
  <si>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</si>
  <si>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</si>
  <si>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</si>
  <si>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</si>
  <si>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</si>
  <si>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</si>
  <si>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</si>
  <si>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</si>
  <si>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</si>
  <si>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</si>
  <si>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</si>
  <si>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</si>
  <si>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</si>
  <si>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</si>
  <si>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</si>
  <si>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</si>
  <si>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</si>
  <si>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</si>
  <si>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</si>
  <si>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</si>
  <si>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</si>
  <si>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</si>
  <si>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</si>
  <si>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</si>
  <si>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</si>
  <si>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</si>
  <si>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</si>
  <si>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</si>
  <si>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</si>
  <si>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</si>
  <si>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</si>
  <si>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</si>
  <si>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</si>
  <si>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</si>
  <si>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</si>
  <si>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</si>
  <si>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</si>
  <si>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</si>
  <si>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</si>
  <si>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</si>
  <si>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</si>
  <si>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</si>
  <si>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</si>
  <si>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</si>
  <si>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</si>
  <si>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</si>
  <si>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</si>
  <si>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</si>
  <si>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</si>
  <si>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</si>
  <si>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</si>
  <si>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</si>
  <si>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</si>
  <si>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</si>
  <si>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</si>
  <si>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</si>
  <si>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</si>
  <si>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</si>
  <si>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</si>
  <si>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</si>
  <si>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</si>
  <si>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</si>
  <si>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</si>
  <si>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</si>
  <si>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</si>
  <si>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</si>
  <si>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</si>
  <si>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</si>
  <si>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</si>
  <si>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</si>
  <si>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</si>
  <si>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</si>
  <si>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</si>
  <si>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</si>
  <si>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</si>
  <si>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</si>
  <si>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</si>
  <si>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</si>
  <si>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</si>
  <si>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</si>
  <si>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</si>
  <si>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</si>
  <si>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</si>
  <si>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</si>
  <si>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</si>
  <si>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</si>
  <si>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</si>
  <si>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</si>
  <si>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</si>
  <si>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</si>
  <si>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</si>
  <si>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</si>
  <si>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</si>
  <si>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</si>
  <si>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</si>
  <si>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</si>
  <si>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</si>
  <si>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</si>
  <si>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</si>
  <si>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</si>
  <si>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</si>
  <si>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</si>
  <si>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</si>
  <si>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</si>
  <si>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</si>
  <si>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</si>
  <si>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</si>
  <si>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</si>
  <si>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</si>
  <si>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</si>
  <si>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</si>
  <si>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</si>
  <si>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</si>
  <si>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</si>
  <si>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</si>
  <si>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</si>
  <si>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</si>
  <si>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</si>
  <si>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</si>
  <si>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</si>
  <si>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</si>
  <si>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</si>
  <si>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</si>
  <si>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</si>
  <si>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</si>
  <si>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</si>
  <si>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</si>
  <si>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</si>
  <si>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</si>
  <si>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</si>
  <si>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</si>
  <si>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</si>
  <si>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</si>
  <si>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</si>
  <si>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</si>
  <si>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</si>
  <si>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</si>
  <si>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</si>
  <si>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</si>
  <si>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</si>
  <si>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</si>
  <si>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</si>
  <si>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</si>
  <si>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</si>
  <si>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</si>
  <si>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</si>
  <si>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</si>
  <si>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</si>
  <si>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</si>
  <si>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</si>
  <si>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</si>
  <si>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</si>
  <si>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</si>
  <si>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</si>
  <si>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</si>
  <si>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</si>
  <si>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</si>
  <si>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</si>
  <si>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</si>
  <si>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</si>
  <si>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</si>
  <si>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</si>
  <si>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</si>
  <si>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</si>
  <si>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</si>
  <si>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</si>
  <si>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</si>
  <si>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</si>
  <si>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</si>
  <si>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</si>
  <si>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</si>
  <si>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</si>
  <si>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</si>
  <si>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</si>
  <si>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</si>
  <si>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</si>
  <si>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</si>
  <si>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</si>
  <si>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</si>
  <si>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</si>
  <si>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</si>
  <si>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</si>
  <si>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</si>
  <si>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</si>
  <si>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</si>
  <si>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</si>
  <si>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</si>
  <si>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</si>
  <si>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</si>
  <si>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</si>
  <si>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</si>
  <si>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</si>
  <si>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</si>
  <si>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</si>
  <si>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</si>
  <si>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</si>
  <si>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</si>
  <si>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</si>
  <si>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</si>
  <si>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</si>
  <si>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</si>
  <si>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</si>
  <si>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</si>
  <si>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</si>
  <si>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</si>
  <si>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</si>
  <si>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</si>
  <si>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</si>
  <si>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</si>
  <si>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</si>
  <si>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</si>
  <si>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</si>
  <si>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</si>
  <si>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</si>
  <si>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</si>
  <si>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</si>
  <si>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</si>
  <si>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</si>
  <si>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</si>
  <si>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</si>
  <si>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</si>
  <si>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</si>
  <si>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</si>
  <si>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</si>
  <si>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</si>
  <si>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</si>
  <si>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</si>
  <si>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</si>
  <si>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</si>
  <si>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</si>
  <si>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</si>
  <si>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</si>
  <si>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</si>
  <si>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</si>
  <si>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</si>
  <si>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</si>
  <si>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</si>
  <si>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</si>
  <si>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</si>
  <si>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</si>
  <si>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</si>
  <si>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</si>
  <si>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</si>
  <si>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</si>
  <si>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</si>
  <si>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</si>
  <si>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</si>
  <si>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</si>
  <si>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</si>
  <si>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</si>
  <si>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</si>
  <si>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</si>
  <si>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</si>
  <si>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</si>
  <si>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</si>
  <si>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</si>
  <si>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</si>
  <si>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</si>
  <si>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</si>
  <si>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</si>
  <si>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</si>
  <si>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</si>
  <si>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</si>
  <si>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</si>
  <si>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</si>
  <si>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</si>
  <si>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</si>
  <si>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</si>
  <si>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</si>
  <si>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</si>
  <si>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</si>
  <si>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</si>
  <si>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</si>
  <si>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</si>
  <si>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</si>
  <si>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</si>
  <si>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</si>
  <si>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</si>
  <si>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</si>
  <si>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</si>
  <si>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</si>
  <si>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</si>
  <si>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</si>
  <si>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</si>
  <si>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</si>
  <si>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</si>
  <si>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</si>
  <si>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</si>
  <si>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</si>
  <si>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</si>
  <si>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</si>
  <si>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</si>
  <si>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</si>
  <si>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</si>
  <si>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</si>
  <si>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</si>
  <si>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</si>
  <si>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</si>
  <si>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</si>
  <si>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</si>
  <si>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</si>
  <si>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</si>
  <si>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</si>
  <si>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</si>
  <si>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</si>
  <si>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</si>
  <si>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</si>
  <si>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</si>
  <si>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</si>
  <si>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</si>
  <si>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</si>
  <si>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</si>
  <si>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</si>
  <si>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</si>
  <si>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</si>
  <si>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</si>
  <si>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</si>
  <si>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</si>
  <si>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</si>
  <si>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</si>
  <si>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</si>
  <si>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</si>
  <si>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</si>
  <si>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</si>
  <si>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</si>
  <si>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</si>
  <si>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</si>
  <si>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</si>
  <si>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</si>
  <si>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</si>
  <si>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</si>
  <si>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</si>
  <si>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</si>
  <si>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</si>
  <si>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</si>
  <si>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</si>
  <si>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</si>
  <si>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</si>
  <si>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</si>
  <si>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</si>
  <si>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</si>
  <si>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</si>
  <si>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</si>
  <si>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</si>
  <si>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</si>
  <si>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</si>
  <si>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</si>
  <si>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</si>
  <si>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</si>
  <si>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</si>
  <si>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</si>
  <si>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</si>
  <si>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</si>
  <si>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</si>
  <si>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</si>
  <si>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</si>
  <si>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</si>
  <si>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</si>
  <si>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</si>
  <si>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</si>
  <si>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</si>
  <si>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</si>
  <si>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</si>
  <si>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</si>
  <si>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</si>
  <si>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</si>
  <si>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</si>
  <si>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</si>
  <si>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</si>
  <si>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</si>
  <si>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</si>
  <si>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</si>
  <si>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</si>
  <si>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</si>
  <si>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</si>
  <si>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</si>
  <si>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</si>
  <si>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</si>
  <si>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</si>
  <si>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</si>
  <si>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</si>
  <si>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</si>
  <si>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</si>
  <si>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</si>
  <si>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</si>
  <si>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</si>
  <si>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</si>
  <si>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</si>
  <si>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</si>
  <si>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</si>
  <si>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</si>
  <si>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</si>
  <si>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</si>
  <si>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</si>
  <si>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</si>
  <si>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</si>
  <si>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</si>
  <si>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</si>
  <si>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</si>
  <si>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</si>
  <si>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</si>
  <si>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</si>
  <si>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</si>
  <si>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</si>
  <si>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</si>
  <si>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</si>
  <si>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</si>
  <si>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</si>
  <si>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</si>
  <si>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</si>
  <si>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</si>
  <si>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</si>
  <si>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</si>
  <si>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</si>
  <si>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</si>
  <si>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</si>
  <si>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</si>
  <si>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</si>
  <si>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</si>
  <si>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</si>
  <si>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</si>
  <si>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</si>
  <si>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</si>
  <si>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</si>
  <si>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</si>
  <si>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</si>
  <si>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</si>
  <si>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</si>
  <si>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</si>
  <si>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</si>
  <si>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</si>
  <si>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</si>
  <si>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</si>
  <si>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</si>
  <si>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</si>
  <si>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</si>
  <si>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</si>
  <si>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</si>
  <si>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</si>
  <si>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</si>
  <si>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</si>
  <si>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</si>
  <si>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</si>
  <si>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</si>
  <si>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</si>
  <si>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</si>
  <si>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</si>
  <si>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</si>
  <si>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</si>
  <si>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</si>
  <si>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</si>
  <si>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</si>
  <si>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</si>
  <si>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</si>
  <si>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</si>
  <si>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</si>
  <si>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</si>
  <si>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</si>
  <si>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</si>
  <si>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</si>
  <si>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</si>
  <si>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</si>
  <si>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</si>
  <si>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</si>
  <si>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</si>
  <si>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</si>
  <si>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</si>
  <si>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</si>
  <si>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</si>
  <si>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</si>
  <si>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</si>
  <si>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</si>
  <si>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</si>
  <si>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</si>
  <si>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</si>
  <si>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</si>
  <si>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</si>
  <si>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</si>
  <si>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</si>
  <si>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</si>
  <si>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</si>
  <si>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</si>
  <si>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</si>
  <si>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</si>
  <si>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</si>
  <si>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</si>
  <si>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</si>
  <si>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</si>
  <si>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</si>
  <si>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</si>
  <si>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</si>
  <si>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</si>
  <si>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</si>
  <si>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</si>
  <si>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</si>
  <si>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</si>
  <si>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</si>
  <si>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</si>
  <si>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</si>
  <si>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</si>
  <si>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</si>
  <si>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</si>
  <si>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</si>
  <si>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</si>
  <si>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</si>
  <si>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</si>
  <si>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</si>
  <si>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</si>
  <si>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</si>
  <si>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</si>
  <si>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</si>
  <si>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</si>
  <si>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</si>
  <si>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</si>
  <si>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</si>
  <si>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</si>
  <si>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</si>
  <si>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</si>
  <si>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</si>
  <si>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</si>
  <si>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</si>
  <si>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</si>
  <si>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</si>
  <si>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</si>
  <si>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</si>
  <si>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</si>
  <si>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</si>
  <si>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</si>
  <si>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</si>
  <si>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</si>
  <si>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</si>
  <si>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</si>
  <si>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</si>
  <si>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</si>
  <si>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</si>
  <si>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</si>
  <si>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</si>
  <si>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</si>
  <si>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</si>
  <si>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</si>
  <si>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</si>
  <si>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</si>
  <si>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</si>
  <si>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</si>
  <si>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</si>
  <si>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</si>
  <si>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</si>
  <si>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</si>
  <si>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</si>
  <si>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</si>
  <si>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</si>
  <si>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</si>
  <si>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</si>
  <si>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</si>
  <si>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</si>
  <si>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</si>
  <si>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</si>
  <si>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</si>
  <si>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</si>
  <si>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</si>
  <si>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</si>
  <si>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</si>
  <si>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</si>
  <si>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</si>
  <si>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</si>
  <si>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</si>
  <si>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</si>
  <si>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</si>
  <si>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</si>
  <si>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</si>
  <si>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</si>
  <si>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</si>
  <si>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</si>
  <si>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</si>
  <si>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</si>
  <si>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</si>
  <si>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</si>
  <si>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</si>
  <si>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</si>
  <si>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</si>
  <si>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</si>
  <si>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</si>
  <si>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</si>
  <si>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</si>
  <si>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</si>
  <si>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</si>
  <si>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</si>
  <si>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</si>
  <si>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</si>
  <si>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</si>
  <si>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</si>
  <si>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</si>
  <si>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</si>
  <si>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</si>
  <si>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</si>
  <si>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</si>
  <si>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</si>
  <si>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</si>
  <si>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</si>
  <si>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</si>
  <si>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</si>
  <si>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</si>
  <si>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</si>
  <si>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</si>
  <si>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</si>
  <si>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</si>
  <si>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</si>
  <si>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</si>
  <si>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</si>
  <si>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</si>
  <si>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</si>
  <si>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</si>
  <si>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</si>
  <si>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</si>
  <si>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</si>
  <si>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</si>
  <si>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</si>
  <si>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</si>
  <si>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</si>
  <si>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</si>
  <si>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</si>
  <si>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</si>
  <si>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</si>
  <si>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</si>
  <si>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</si>
  <si>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</si>
  <si>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</si>
  <si>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</si>
  <si>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</si>
  <si>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</si>
  <si>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</si>
  <si>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</si>
  <si>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</si>
  <si>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</si>
  <si>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</si>
  <si>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</si>
  <si>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</si>
  <si>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</si>
  <si>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</si>
  <si>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</si>
  <si>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</si>
  <si>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</si>
  <si>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</si>
  <si>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</si>
  <si>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</si>
  <si>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</si>
  <si>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</si>
  <si>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</si>
  <si>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</si>
  <si>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</si>
  <si>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</si>
  <si>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</si>
  <si>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</si>
  <si>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</si>
  <si>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</si>
  <si>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</si>
  <si>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</si>
  <si>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</si>
  <si>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</si>
  <si>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</si>
  <si>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</si>
  <si>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</si>
  <si>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</si>
  <si>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</si>
  <si>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</si>
  <si>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</si>
  <si>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</si>
  <si>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</si>
  <si>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</si>
  <si>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</si>
  <si>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</si>
  <si>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</si>
  <si>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</si>
  <si>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</si>
  <si>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</si>
  <si>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</si>
  <si>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</si>
  <si>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</si>
  <si>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</si>
  <si>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</si>
  <si>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</si>
  <si>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</si>
  <si>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</si>
  <si>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</si>
  <si>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</si>
  <si>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</si>
  <si>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</si>
  <si>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</si>
  <si>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</si>
  <si>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</si>
  <si>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</si>
  <si>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</si>
  <si>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</si>
  <si>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</si>
  <si>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</si>
  <si>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</si>
  <si>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</si>
  <si>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</si>
  <si>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</si>
  <si>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</si>
  <si>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</si>
  <si>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</si>
  <si>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</si>
  <si>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</si>
  <si>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</si>
  <si>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</si>
  <si>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</si>
  <si>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</si>
  <si>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</si>
  <si>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</si>
  <si>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</si>
  <si>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</si>
  <si>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</si>
  <si>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</si>
  <si>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</si>
  <si>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</si>
  <si>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</si>
  <si>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</si>
  <si>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</si>
  <si>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</si>
  <si>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</si>
  <si>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</si>
  <si>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</si>
  <si>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</si>
  <si>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</si>
  <si>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</si>
  <si>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</si>
  <si>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</si>
  <si>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</si>
  <si>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</si>
  <si>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</si>
  <si>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</si>
  <si>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</si>
  <si>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</si>
  <si>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</si>
  <si>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</si>
  <si>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</si>
  <si>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</si>
  <si>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</si>
  <si>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</si>
  <si>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</si>
  <si>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</si>
  <si>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</si>
  <si>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</si>
  <si>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</si>
  <si>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</si>
  <si>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</si>
  <si>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</si>
  <si>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</si>
  <si>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</si>
  <si>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</si>
  <si>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</si>
  <si>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</si>
  <si>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</si>
  <si>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</si>
  <si>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</si>
  <si>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</si>
  <si>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</si>
  <si>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</si>
  <si>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</si>
  <si>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</si>
  <si>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</si>
  <si>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</si>
  <si>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</si>
  <si>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</si>
  <si>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</si>
  <si>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</si>
  <si>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</si>
  <si>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</si>
  <si>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</si>
  <si>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</si>
  <si>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</si>
  <si>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</si>
  <si>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</si>
  <si>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</si>
  <si>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</si>
  <si>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</si>
  <si>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</si>
  <si>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</si>
  <si>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</si>
  <si>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</si>
  <si>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</si>
  <si>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</si>
  <si>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</si>
  <si>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</si>
  <si>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</si>
  <si>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</si>
  <si>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</si>
  <si>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</si>
  <si>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</si>
  <si>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</si>
  <si>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</si>
  <si>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</si>
  <si>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</si>
  <si>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</si>
  <si>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</si>
  <si>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</si>
  <si>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</si>
  <si>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</si>
  <si>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</si>
  <si>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</si>
  <si>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</si>
  <si>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</si>
  <si>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</si>
  <si>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</si>
  <si>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</si>
  <si>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</si>
  <si>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</si>
  <si>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</si>
  <si>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</si>
  <si>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</si>
  <si>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</si>
  <si>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</si>
  <si>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</si>
  <si>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</si>
  <si>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</si>
  <si>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</si>
  <si>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</si>
  <si>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</si>
  <si>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</si>
  <si>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</si>
  <si>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</si>
  <si>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</si>
  <si>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</si>
  <si>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</si>
  <si>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</si>
  <si>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</si>
  <si>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</si>
  <si>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</si>
  <si>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</si>
  <si>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</si>
  <si>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</si>
  <si>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</si>
  <si>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</si>
  <si>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</si>
  <si>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</si>
  <si>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</si>
  <si>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</si>
  <si>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</si>
  <si>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</si>
  <si>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</si>
  <si>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</si>
  <si>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</si>
  <si>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</si>
  <si>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</si>
  <si>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</si>
  <si>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</si>
  <si>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</si>
  <si>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</si>
  <si>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</si>
  <si>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</si>
  <si>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</si>
  <si>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</si>
  <si>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</si>
  <si>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</si>
  <si>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</si>
  <si>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</si>
  <si>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</si>
  <si>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</si>
  <si>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</si>
  <si>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</si>
  <si>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</si>
  <si>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</si>
  <si>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</si>
  <si>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</si>
  <si>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</si>
  <si>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</si>
  <si>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</si>
  <si>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</si>
  <si>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</si>
  <si>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</si>
  <si>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</si>
  <si>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</si>
  <si>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</si>
  <si>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</si>
  <si>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</si>
  <si>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</si>
  <si>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</si>
  <si>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</si>
  <si>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</si>
  <si>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</si>
  <si>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</si>
  <si>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</si>
  <si>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</si>
  <si>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</si>
  <si>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</si>
  <si>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</si>
  <si>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</si>
  <si>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</si>
  <si>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</si>
  <si>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</si>
  <si>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</si>
  <si>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</si>
  <si>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</si>
  <si>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</si>
  <si>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</si>
  <si>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</si>
  <si>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</si>
  <si>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</si>
  <si>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</si>
  <si>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</si>
  <si>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</si>
  <si>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</si>
  <si>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</si>
  <si>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</si>
  <si>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</si>
  <si>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</si>
  <si>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</si>
  <si>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</si>
  <si>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</si>
  <si>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</si>
  <si>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</si>
  <si>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</si>
  <si>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</si>
  <si>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</si>
  <si>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</si>
  <si>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</si>
  <si>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</si>
  <si>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</si>
  <si>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</si>
  <si>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</si>
  <si>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</si>
  <si>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</si>
  <si>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</si>
  <si>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</si>
  <si>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</si>
  <si>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</si>
  <si>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</si>
  <si>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</si>
  <si>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</si>
  <si>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</si>
  <si>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</si>
  <si>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</si>
  <si>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</si>
  <si>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</si>
  <si>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</si>
  <si>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</si>
  <si>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</si>
  <si>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</si>
  <si>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</si>
  <si>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</si>
  <si>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</si>
  <si>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</si>
  <si>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</si>
  <si>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</si>
  <si>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</si>
  <si>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</si>
  <si>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</si>
  <si>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</si>
  <si>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</si>
  <si>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</si>
  <si>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</si>
  <si>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</si>
  <si>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</si>
  <si>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</si>
  <si>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</si>
  <si>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</si>
  <si>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</si>
  <si>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</si>
  <si>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</si>
  <si>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</si>
  <si>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</si>
  <si>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</si>
  <si>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</si>
  <si>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</si>
  <si>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</si>
  <si>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</si>
  <si>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</si>
  <si>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</si>
  <si>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</si>
  <si>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</si>
  <si>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</si>
  <si>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</si>
  <si>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</si>
  <si>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</si>
  <si>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</si>
  <si>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</si>
  <si>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</si>
  <si>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</si>
  <si>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</si>
  <si>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</si>
  <si>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</si>
  <si>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</si>
  <si>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</si>
  <si>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</si>
  <si>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</si>
  <si>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</si>
  <si>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</si>
  <si>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</si>
  <si>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</si>
  <si>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</si>
  <si>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</si>
  <si>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</si>
  <si>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</si>
  <si>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</si>
  <si>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</si>
  <si>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</si>
  <si>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</si>
  <si>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</si>
  <si>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</si>
  <si>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</si>
  <si>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</si>
  <si>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</si>
  <si>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</si>
  <si>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</si>
  <si>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</si>
  <si>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</si>
  <si>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</si>
  <si>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</si>
  <si>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</si>
  <si>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t>(a)  Weighted geometric mean of real indices for various countries with weights equal to each country's share of world oil consumption in the base period. Exchange rate is measured in foreign currency per U.S. dollar. Exchange rate data are from Oxford Economics, and oil consumption data are from EIA.</t>
  </si>
  <si>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</si>
  <si>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</si>
  <si>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</si>
  <si>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</si>
  <si>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</si>
  <si>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</si>
  <si>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</si>
  <si>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</si>
  <si>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</si>
  <si>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</si>
  <si>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</si>
  <si>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</si>
  <si>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</si>
  <si>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</si>
  <si>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</si>
  <si>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</si>
  <si>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</si>
  <si>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</si>
  <si>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</si>
  <si>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</si>
  <si>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</si>
  <si>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April 2021</t>
  </si>
  <si>
    <t>Thursday April 1, 2021</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</si>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</sst>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3" fillId="4" borderId="3" xfId="23" applyNumberFormat="1" applyFont="1" applyFill="1" applyBorder="1" applyAlignment="1" applyProtection="1">
      <alignment horizontal="right"/>
    </xf>
    <xf numFmtId="169" fontId="22"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9" fontId="23" fillId="4" borderId="0" xfId="23" applyNumberFormat="1" applyFont="1" applyFill="1" applyBorder="1" applyAlignment="1" applyProtection="1">
      <alignment horizontal="right"/>
    </xf>
    <xf numFmtId="169" fontId="22" fillId="4" borderId="0" xfId="23" applyNumberFormat="1" applyFont="1" applyFill="1" applyBorder="1" applyAlignment="1" applyProtection="1">
      <alignment horizontal="righ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_10btab" xfId="7" xr:uid="{00000000-0005-0000-0000-000008000000}"/>
    <cellStyle name="Normal_10ctab" xfId="8" xr:uid="{00000000-0005-0000-0000-000009000000}"/>
    <cellStyle name="Normal_1atab" xfId="9" xr:uid="{00000000-0005-0000-0000-00000A000000}"/>
    <cellStyle name="Normal_1-macro-stub" xfId="10" xr:uid="{00000000-0005-0000-0000-00000B000000}"/>
    <cellStyle name="Normal_5btab" xfId="11" xr:uid="{00000000-0005-0000-0000-00000C000000}"/>
    <cellStyle name="Normal_8btab" xfId="12" xr:uid="{00000000-0005-0000-0000-00000D000000}"/>
    <cellStyle name="Normal_8ctab" xfId="13" xr:uid="{00000000-0005-0000-0000-00000E000000}"/>
    <cellStyle name="Normal_tab-10B" xfId="14" xr:uid="{00000000-0005-0000-0000-00000F000000}"/>
    <cellStyle name="Normal_tab-10C" xfId="15" xr:uid="{00000000-0005-0000-0000-000010000000}"/>
    <cellStyle name="Normal_Us_coal" xfId="16" xr:uid="{00000000-0005-0000-0000-000011000000}"/>
    <cellStyle name="Normal_us_e_s&amp;d" xfId="17" xr:uid="{00000000-0005-0000-0000-000012000000}"/>
    <cellStyle name="Normal_us_elec" xfId="18" xr:uid="{00000000-0005-0000-0000-000013000000}"/>
    <cellStyle name="Normal_us_energy" xfId="19" xr:uid="{00000000-0005-0000-0000-000014000000}"/>
    <cellStyle name="Normal_us_macro" xfId="20" xr:uid="{00000000-0005-0000-0000-000015000000}"/>
    <cellStyle name="Normal_us_ng" xfId="21" xr:uid="{00000000-0005-0000-0000-000016000000}"/>
    <cellStyle name="Normal_us_price" xfId="22" xr:uid="{00000000-0005-0000-0000-000017000000}"/>
    <cellStyle name="Normal_us_psd_m" xfId="23" xr:uid="{00000000-0005-0000-0000-000018000000}"/>
    <cellStyle name="Normal_us_renew" xfId="24" xr:uid="{00000000-0005-0000-0000-000019000000}"/>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D14" sqref="D14"/>
    </sheetView>
  </sheetViews>
  <sheetFormatPr defaultRowHeight="12.75" x14ac:dyDescent="0.2"/>
  <cols>
    <col min="1" max="1" width="6.42578125" customWidth="1"/>
    <col min="2" max="2" width="14" customWidth="1"/>
    <col min="3" max="3" width="10.7109375" customWidth="1"/>
  </cols>
  <sheetData>
    <row r="1" spans="1:74" x14ac:dyDescent="0.2">
      <c r="A1" s="259" t="s">
        <v>225</v>
      </c>
      <c r="B1" s="260"/>
      <c r="C1" s="260"/>
      <c r="D1" s="725" t="s">
        <v>1405</v>
      </c>
      <c r="E1" s="726"/>
      <c r="F1" s="726"/>
      <c r="G1" s="260"/>
      <c r="H1" s="260"/>
      <c r="I1" s="260"/>
      <c r="J1" s="260"/>
      <c r="K1" s="260"/>
      <c r="L1" s="260"/>
      <c r="M1" s="260"/>
      <c r="N1" s="260"/>
      <c r="O1" s="260"/>
      <c r="P1" s="260"/>
    </row>
    <row r="2" spans="1:74" x14ac:dyDescent="0.2">
      <c r="A2" s="722" t="s">
        <v>1376</v>
      </c>
      <c r="D2" s="727" t="s">
        <v>1406</v>
      </c>
      <c r="E2" s="728"/>
      <c r="F2" s="728"/>
      <c r="G2" s="724" t="str">
        <f>"EIA completed modeling and analysis for this report on "&amp;Dates!D2&amp;"."</f>
        <v>EIA completed modeling and analysis for this report on Thursday April 1, 2021.</v>
      </c>
      <c r="H2" s="724"/>
      <c r="I2" s="724"/>
      <c r="J2" s="724"/>
      <c r="K2" s="724"/>
      <c r="L2" s="724"/>
      <c r="M2" s="724"/>
    </row>
    <row r="3" spans="1:74" x14ac:dyDescent="0.2">
      <c r="A3" t="s">
        <v>104</v>
      </c>
      <c r="D3" s="659">
        <f>YEAR(D1)-4</f>
        <v>2017</v>
      </c>
      <c r="G3" s="723"/>
      <c r="H3" s="12"/>
      <c r="I3" s="12"/>
      <c r="J3" s="12"/>
      <c r="K3" s="12"/>
      <c r="L3" s="12"/>
      <c r="M3" s="12"/>
    </row>
    <row r="4" spans="1:74" x14ac:dyDescent="0.2">
      <c r="D4" s="257"/>
    </row>
    <row r="5" spans="1:74" x14ac:dyDescent="0.2">
      <c r="A5" t="s">
        <v>1036</v>
      </c>
      <c r="D5" s="257">
        <f>+D3*100+1</f>
        <v>201701</v>
      </c>
    </row>
    <row r="7" spans="1:74" x14ac:dyDescent="0.2">
      <c r="A7" t="s">
        <v>1038</v>
      </c>
      <c r="D7" s="658">
        <f>IF(MONTH(D1)&gt;1,100*YEAR(D1)+MONTH(D1)-1,100*(YEAR(D1)-1)+12)</f>
        <v>202103</v>
      </c>
    </row>
    <row r="10" spans="1:74" s="271" customFormat="1" x14ac:dyDescent="0.2">
      <c r="A10" s="271" t="s">
        <v>226</v>
      </c>
    </row>
    <row r="11" spans="1:74" s="12" customFormat="1" ht="11.25"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1.25"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
      <c r="B13" s="47" t="s">
        <v>1037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8" customWidth="1"/>
    <col min="59" max="59" width="6.5703125" style="365" customWidth="1"/>
    <col min="60" max="60" width="6.5703125" style="684"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68" t="s">
        <v>798</v>
      </c>
      <c r="B1" s="800" t="s">
        <v>984</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281"/>
    </row>
    <row r="2" spans="1:74"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717"/>
      <c r="AN2" s="718"/>
      <c r="AO2" s="718"/>
      <c r="AP2" s="718"/>
      <c r="AQ2" s="718"/>
      <c r="AR2" s="718"/>
      <c r="AS2" s="718"/>
      <c r="AT2" s="718"/>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7"/>
      <c r="B5" s="154" t="s">
        <v>932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6"/>
      <c r="BE5" s="576"/>
      <c r="BF5" s="576"/>
      <c r="BG5" s="576"/>
      <c r="BH5" s="576"/>
      <c r="BI5" s="576"/>
      <c r="BJ5" s="364"/>
      <c r="BK5" s="364"/>
      <c r="BL5" s="364"/>
      <c r="BM5" s="364"/>
      <c r="BN5" s="364"/>
      <c r="BO5" s="364"/>
      <c r="BP5" s="364"/>
      <c r="BQ5" s="364"/>
      <c r="BR5" s="364"/>
      <c r="BS5" s="364"/>
      <c r="BT5" s="364"/>
      <c r="BU5" s="364"/>
      <c r="BV5" s="364"/>
    </row>
    <row r="6" spans="1:74" x14ac:dyDescent="0.2">
      <c r="A6" s="568"/>
      <c r="B6" s="154" t="s">
        <v>933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6"/>
      <c r="BE6" s="576"/>
      <c r="BF6" s="576"/>
      <c r="BG6" s="576"/>
      <c r="BH6" s="576"/>
      <c r="BI6" s="576"/>
      <c r="BJ6" s="364"/>
      <c r="BK6" s="364"/>
      <c r="BL6" s="364"/>
      <c r="BM6" s="364"/>
      <c r="BN6" s="364"/>
      <c r="BO6" s="364"/>
      <c r="BP6" s="364"/>
      <c r="BQ6" s="364"/>
      <c r="BR6" s="364"/>
      <c r="BS6" s="364"/>
      <c r="BT6" s="364"/>
      <c r="BU6" s="364"/>
      <c r="BV6" s="364"/>
    </row>
    <row r="7" spans="1:74" x14ac:dyDescent="0.2">
      <c r="A7" s="568" t="s">
        <v>934</v>
      </c>
      <c r="B7" s="569" t="s">
        <v>935</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1.5003719543</v>
      </c>
      <c r="BA7" s="208">
        <v>1.8861699570999999</v>
      </c>
      <c r="BB7" s="324">
        <v>2.0818029999999998</v>
      </c>
      <c r="BC7" s="324">
        <v>2.2579009999999999</v>
      </c>
      <c r="BD7" s="324">
        <v>2.1755650000000002</v>
      </c>
      <c r="BE7" s="324">
        <v>2.2305280000000001</v>
      </c>
      <c r="BF7" s="324">
        <v>2.2206600000000001</v>
      </c>
      <c r="BG7" s="324">
        <v>2.2391320000000001</v>
      </c>
      <c r="BH7" s="324">
        <v>2.27013</v>
      </c>
      <c r="BI7" s="324">
        <v>2.3290730000000002</v>
      </c>
      <c r="BJ7" s="324">
        <v>2.3800140000000001</v>
      </c>
      <c r="BK7" s="324">
        <v>2.4525139999999999</v>
      </c>
      <c r="BL7" s="324">
        <v>2.4966119999999998</v>
      </c>
      <c r="BM7" s="324">
        <v>2.5390809999999999</v>
      </c>
      <c r="BN7" s="324">
        <v>2.5304479999999998</v>
      </c>
      <c r="BO7" s="324">
        <v>2.589324</v>
      </c>
      <c r="BP7" s="324">
        <v>2.5326979999999999</v>
      </c>
      <c r="BQ7" s="324">
        <v>2.5201669999999998</v>
      </c>
      <c r="BR7" s="324">
        <v>2.5840350000000001</v>
      </c>
      <c r="BS7" s="324">
        <v>2.5810439999999999</v>
      </c>
      <c r="BT7" s="324">
        <v>2.6493289999999998</v>
      </c>
      <c r="BU7" s="324">
        <v>2.680078</v>
      </c>
      <c r="BV7" s="324">
        <v>2.6017600000000001</v>
      </c>
    </row>
    <row r="8" spans="1:74" x14ac:dyDescent="0.2">
      <c r="A8" s="568" t="s">
        <v>936</v>
      </c>
      <c r="B8" s="569" t="s">
        <v>937</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1.4948665570999999</v>
      </c>
      <c r="BA8" s="208">
        <v>1.6714248868999999</v>
      </c>
      <c r="BB8" s="324">
        <v>1.663262</v>
      </c>
      <c r="BC8" s="324">
        <v>1.668412</v>
      </c>
      <c r="BD8" s="324">
        <v>1.6639139999999999</v>
      </c>
      <c r="BE8" s="324">
        <v>1.6727110000000001</v>
      </c>
      <c r="BF8" s="324">
        <v>1.6960310000000001</v>
      </c>
      <c r="BG8" s="324">
        <v>1.710699</v>
      </c>
      <c r="BH8" s="324">
        <v>1.7166600000000001</v>
      </c>
      <c r="BI8" s="324">
        <v>1.710593</v>
      </c>
      <c r="BJ8" s="324">
        <v>1.707139</v>
      </c>
      <c r="BK8" s="324">
        <v>1.645818</v>
      </c>
      <c r="BL8" s="324">
        <v>1.6594679999999999</v>
      </c>
      <c r="BM8" s="324">
        <v>1.691756</v>
      </c>
      <c r="BN8" s="324">
        <v>1.717187</v>
      </c>
      <c r="BO8" s="324">
        <v>1.731765</v>
      </c>
      <c r="BP8" s="324">
        <v>1.7254240000000001</v>
      </c>
      <c r="BQ8" s="324">
        <v>1.72607</v>
      </c>
      <c r="BR8" s="324">
        <v>1.7452209999999999</v>
      </c>
      <c r="BS8" s="324">
        <v>1.753169</v>
      </c>
      <c r="BT8" s="324">
        <v>1.753128</v>
      </c>
      <c r="BU8" s="324">
        <v>1.7469190000000001</v>
      </c>
      <c r="BV8" s="324">
        <v>1.741625</v>
      </c>
    </row>
    <row r="9" spans="1:74" x14ac:dyDescent="0.2">
      <c r="A9" s="568" t="s">
        <v>938</v>
      </c>
      <c r="B9" s="569" t="s">
        <v>965</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0.75514452142999999</v>
      </c>
      <c r="BA9" s="208">
        <v>0.86992394531999995</v>
      </c>
      <c r="BB9" s="324">
        <v>0.86731199999999997</v>
      </c>
      <c r="BC9" s="324">
        <v>0.87862209999999996</v>
      </c>
      <c r="BD9" s="324">
        <v>0.87942290000000001</v>
      </c>
      <c r="BE9" s="324">
        <v>0.89300959999999996</v>
      </c>
      <c r="BF9" s="324">
        <v>0.90660700000000005</v>
      </c>
      <c r="BG9" s="324">
        <v>0.91675079999999998</v>
      </c>
      <c r="BH9" s="324">
        <v>0.91643149999999995</v>
      </c>
      <c r="BI9" s="324">
        <v>0.91138459999999999</v>
      </c>
      <c r="BJ9" s="324">
        <v>0.90559069999999997</v>
      </c>
      <c r="BK9" s="324">
        <v>0.87324880000000005</v>
      </c>
      <c r="BL9" s="324">
        <v>0.87786869999999995</v>
      </c>
      <c r="BM9" s="324">
        <v>0.89797020000000005</v>
      </c>
      <c r="BN9" s="324">
        <v>0.91448879999999999</v>
      </c>
      <c r="BO9" s="324">
        <v>0.92055050000000005</v>
      </c>
      <c r="BP9" s="324">
        <v>0.92042250000000003</v>
      </c>
      <c r="BQ9" s="324">
        <v>0.91990139999999998</v>
      </c>
      <c r="BR9" s="324">
        <v>0.93139780000000005</v>
      </c>
      <c r="BS9" s="324">
        <v>0.93815470000000001</v>
      </c>
      <c r="BT9" s="324">
        <v>0.93481009999999998</v>
      </c>
      <c r="BU9" s="324">
        <v>0.92969199999999996</v>
      </c>
      <c r="BV9" s="324">
        <v>0.92297090000000004</v>
      </c>
    </row>
    <row r="10" spans="1:74" x14ac:dyDescent="0.2">
      <c r="A10" s="568" t="s">
        <v>940</v>
      </c>
      <c r="B10" s="569" t="s">
        <v>941</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0.42155703571000003</v>
      </c>
      <c r="BA10" s="208">
        <v>0.56419532258000005</v>
      </c>
      <c r="BB10" s="324">
        <v>0.56674530000000001</v>
      </c>
      <c r="BC10" s="324">
        <v>0.5814068</v>
      </c>
      <c r="BD10" s="324">
        <v>0.59599740000000001</v>
      </c>
      <c r="BE10" s="324">
        <v>0.60781390000000002</v>
      </c>
      <c r="BF10" s="324">
        <v>0.61054160000000002</v>
      </c>
      <c r="BG10" s="324">
        <v>0.61473390000000006</v>
      </c>
      <c r="BH10" s="324">
        <v>0.60115779999999996</v>
      </c>
      <c r="BI10" s="324">
        <v>0.58353350000000004</v>
      </c>
      <c r="BJ10" s="324">
        <v>0.56685799999999997</v>
      </c>
      <c r="BK10" s="324">
        <v>0.5424409</v>
      </c>
      <c r="BL10" s="324">
        <v>0.54656890000000002</v>
      </c>
      <c r="BM10" s="324">
        <v>0.56699180000000005</v>
      </c>
      <c r="BN10" s="324">
        <v>0.58038670000000003</v>
      </c>
      <c r="BO10" s="324">
        <v>0.59759130000000005</v>
      </c>
      <c r="BP10" s="324">
        <v>0.61192009999999997</v>
      </c>
      <c r="BQ10" s="324">
        <v>0.62171750000000003</v>
      </c>
      <c r="BR10" s="324">
        <v>0.62345969999999995</v>
      </c>
      <c r="BS10" s="324">
        <v>0.62612480000000004</v>
      </c>
      <c r="BT10" s="324">
        <v>0.61120280000000005</v>
      </c>
      <c r="BU10" s="324">
        <v>0.59350840000000005</v>
      </c>
      <c r="BV10" s="324">
        <v>0.57632660000000002</v>
      </c>
    </row>
    <row r="11" spans="1:74" x14ac:dyDescent="0.2">
      <c r="A11" s="568"/>
      <c r="B11" s="154" t="s">
        <v>942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8" t="s">
        <v>943</v>
      </c>
      <c r="B12" s="569" t="s">
        <v>944</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4.25736E-3</v>
      </c>
      <c r="BA12" s="208">
        <v>3.8182300000000001E-3</v>
      </c>
      <c r="BB12" s="324">
        <v>5.1931900000000003E-3</v>
      </c>
      <c r="BC12" s="324">
        <v>5.1413700000000001E-3</v>
      </c>
      <c r="BD12" s="324">
        <v>3.5032399999999999E-3</v>
      </c>
      <c r="BE12" s="324">
        <v>4.6402800000000001E-3</v>
      </c>
      <c r="BF12" s="324">
        <v>5.8378700000000002E-3</v>
      </c>
      <c r="BG12" s="324">
        <v>4.5813399999999997E-3</v>
      </c>
      <c r="BH12" s="324">
        <v>4.8799799999999999E-3</v>
      </c>
      <c r="BI12" s="324">
        <v>4.9646999999999998E-3</v>
      </c>
      <c r="BJ12" s="324">
        <v>4.9352600000000003E-3</v>
      </c>
      <c r="BK12" s="324">
        <v>4.5808999999999997E-3</v>
      </c>
      <c r="BL12" s="324">
        <v>4.4741700000000004E-3</v>
      </c>
      <c r="BM12" s="324">
        <v>5.2359599999999996E-3</v>
      </c>
      <c r="BN12" s="324">
        <v>5.7751299999999998E-3</v>
      </c>
      <c r="BO12" s="324">
        <v>5.9089299999999997E-3</v>
      </c>
      <c r="BP12" s="324">
        <v>4.4097600000000004E-3</v>
      </c>
      <c r="BQ12" s="324">
        <v>5.2498600000000003E-3</v>
      </c>
      <c r="BR12" s="324">
        <v>6.58349E-3</v>
      </c>
      <c r="BS12" s="324">
        <v>5.3246300000000003E-3</v>
      </c>
      <c r="BT12" s="324">
        <v>5.6045399999999999E-3</v>
      </c>
      <c r="BU12" s="324">
        <v>5.4484299999999998E-3</v>
      </c>
      <c r="BV12" s="324">
        <v>5.3696100000000004E-3</v>
      </c>
    </row>
    <row r="13" spans="1:74" x14ac:dyDescent="0.2">
      <c r="A13" s="568" t="s">
        <v>1101</v>
      </c>
      <c r="B13" s="569" t="s">
        <v>937</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0.21492739999999999</v>
      </c>
      <c r="BA13" s="208">
        <v>0.25579639999999998</v>
      </c>
      <c r="BB13" s="324">
        <v>0.28164939999999999</v>
      </c>
      <c r="BC13" s="324">
        <v>0.31911119999999998</v>
      </c>
      <c r="BD13" s="324">
        <v>0.31750210000000001</v>
      </c>
      <c r="BE13" s="324">
        <v>0.3136041</v>
      </c>
      <c r="BF13" s="324">
        <v>0.30899330000000003</v>
      </c>
      <c r="BG13" s="324">
        <v>0.302091</v>
      </c>
      <c r="BH13" s="324">
        <v>0.28432649999999998</v>
      </c>
      <c r="BI13" s="324">
        <v>0.30842340000000001</v>
      </c>
      <c r="BJ13" s="324">
        <v>0.3181097</v>
      </c>
      <c r="BK13" s="324">
        <v>0.29753839999999998</v>
      </c>
      <c r="BL13" s="324">
        <v>0.29153289999999998</v>
      </c>
      <c r="BM13" s="324">
        <v>0.30433870000000002</v>
      </c>
      <c r="BN13" s="324">
        <v>0.29326400000000002</v>
      </c>
      <c r="BO13" s="324">
        <v>0.33497379999999999</v>
      </c>
      <c r="BP13" s="324">
        <v>0.32787909999999998</v>
      </c>
      <c r="BQ13" s="324">
        <v>0.321683</v>
      </c>
      <c r="BR13" s="324">
        <v>0.31728430000000002</v>
      </c>
      <c r="BS13" s="324">
        <v>0.30901980000000001</v>
      </c>
      <c r="BT13" s="324">
        <v>0.29104390000000002</v>
      </c>
      <c r="BU13" s="324">
        <v>0.31380580000000002</v>
      </c>
      <c r="BV13" s="324">
        <v>0.32355149999999999</v>
      </c>
    </row>
    <row r="14" spans="1:74" x14ac:dyDescent="0.2">
      <c r="A14" s="568" t="s">
        <v>1102</v>
      </c>
      <c r="B14" s="569" t="s">
        <v>1103</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0.25084889999999999</v>
      </c>
      <c r="BA14" s="208">
        <v>0.27190560000000003</v>
      </c>
      <c r="BB14" s="324">
        <v>0.28517589999999998</v>
      </c>
      <c r="BC14" s="324">
        <v>0.28429870000000002</v>
      </c>
      <c r="BD14" s="324">
        <v>0.2856593</v>
      </c>
      <c r="BE14" s="324">
        <v>0.28530299999999997</v>
      </c>
      <c r="BF14" s="324">
        <v>0.27889120000000001</v>
      </c>
      <c r="BG14" s="324">
        <v>0.27053240000000001</v>
      </c>
      <c r="BH14" s="324">
        <v>0.26820860000000002</v>
      </c>
      <c r="BI14" s="324">
        <v>0.2771689</v>
      </c>
      <c r="BJ14" s="324">
        <v>0.29763719999999999</v>
      </c>
      <c r="BK14" s="324">
        <v>0.28140219999999999</v>
      </c>
      <c r="BL14" s="324">
        <v>0.27212999999999998</v>
      </c>
      <c r="BM14" s="324">
        <v>0.27655469999999999</v>
      </c>
      <c r="BN14" s="324">
        <v>0.2816282</v>
      </c>
      <c r="BO14" s="324">
        <v>0.28585529999999998</v>
      </c>
      <c r="BP14" s="324">
        <v>0.28627219999999998</v>
      </c>
      <c r="BQ14" s="324">
        <v>0.28558869999999997</v>
      </c>
      <c r="BR14" s="324">
        <v>0.28289069999999999</v>
      </c>
      <c r="BS14" s="324">
        <v>0.27351999999999999</v>
      </c>
      <c r="BT14" s="324">
        <v>0.27175009999999999</v>
      </c>
      <c r="BU14" s="324">
        <v>0.27808040000000001</v>
      </c>
      <c r="BV14" s="324">
        <v>0.29934319999999998</v>
      </c>
    </row>
    <row r="15" spans="1:74" x14ac:dyDescent="0.2">
      <c r="A15" s="568" t="s">
        <v>945</v>
      </c>
      <c r="B15" s="569" t="s">
        <v>939</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-0.12711929999999999</v>
      </c>
      <c r="BA15" s="208">
        <v>7.0656300000000005E-2</v>
      </c>
      <c r="BB15" s="324">
        <v>0.23638870000000001</v>
      </c>
      <c r="BC15" s="324">
        <v>0.28473579999999998</v>
      </c>
      <c r="BD15" s="324">
        <v>0.28196359999999998</v>
      </c>
      <c r="BE15" s="324">
        <v>0.27617399999999998</v>
      </c>
      <c r="BF15" s="324">
        <v>0.2563242</v>
      </c>
      <c r="BG15" s="324">
        <v>5.6843200000000003E-2</v>
      </c>
      <c r="BH15" s="324">
        <v>-8.5365899999999995E-2</v>
      </c>
      <c r="BI15" s="324">
        <v>-0.2362754</v>
      </c>
      <c r="BJ15" s="324">
        <v>-0.24282799999999999</v>
      </c>
      <c r="BK15" s="324">
        <v>-0.20075850000000001</v>
      </c>
      <c r="BL15" s="324">
        <v>-0.1245773</v>
      </c>
      <c r="BM15" s="324">
        <v>8.1170800000000001E-2</v>
      </c>
      <c r="BN15" s="324">
        <v>0.23611119999999999</v>
      </c>
      <c r="BO15" s="324">
        <v>0.28042909999999999</v>
      </c>
      <c r="BP15" s="324">
        <v>0.27589609999999998</v>
      </c>
      <c r="BQ15" s="324">
        <v>0.27290779999999998</v>
      </c>
      <c r="BR15" s="324">
        <v>0.25020680000000001</v>
      </c>
      <c r="BS15" s="324">
        <v>5.0395099999999998E-2</v>
      </c>
      <c r="BT15" s="324">
        <v>-9.3261700000000003E-2</v>
      </c>
      <c r="BU15" s="324">
        <v>-0.24016019999999999</v>
      </c>
      <c r="BV15" s="324">
        <v>-0.2474981</v>
      </c>
    </row>
    <row r="16" spans="1:74" x14ac:dyDescent="0.2">
      <c r="A16" s="568"/>
      <c r="B16" s="154" t="s">
        <v>946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8" t="s">
        <v>947</v>
      </c>
      <c r="B17" s="569" t="s">
        <v>941</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-1.9070799999999999E-2</v>
      </c>
      <c r="BA17" s="208">
        <v>-1.8438699999999999E-2</v>
      </c>
      <c r="BB17" s="324">
        <v>-1.8733400000000001E-2</v>
      </c>
      <c r="BC17" s="324">
        <v>-1.90776E-2</v>
      </c>
      <c r="BD17" s="324">
        <v>-1.9290100000000001E-2</v>
      </c>
      <c r="BE17" s="324">
        <v>-1.9646799999999999E-2</v>
      </c>
      <c r="BF17" s="324">
        <v>-2.00701E-2</v>
      </c>
      <c r="BG17" s="324">
        <v>-1.9395300000000001E-2</v>
      </c>
      <c r="BH17" s="324">
        <v>-1.92366E-2</v>
      </c>
      <c r="BI17" s="324">
        <v>-1.9937400000000001E-2</v>
      </c>
      <c r="BJ17" s="324">
        <v>-1.97202E-2</v>
      </c>
      <c r="BK17" s="324">
        <v>-1.9700100000000002E-2</v>
      </c>
      <c r="BL17" s="324">
        <v>-1.9227299999999999E-2</v>
      </c>
      <c r="BM17" s="324">
        <v>-1.9384999999999999E-2</v>
      </c>
      <c r="BN17" s="324">
        <v>-1.9218599999999999E-2</v>
      </c>
      <c r="BO17" s="324">
        <v>-1.9873399999999999E-2</v>
      </c>
      <c r="BP17" s="324">
        <v>-2.0141200000000001E-2</v>
      </c>
      <c r="BQ17" s="324">
        <v>-1.9659800000000002E-2</v>
      </c>
      <c r="BR17" s="324">
        <v>-2.0037599999999999E-2</v>
      </c>
      <c r="BS17" s="324">
        <v>-1.9596100000000002E-2</v>
      </c>
      <c r="BT17" s="324">
        <v>-1.96448E-2</v>
      </c>
      <c r="BU17" s="324">
        <v>-2.02636E-2</v>
      </c>
      <c r="BV17" s="324">
        <v>-2.0172699999999998E-2</v>
      </c>
    </row>
    <row r="18" spans="1:74" x14ac:dyDescent="0.2">
      <c r="A18" s="568"/>
      <c r="B18" s="569"/>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7"/>
      <c r="B19" s="154" t="s">
        <v>948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8" t="s">
        <v>949</v>
      </c>
      <c r="B20" s="569" t="s">
        <v>950</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-0.32781110000000002</v>
      </c>
      <c r="BA20" s="208">
        <v>-0.3897448</v>
      </c>
      <c r="BB20" s="324">
        <v>-0.335225</v>
      </c>
      <c r="BC20" s="324">
        <v>-0.37972529999999999</v>
      </c>
      <c r="BD20" s="324">
        <v>-0.37404929999999997</v>
      </c>
      <c r="BE20" s="324">
        <v>-0.35421960000000002</v>
      </c>
      <c r="BF20" s="324">
        <v>-0.38307809999999998</v>
      </c>
      <c r="BG20" s="324">
        <v>-0.38723269999999999</v>
      </c>
      <c r="BH20" s="324">
        <v>-0.3820576</v>
      </c>
      <c r="BI20" s="324">
        <v>-0.4019085</v>
      </c>
      <c r="BJ20" s="324">
        <v>-0.42004140000000001</v>
      </c>
      <c r="BK20" s="324">
        <v>-0.4411177</v>
      </c>
      <c r="BL20" s="324">
        <v>-0.4344922</v>
      </c>
      <c r="BM20" s="324">
        <v>-0.43682389999999999</v>
      </c>
      <c r="BN20" s="324">
        <v>-0.43167240000000001</v>
      </c>
      <c r="BO20" s="324">
        <v>-0.45716469999999998</v>
      </c>
      <c r="BP20" s="324">
        <v>-0.45067610000000002</v>
      </c>
      <c r="BQ20" s="324">
        <v>-0.43795630000000002</v>
      </c>
      <c r="BR20" s="324">
        <v>-0.46738269999999998</v>
      </c>
      <c r="BS20" s="324">
        <v>-0.44746940000000002</v>
      </c>
      <c r="BT20" s="324">
        <v>-0.46255479999999999</v>
      </c>
      <c r="BU20" s="324">
        <v>-0.46292909999999998</v>
      </c>
      <c r="BV20" s="324">
        <v>-0.46899849999999998</v>
      </c>
    </row>
    <row r="21" spans="1:74" x14ac:dyDescent="0.2">
      <c r="A21" s="568" t="s">
        <v>951</v>
      </c>
      <c r="B21" s="569" t="s">
        <v>960</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-0.85021428571000002</v>
      </c>
      <c r="BA21" s="208">
        <v>-0.95815881935000002</v>
      </c>
      <c r="BB21" s="324">
        <v>-1.0932200000000001</v>
      </c>
      <c r="BC21" s="324">
        <v>-1.122989</v>
      </c>
      <c r="BD21" s="324">
        <v>-1.0946149999999999</v>
      </c>
      <c r="BE21" s="324">
        <v>-1.1114679999999999</v>
      </c>
      <c r="BF21" s="324">
        <v>-1.0959350000000001</v>
      </c>
      <c r="BG21" s="324">
        <v>-1.0295799999999999</v>
      </c>
      <c r="BH21" s="324">
        <v>-1.056902</v>
      </c>
      <c r="BI21" s="324">
        <v>-1.044003</v>
      </c>
      <c r="BJ21" s="324">
        <v>-1.100986</v>
      </c>
      <c r="BK21" s="324">
        <v>-0.9906237</v>
      </c>
      <c r="BL21" s="324">
        <v>-1.046824</v>
      </c>
      <c r="BM21" s="324">
        <v>-1.092233</v>
      </c>
      <c r="BN21" s="324">
        <v>-1.1622699999999999</v>
      </c>
      <c r="BO21" s="324">
        <v>-1.1896869999999999</v>
      </c>
      <c r="BP21" s="324">
        <v>-1.1786049999999999</v>
      </c>
      <c r="BQ21" s="324">
        <v>-1.2048479999999999</v>
      </c>
      <c r="BR21" s="324">
        <v>-1.12775</v>
      </c>
      <c r="BS21" s="324">
        <v>-1.1254980000000001</v>
      </c>
      <c r="BT21" s="324">
        <v>-1.151052</v>
      </c>
      <c r="BU21" s="324">
        <v>-1.137537</v>
      </c>
      <c r="BV21" s="324">
        <v>-1.192445</v>
      </c>
    </row>
    <row r="22" spans="1:74" x14ac:dyDescent="0.2">
      <c r="A22" s="568" t="s">
        <v>952</v>
      </c>
      <c r="B22" s="569" t="s">
        <v>953</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-0.25759389999999999</v>
      </c>
      <c r="BA22" s="208">
        <v>-0.38630209999999998</v>
      </c>
      <c r="BB22" s="324">
        <v>-0.36671120000000001</v>
      </c>
      <c r="BC22" s="324">
        <v>-0.3867621</v>
      </c>
      <c r="BD22" s="324">
        <v>-0.3923953</v>
      </c>
      <c r="BE22" s="324">
        <v>-0.3911211</v>
      </c>
      <c r="BF22" s="324">
        <v>-0.4053602</v>
      </c>
      <c r="BG22" s="324">
        <v>-0.40989730000000002</v>
      </c>
      <c r="BH22" s="324">
        <v>-0.37248769999999998</v>
      </c>
      <c r="BI22" s="324">
        <v>-0.34924850000000002</v>
      </c>
      <c r="BJ22" s="324">
        <v>-0.33439550000000001</v>
      </c>
      <c r="BK22" s="324">
        <v>-0.33473380000000003</v>
      </c>
      <c r="BL22" s="324">
        <v>-0.3212719</v>
      </c>
      <c r="BM22" s="324">
        <v>-0.38543179999999999</v>
      </c>
      <c r="BN22" s="324">
        <v>-0.40459620000000002</v>
      </c>
      <c r="BO22" s="324">
        <v>-0.40518080000000001</v>
      </c>
      <c r="BP22" s="324">
        <v>-0.4049933</v>
      </c>
      <c r="BQ22" s="324">
        <v>-0.40105499999999999</v>
      </c>
      <c r="BR22" s="324">
        <v>-0.40359119999999998</v>
      </c>
      <c r="BS22" s="324">
        <v>-0.40497319999999998</v>
      </c>
      <c r="BT22" s="324">
        <v>-0.36038399999999998</v>
      </c>
      <c r="BU22" s="324">
        <v>-0.35123690000000002</v>
      </c>
      <c r="BV22" s="324">
        <v>-0.3326865</v>
      </c>
    </row>
    <row r="23" spans="1:74" x14ac:dyDescent="0.2">
      <c r="A23" s="568" t="s">
        <v>177</v>
      </c>
      <c r="B23" s="569" t="s">
        <v>954</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-0.24917739999999999</v>
      </c>
      <c r="BA23" s="208">
        <v>-0.36650470000000002</v>
      </c>
      <c r="BB23" s="324">
        <v>-0.3547015</v>
      </c>
      <c r="BC23" s="324">
        <v>-0.3297928</v>
      </c>
      <c r="BD23" s="324">
        <v>-0.32278960000000001</v>
      </c>
      <c r="BE23" s="324">
        <v>-0.33399830000000003</v>
      </c>
      <c r="BF23" s="324">
        <v>-0.32838889999999998</v>
      </c>
      <c r="BG23" s="324">
        <v>-0.328851</v>
      </c>
      <c r="BH23" s="324">
        <v>-0.3279648</v>
      </c>
      <c r="BI23" s="324">
        <v>-0.32889970000000002</v>
      </c>
      <c r="BJ23" s="324">
        <v>-0.32513370000000003</v>
      </c>
      <c r="BK23" s="324">
        <v>-0.33178160000000001</v>
      </c>
      <c r="BL23" s="324">
        <v>-0.35251890000000002</v>
      </c>
      <c r="BM23" s="324">
        <v>-0.32116250000000002</v>
      </c>
      <c r="BN23" s="324">
        <v>-0.31383670000000002</v>
      </c>
      <c r="BO23" s="324">
        <v>-0.31516949999999999</v>
      </c>
      <c r="BP23" s="324">
        <v>-0.31452289999999999</v>
      </c>
      <c r="BQ23" s="324">
        <v>-0.32654139999999998</v>
      </c>
      <c r="BR23" s="324">
        <v>-0.32308429999999999</v>
      </c>
      <c r="BS23" s="324">
        <v>-0.32650249999999997</v>
      </c>
      <c r="BT23" s="324">
        <v>-0.31091150000000001</v>
      </c>
      <c r="BU23" s="324">
        <v>-0.30647239999999998</v>
      </c>
      <c r="BV23" s="324">
        <v>-0.29963089999999998</v>
      </c>
    </row>
    <row r="24" spans="1:74" x14ac:dyDescent="0.2">
      <c r="A24" s="568"/>
      <c r="B24" s="569"/>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7"/>
      <c r="B25" s="154" t="s">
        <v>955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8" t="s">
        <v>956</v>
      </c>
      <c r="B26" s="569" t="s">
        <v>953</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0.39718490000000001</v>
      </c>
      <c r="BA26" s="208">
        <v>0.3313912</v>
      </c>
      <c r="BB26" s="324">
        <v>0.29544730000000002</v>
      </c>
      <c r="BC26" s="324">
        <v>0.26354610000000001</v>
      </c>
      <c r="BD26" s="324">
        <v>0.25955929999999999</v>
      </c>
      <c r="BE26" s="324">
        <v>0.26118859999999999</v>
      </c>
      <c r="BF26" s="324">
        <v>0.27696280000000001</v>
      </c>
      <c r="BG26" s="324">
        <v>0.38001600000000002</v>
      </c>
      <c r="BH26" s="324">
        <v>0.43131120000000001</v>
      </c>
      <c r="BI26" s="324">
        <v>0.51660709999999999</v>
      </c>
      <c r="BJ26" s="324">
        <v>0.51024590000000003</v>
      </c>
      <c r="BK26" s="324">
        <v>0.4331739</v>
      </c>
      <c r="BL26" s="324">
        <v>0.40046150000000003</v>
      </c>
      <c r="BM26" s="324">
        <v>0.32920500000000003</v>
      </c>
      <c r="BN26" s="324">
        <v>0.29631289999999999</v>
      </c>
      <c r="BO26" s="324">
        <v>0.27698319999999998</v>
      </c>
      <c r="BP26" s="324">
        <v>0.27849049999999997</v>
      </c>
      <c r="BQ26" s="324">
        <v>0.27137929999999999</v>
      </c>
      <c r="BR26" s="324">
        <v>0.29604950000000002</v>
      </c>
      <c r="BS26" s="324">
        <v>0.4001343</v>
      </c>
      <c r="BT26" s="324">
        <v>0.45594649999999998</v>
      </c>
      <c r="BU26" s="324">
        <v>0.52872770000000002</v>
      </c>
      <c r="BV26" s="324">
        <v>0.52481679999999997</v>
      </c>
    </row>
    <row r="27" spans="1:74" x14ac:dyDescent="0.2">
      <c r="A27" s="568" t="s">
        <v>756</v>
      </c>
      <c r="B27" s="569" t="s">
        <v>954</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0.1293957</v>
      </c>
      <c r="BA27" s="208">
        <v>0.14926729999999999</v>
      </c>
      <c r="BB27" s="324">
        <v>0.15308099999999999</v>
      </c>
      <c r="BC27" s="324">
        <v>0.16843079999999999</v>
      </c>
      <c r="BD27" s="324">
        <v>0.17270479999999999</v>
      </c>
      <c r="BE27" s="324">
        <v>0.1638618</v>
      </c>
      <c r="BF27" s="324">
        <v>0.1739145</v>
      </c>
      <c r="BG27" s="324">
        <v>0.1825128</v>
      </c>
      <c r="BH27" s="324">
        <v>0.1781673</v>
      </c>
      <c r="BI27" s="324">
        <v>0.15687090000000001</v>
      </c>
      <c r="BJ27" s="324">
        <v>0.15258849999999999</v>
      </c>
      <c r="BK27" s="324">
        <v>0.1502946</v>
      </c>
      <c r="BL27" s="324">
        <v>0.1654939</v>
      </c>
      <c r="BM27" s="324">
        <v>0.1828581</v>
      </c>
      <c r="BN27" s="324">
        <v>0.17747009999999999</v>
      </c>
      <c r="BO27" s="324">
        <v>0.18532170000000001</v>
      </c>
      <c r="BP27" s="324">
        <v>0.18510489999999999</v>
      </c>
      <c r="BQ27" s="324">
        <v>0.17722750000000001</v>
      </c>
      <c r="BR27" s="324">
        <v>0.18528059999999999</v>
      </c>
      <c r="BS27" s="324">
        <v>0.19750909999999999</v>
      </c>
      <c r="BT27" s="324">
        <v>0.19357630000000001</v>
      </c>
      <c r="BU27" s="324">
        <v>0.1805881</v>
      </c>
      <c r="BV27" s="324">
        <v>0.17919209999999999</v>
      </c>
    </row>
    <row r="28" spans="1:74" x14ac:dyDescent="0.2">
      <c r="A28" s="568"/>
      <c r="B28" s="569"/>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7"/>
      <c r="B29" s="154" t="s">
        <v>957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8" t="s">
        <v>958</v>
      </c>
      <c r="B30" s="569" t="s">
        <v>959</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1.206855</v>
      </c>
      <c r="BA30" s="208">
        <v>1.4505980000000001</v>
      </c>
      <c r="BB30" s="324">
        <v>1.8636280000000001</v>
      </c>
      <c r="BC30" s="324">
        <v>1.8542730000000001</v>
      </c>
      <c r="BD30" s="324">
        <v>1.863289</v>
      </c>
      <c r="BE30" s="324">
        <v>1.909713</v>
      </c>
      <c r="BF30" s="324">
        <v>1.8611530000000001</v>
      </c>
      <c r="BG30" s="324">
        <v>1.7504219999999999</v>
      </c>
      <c r="BH30" s="324">
        <v>1.8282</v>
      </c>
      <c r="BI30" s="324">
        <v>1.928712</v>
      </c>
      <c r="BJ30" s="324">
        <v>2.0782980000000002</v>
      </c>
      <c r="BK30" s="324">
        <v>2.0668920000000002</v>
      </c>
      <c r="BL30" s="324">
        <v>2.070182</v>
      </c>
      <c r="BM30" s="324">
        <v>2.0740240000000001</v>
      </c>
      <c r="BN30" s="324">
        <v>2.0240239999999998</v>
      </c>
      <c r="BO30" s="324">
        <v>2.1097350000000001</v>
      </c>
      <c r="BP30" s="324">
        <v>2.0987640000000001</v>
      </c>
      <c r="BQ30" s="324">
        <v>2.1447470000000002</v>
      </c>
      <c r="BR30" s="324">
        <v>2.1086480000000001</v>
      </c>
      <c r="BS30" s="324">
        <v>2.1312410000000002</v>
      </c>
      <c r="BT30" s="324">
        <v>2.1416849999999998</v>
      </c>
      <c r="BU30" s="324">
        <v>2.1893750000000001</v>
      </c>
      <c r="BV30" s="324">
        <v>2.187065</v>
      </c>
    </row>
    <row r="31" spans="1:74" x14ac:dyDescent="0.2">
      <c r="A31" s="568" t="s">
        <v>1104</v>
      </c>
      <c r="B31" s="569" t="s">
        <v>1106</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1.3384967142999999</v>
      </c>
      <c r="BA31" s="208">
        <v>1.0166967323</v>
      </c>
      <c r="BB31" s="324">
        <v>0.74481810000000004</v>
      </c>
      <c r="BC31" s="324">
        <v>0.62818189999999996</v>
      </c>
      <c r="BD31" s="324">
        <v>0.54965620000000004</v>
      </c>
      <c r="BE31" s="324">
        <v>0.60062020000000005</v>
      </c>
      <c r="BF31" s="324">
        <v>0.64146860000000006</v>
      </c>
      <c r="BG31" s="324">
        <v>0.79271599999999998</v>
      </c>
      <c r="BH31" s="324">
        <v>0.88760950000000005</v>
      </c>
      <c r="BI31" s="324">
        <v>1.0550489999999999</v>
      </c>
      <c r="BJ31" s="324">
        <v>1.204942</v>
      </c>
      <c r="BK31" s="324">
        <v>1.358873</v>
      </c>
      <c r="BL31" s="324">
        <v>1.1681170000000001</v>
      </c>
      <c r="BM31" s="324">
        <v>0.94957290000000005</v>
      </c>
      <c r="BN31" s="324">
        <v>0.73007750000000005</v>
      </c>
      <c r="BO31" s="324">
        <v>0.60624549999999999</v>
      </c>
      <c r="BP31" s="324">
        <v>0.53843099999999999</v>
      </c>
      <c r="BQ31" s="324">
        <v>0.60528729999999997</v>
      </c>
      <c r="BR31" s="324">
        <v>0.62707389999999996</v>
      </c>
      <c r="BS31" s="324">
        <v>0.75744849999999997</v>
      </c>
      <c r="BT31" s="324">
        <v>0.85343210000000003</v>
      </c>
      <c r="BU31" s="324">
        <v>1.017927</v>
      </c>
      <c r="BV31" s="324">
        <v>1.1656120000000001</v>
      </c>
    </row>
    <row r="32" spans="1:74" x14ac:dyDescent="0.2">
      <c r="A32" s="568" t="s">
        <v>1105</v>
      </c>
      <c r="B32" s="569" t="s">
        <v>1107</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0.26503900000000002</v>
      </c>
      <c r="BA32" s="208">
        <v>0.29060429999999998</v>
      </c>
      <c r="BB32" s="324">
        <v>0.29945240000000001</v>
      </c>
      <c r="BC32" s="324">
        <v>0.29555019999999999</v>
      </c>
      <c r="BD32" s="324">
        <v>0.30113489999999998</v>
      </c>
      <c r="BE32" s="324">
        <v>0.2965428</v>
      </c>
      <c r="BF32" s="324">
        <v>0.28953050000000002</v>
      </c>
      <c r="BG32" s="324">
        <v>0.28879440000000001</v>
      </c>
      <c r="BH32" s="324">
        <v>0.27462819999999999</v>
      </c>
      <c r="BI32" s="324">
        <v>0.29324650000000002</v>
      </c>
      <c r="BJ32" s="324">
        <v>0.31780979999999998</v>
      </c>
      <c r="BK32" s="324">
        <v>0.30688949999999998</v>
      </c>
      <c r="BL32" s="324">
        <v>0.28964210000000001</v>
      </c>
      <c r="BM32" s="324">
        <v>0.2977573</v>
      </c>
      <c r="BN32" s="324">
        <v>0.29758040000000002</v>
      </c>
      <c r="BO32" s="324">
        <v>0.2987301</v>
      </c>
      <c r="BP32" s="324">
        <v>0.30328139999999998</v>
      </c>
      <c r="BQ32" s="324">
        <v>0.2982631</v>
      </c>
      <c r="BR32" s="324">
        <v>0.29488389999999998</v>
      </c>
      <c r="BS32" s="324">
        <v>0.29271190000000002</v>
      </c>
      <c r="BT32" s="324">
        <v>0.27897929999999999</v>
      </c>
      <c r="BU32" s="324">
        <v>0.29512890000000003</v>
      </c>
      <c r="BV32" s="324">
        <v>0.32009310000000002</v>
      </c>
    </row>
    <row r="33" spans="1:77" x14ac:dyDescent="0.2">
      <c r="A33" s="568" t="s">
        <v>961</v>
      </c>
      <c r="B33" s="569" t="s">
        <v>953</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0.15585109999999999</v>
      </c>
      <c r="BA33" s="208">
        <v>0.15997939999999999</v>
      </c>
      <c r="BB33" s="324">
        <v>0.21637980000000001</v>
      </c>
      <c r="BC33" s="324">
        <v>0.2182267</v>
      </c>
      <c r="BD33" s="324">
        <v>0.2208823</v>
      </c>
      <c r="BE33" s="324">
        <v>0.23466300000000001</v>
      </c>
      <c r="BF33" s="324">
        <v>0.20202290000000001</v>
      </c>
      <c r="BG33" s="324">
        <v>0.15995129999999999</v>
      </c>
      <c r="BH33" s="324">
        <v>0.21162980000000001</v>
      </c>
      <c r="BI33" s="324">
        <v>0.19755539999999999</v>
      </c>
      <c r="BJ33" s="324">
        <v>0.18846160000000001</v>
      </c>
      <c r="BK33" s="324">
        <v>0.1557442</v>
      </c>
      <c r="BL33" s="324">
        <v>0.18394779999999999</v>
      </c>
      <c r="BM33" s="324">
        <v>0.19519030000000001</v>
      </c>
      <c r="BN33" s="324">
        <v>0.22467609999999999</v>
      </c>
      <c r="BO33" s="324">
        <v>0.22620779999999999</v>
      </c>
      <c r="BP33" s="324">
        <v>0.22751009999999999</v>
      </c>
      <c r="BQ33" s="324">
        <v>0.239844</v>
      </c>
      <c r="BR33" s="324">
        <v>0.20652509999999999</v>
      </c>
      <c r="BS33" s="324">
        <v>0.16314000000000001</v>
      </c>
      <c r="BT33" s="324">
        <v>0.21364240000000001</v>
      </c>
      <c r="BU33" s="324">
        <v>0.19993379999999999</v>
      </c>
      <c r="BV33" s="324">
        <v>0.19071199999999999</v>
      </c>
    </row>
    <row r="34" spans="1:77" x14ac:dyDescent="0.2">
      <c r="A34" s="568" t="s">
        <v>743</v>
      </c>
      <c r="B34" s="569" t="s">
        <v>954</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5.7843100000000001E-2</v>
      </c>
      <c r="BA34" s="208">
        <v>5.7034799999999997E-2</v>
      </c>
      <c r="BB34" s="324">
        <v>5.59669E-2</v>
      </c>
      <c r="BC34" s="324">
        <v>6.7141599999999996E-2</v>
      </c>
      <c r="BD34" s="324">
        <v>7.9808900000000002E-2</v>
      </c>
      <c r="BE34" s="324">
        <v>7.9046400000000003E-2</v>
      </c>
      <c r="BF34" s="324">
        <v>9.8883600000000002E-2</v>
      </c>
      <c r="BG34" s="324">
        <v>0.1033022</v>
      </c>
      <c r="BH34" s="324">
        <v>9.6231200000000003E-2</v>
      </c>
      <c r="BI34" s="324">
        <v>8.88095E-2</v>
      </c>
      <c r="BJ34" s="324">
        <v>8.5380600000000001E-2</v>
      </c>
      <c r="BK34" s="324">
        <v>6.6777100000000006E-2</v>
      </c>
      <c r="BL34" s="324">
        <v>5.4839400000000003E-2</v>
      </c>
      <c r="BM34" s="324">
        <v>6.5258499999999997E-2</v>
      </c>
      <c r="BN34" s="324">
        <v>6.9059999999999996E-2</v>
      </c>
      <c r="BO34" s="324">
        <v>6.4737299999999998E-2</v>
      </c>
      <c r="BP34" s="324">
        <v>7.5268799999999997E-2</v>
      </c>
      <c r="BQ34" s="324">
        <v>7.2222999999999996E-2</v>
      </c>
      <c r="BR34" s="324">
        <v>9.0988799999999995E-2</v>
      </c>
      <c r="BS34" s="324">
        <v>9.3334600000000004E-2</v>
      </c>
      <c r="BT34" s="324">
        <v>9.9407400000000007E-2</v>
      </c>
      <c r="BU34" s="324">
        <v>9.2563099999999995E-2</v>
      </c>
      <c r="BV34" s="324">
        <v>8.8931999999999997E-2</v>
      </c>
    </row>
    <row r="35" spans="1:77" x14ac:dyDescent="0.2">
      <c r="A35" s="568"/>
      <c r="B35" s="569"/>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8"/>
      <c r="B36" s="154" t="s">
        <v>962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657"/>
      <c r="BC36" s="657"/>
      <c r="BD36" s="657"/>
      <c r="BE36" s="657"/>
      <c r="BF36" s="657"/>
      <c r="BG36" s="657"/>
      <c r="BH36" s="657"/>
      <c r="BI36" s="657"/>
      <c r="BJ36" s="657"/>
      <c r="BK36" s="657"/>
      <c r="BL36" s="657"/>
      <c r="BM36" s="657"/>
      <c r="BN36" s="657"/>
      <c r="BO36" s="657"/>
      <c r="BP36" s="657"/>
      <c r="BQ36" s="657"/>
      <c r="BR36" s="657"/>
      <c r="BS36" s="657"/>
      <c r="BT36" s="657"/>
      <c r="BU36" s="657"/>
      <c r="BV36" s="657"/>
    </row>
    <row r="37" spans="1:77" x14ac:dyDescent="0.2">
      <c r="A37" s="568" t="s">
        <v>963</v>
      </c>
      <c r="B37" s="569" t="s">
        <v>950</v>
      </c>
      <c r="C37" s="733">
        <v>48.436999999999998</v>
      </c>
      <c r="D37" s="733">
        <v>49.591999999999999</v>
      </c>
      <c r="E37" s="733">
        <v>50.933</v>
      </c>
      <c r="F37" s="733">
        <v>52.158999999999999</v>
      </c>
      <c r="G37" s="733">
        <v>51.82</v>
      </c>
      <c r="H37" s="733">
        <v>51.734000000000002</v>
      </c>
      <c r="I37" s="733">
        <v>50.110999999999997</v>
      </c>
      <c r="J37" s="733">
        <v>51.826000000000001</v>
      </c>
      <c r="K37" s="733">
        <v>53.396999999999998</v>
      </c>
      <c r="L37" s="733">
        <v>58.63</v>
      </c>
      <c r="M37" s="733">
        <v>58.965000000000003</v>
      </c>
      <c r="N37" s="733">
        <v>55.616</v>
      </c>
      <c r="O37" s="733">
        <v>51.088000000000001</v>
      </c>
      <c r="P37" s="733">
        <v>52.548999999999999</v>
      </c>
      <c r="Q37" s="733">
        <v>50.097999999999999</v>
      </c>
      <c r="R37" s="733">
        <v>47.802</v>
      </c>
      <c r="S37" s="733">
        <v>48.286999999999999</v>
      </c>
      <c r="T37" s="733">
        <v>46.636000000000003</v>
      </c>
      <c r="U37" s="733">
        <v>46.32</v>
      </c>
      <c r="V37" s="733">
        <v>45.472000000000001</v>
      </c>
      <c r="W37" s="733">
        <v>47.158999999999999</v>
      </c>
      <c r="X37" s="733">
        <v>50.555999999999997</v>
      </c>
      <c r="Y37" s="733">
        <v>50.762999999999998</v>
      </c>
      <c r="Z37" s="733">
        <v>49.841999999999999</v>
      </c>
      <c r="AA37" s="733">
        <v>47.609000000000002</v>
      </c>
      <c r="AB37" s="733">
        <v>48.271999999999998</v>
      </c>
      <c r="AC37" s="733">
        <v>51.441000000000003</v>
      </c>
      <c r="AD37" s="733">
        <v>52.692</v>
      </c>
      <c r="AE37" s="733">
        <v>56.371000000000002</v>
      </c>
      <c r="AF37" s="733">
        <v>60.57</v>
      </c>
      <c r="AG37" s="733">
        <v>57.908000000000001</v>
      </c>
      <c r="AH37" s="733">
        <v>55.250999999999998</v>
      </c>
      <c r="AI37" s="733">
        <v>57.381999999999998</v>
      </c>
      <c r="AJ37" s="733">
        <v>59.631</v>
      </c>
      <c r="AK37" s="733">
        <v>59.642000000000003</v>
      </c>
      <c r="AL37" s="733">
        <v>57.286000000000001</v>
      </c>
      <c r="AM37" s="733">
        <v>54.011000000000003</v>
      </c>
      <c r="AN37" s="733">
        <v>52.097000000000001</v>
      </c>
      <c r="AO37" s="733">
        <v>51.58</v>
      </c>
      <c r="AP37" s="733">
        <v>49.162999999999997</v>
      </c>
      <c r="AQ37" s="733">
        <v>47.463999999999999</v>
      </c>
      <c r="AR37" s="733">
        <v>52.061999999999998</v>
      </c>
      <c r="AS37" s="733">
        <v>54.621000000000002</v>
      </c>
      <c r="AT37" s="733">
        <v>60.884999999999998</v>
      </c>
      <c r="AU37" s="733">
        <v>72.171999999999997</v>
      </c>
      <c r="AV37" s="733">
        <v>78.156999999999996</v>
      </c>
      <c r="AW37" s="733">
        <v>76.879000000000005</v>
      </c>
      <c r="AX37" s="733">
        <v>69.599999999999994</v>
      </c>
      <c r="AY37" s="733">
        <v>64.313000000000002</v>
      </c>
      <c r="AZ37" s="733">
        <v>63.471969999999999</v>
      </c>
      <c r="BA37" s="733">
        <v>65.010976999999997</v>
      </c>
      <c r="BB37" s="734">
        <v>61.655270000000002</v>
      </c>
      <c r="BC37" s="734">
        <v>62.555660000000003</v>
      </c>
      <c r="BD37" s="734">
        <v>60.807560000000002</v>
      </c>
      <c r="BE37" s="734">
        <v>59.915880000000001</v>
      </c>
      <c r="BF37" s="734">
        <v>59.366129999999998</v>
      </c>
      <c r="BG37" s="734">
        <v>62.547879999999999</v>
      </c>
      <c r="BH37" s="734">
        <v>64.555220000000006</v>
      </c>
      <c r="BI37" s="734">
        <v>64.657730000000001</v>
      </c>
      <c r="BJ37" s="734">
        <v>61.142620000000001</v>
      </c>
      <c r="BK37" s="734">
        <v>59.564259999999997</v>
      </c>
      <c r="BL37" s="734">
        <v>59.463790000000003</v>
      </c>
      <c r="BM37" s="734">
        <v>60.501330000000003</v>
      </c>
      <c r="BN37" s="734">
        <v>62.917140000000003</v>
      </c>
      <c r="BO37" s="734">
        <v>63.795470000000002</v>
      </c>
      <c r="BP37" s="734">
        <v>63.425490000000003</v>
      </c>
      <c r="BQ37" s="734">
        <v>61.649610000000003</v>
      </c>
      <c r="BR37" s="734">
        <v>62.101840000000003</v>
      </c>
      <c r="BS37" s="734">
        <v>62.331609999999998</v>
      </c>
      <c r="BT37" s="734">
        <v>63.903109999999998</v>
      </c>
      <c r="BU37" s="734">
        <v>64.899789999999996</v>
      </c>
      <c r="BV37" s="734">
        <v>63.382840000000002</v>
      </c>
    </row>
    <row r="38" spans="1:77" x14ac:dyDescent="0.2">
      <c r="A38" s="568" t="s">
        <v>1108</v>
      </c>
      <c r="B38" s="569" t="s">
        <v>1106</v>
      </c>
      <c r="C38" s="733">
        <v>53.35</v>
      </c>
      <c r="D38" s="733">
        <v>47.243000000000002</v>
      </c>
      <c r="E38" s="733">
        <v>40.155000000000001</v>
      </c>
      <c r="F38" s="733">
        <v>38.497</v>
      </c>
      <c r="G38" s="733">
        <v>46.146999999999998</v>
      </c>
      <c r="H38" s="733">
        <v>56.906999999999996</v>
      </c>
      <c r="I38" s="733">
        <v>63.676000000000002</v>
      </c>
      <c r="J38" s="733">
        <v>73.858000000000004</v>
      </c>
      <c r="K38" s="733">
        <v>71.391000000000005</v>
      </c>
      <c r="L38" s="733">
        <v>72.944000000000003</v>
      </c>
      <c r="M38" s="733">
        <v>69.936000000000007</v>
      </c>
      <c r="N38" s="733">
        <v>62.183</v>
      </c>
      <c r="O38" s="733">
        <v>45.42</v>
      </c>
      <c r="P38" s="733">
        <v>38.515999999999998</v>
      </c>
      <c r="Q38" s="733">
        <v>34.042000000000002</v>
      </c>
      <c r="R38" s="733">
        <v>35.340000000000003</v>
      </c>
      <c r="S38" s="733">
        <v>43.707000000000001</v>
      </c>
      <c r="T38" s="733">
        <v>56.505000000000003</v>
      </c>
      <c r="U38" s="733">
        <v>60.118000000000002</v>
      </c>
      <c r="V38" s="733">
        <v>66.724999999999994</v>
      </c>
      <c r="W38" s="733">
        <v>75.245000000000005</v>
      </c>
      <c r="X38" s="733">
        <v>78.825999999999993</v>
      </c>
      <c r="Y38" s="733">
        <v>73.986000000000004</v>
      </c>
      <c r="Z38" s="733">
        <v>63.738</v>
      </c>
      <c r="AA38" s="733">
        <v>51.215000000000003</v>
      </c>
      <c r="AB38" s="733">
        <v>45.709000000000003</v>
      </c>
      <c r="AC38" s="733">
        <v>48.942999999999998</v>
      </c>
      <c r="AD38" s="733">
        <v>53.396000000000001</v>
      </c>
      <c r="AE38" s="733">
        <v>63.353000000000002</v>
      </c>
      <c r="AF38" s="733">
        <v>71.709999999999994</v>
      </c>
      <c r="AG38" s="733">
        <v>77.822000000000003</v>
      </c>
      <c r="AH38" s="733">
        <v>91.102999999999994</v>
      </c>
      <c r="AI38" s="733">
        <v>95.606999999999999</v>
      </c>
      <c r="AJ38" s="733">
        <v>94.686000000000007</v>
      </c>
      <c r="AK38" s="733">
        <v>88.108999999999995</v>
      </c>
      <c r="AL38" s="733">
        <v>79.67</v>
      </c>
      <c r="AM38" s="733">
        <v>74.518000000000001</v>
      </c>
      <c r="AN38" s="733">
        <v>64.108000000000004</v>
      </c>
      <c r="AO38" s="733">
        <v>60.280999999999999</v>
      </c>
      <c r="AP38" s="733">
        <v>61.877000000000002</v>
      </c>
      <c r="AQ38" s="733">
        <v>66.965000000000003</v>
      </c>
      <c r="AR38" s="733">
        <v>75.305000000000007</v>
      </c>
      <c r="AS38" s="733">
        <v>85.183000000000007</v>
      </c>
      <c r="AT38" s="733">
        <v>95.29</v>
      </c>
      <c r="AU38" s="733">
        <v>100.71299999999999</v>
      </c>
      <c r="AV38" s="733">
        <v>95.093000000000004</v>
      </c>
      <c r="AW38" s="733">
        <v>90.284999999999997</v>
      </c>
      <c r="AX38" s="733">
        <v>70.445999999999998</v>
      </c>
      <c r="AY38" s="733">
        <v>53.853000000000002</v>
      </c>
      <c r="AZ38" s="733">
        <v>39.935475699999998</v>
      </c>
      <c r="BA38" s="733">
        <v>37.795645092999997</v>
      </c>
      <c r="BB38" s="734">
        <v>40.514099999999999</v>
      </c>
      <c r="BC38" s="734">
        <v>47.293729999999996</v>
      </c>
      <c r="BD38" s="734">
        <v>56.876750000000001</v>
      </c>
      <c r="BE38" s="734">
        <v>64.805329999999998</v>
      </c>
      <c r="BF38" s="734">
        <v>72.554379999999995</v>
      </c>
      <c r="BG38" s="734">
        <v>77.847999999999999</v>
      </c>
      <c r="BH38" s="734">
        <v>79.276309999999995</v>
      </c>
      <c r="BI38" s="734">
        <v>76.437550000000002</v>
      </c>
      <c r="BJ38" s="734">
        <v>67.243409999999997</v>
      </c>
      <c r="BK38" s="734">
        <v>54.07837</v>
      </c>
      <c r="BL38" s="734">
        <v>46.180210000000002</v>
      </c>
      <c r="BM38" s="734">
        <v>44.1</v>
      </c>
      <c r="BN38" s="734">
        <v>47.155360000000002</v>
      </c>
      <c r="BO38" s="734">
        <v>55.003079999999997</v>
      </c>
      <c r="BP38" s="734">
        <v>64.55977</v>
      </c>
      <c r="BQ38" s="734">
        <v>71.353470000000002</v>
      </c>
      <c r="BR38" s="734">
        <v>80.344409999999996</v>
      </c>
      <c r="BS38" s="734">
        <v>85.300460000000001</v>
      </c>
      <c r="BT38" s="734">
        <v>86.208349999999996</v>
      </c>
      <c r="BU38" s="734">
        <v>82.928439999999995</v>
      </c>
      <c r="BV38" s="734">
        <v>73.356059999999999</v>
      </c>
    </row>
    <row r="39" spans="1:77" x14ac:dyDescent="0.2">
      <c r="A39" s="568" t="s">
        <v>1109</v>
      </c>
      <c r="B39" s="569" t="s">
        <v>1362</v>
      </c>
      <c r="C39" s="733">
        <v>2.177</v>
      </c>
      <c r="D39" s="733">
        <v>1.0369999999999999</v>
      </c>
      <c r="E39" s="733">
        <v>1.3520000000000001</v>
      </c>
      <c r="F39" s="733">
        <v>1.167</v>
      </c>
      <c r="G39" s="733">
        <v>1.373</v>
      </c>
      <c r="H39" s="733">
        <v>1.252</v>
      </c>
      <c r="I39" s="733">
        <v>1.7529999999999999</v>
      </c>
      <c r="J39" s="733">
        <v>1.8620000000000001</v>
      </c>
      <c r="K39" s="733">
        <v>1.7390000000000001</v>
      </c>
      <c r="L39" s="733">
        <v>2.0350000000000001</v>
      </c>
      <c r="M39" s="733">
        <v>2.0750000000000002</v>
      </c>
      <c r="N39" s="733">
        <v>2.0699999999999998</v>
      </c>
      <c r="O39" s="733">
        <v>1.71</v>
      </c>
      <c r="P39" s="733">
        <v>1.252</v>
      </c>
      <c r="Q39" s="733">
        <v>1.0209999999999999</v>
      </c>
      <c r="R39" s="733">
        <v>1.266</v>
      </c>
      <c r="S39" s="733">
        <v>1.3360000000000001</v>
      </c>
      <c r="T39" s="733">
        <v>1.284</v>
      </c>
      <c r="U39" s="733">
        <v>1.681</v>
      </c>
      <c r="V39" s="733">
        <v>1.72</v>
      </c>
      <c r="W39" s="733">
        <v>1.88</v>
      </c>
      <c r="X39" s="733">
        <v>1.7030000000000001</v>
      </c>
      <c r="Y39" s="733">
        <v>1.6890000000000001</v>
      </c>
      <c r="Z39" s="733">
        <v>1.79</v>
      </c>
      <c r="AA39" s="733">
        <v>1.389</v>
      </c>
      <c r="AB39" s="733">
        <v>1.4550000000000001</v>
      </c>
      <c r="AC39" s="733">
        <v>1.6830000000000001</v>
      </c>
      <c r="AD39" s="733">
        <v>1.74</v>
      </c>
      <c r="AE39" s="733">
        <v>1.8049999999999999</v>
      </c>
      <c r="AF39" s="733">
        <v>1.7609999999999999</v>
      </c>
      <c r="AG39" s="733">
        <v>1.9259999999999999</v>
      </c>
      <c r="AH39" s="733">
        <v>2.169</v>
      </c>
      <c r="AI39" s="733">
        <v>2.6459999999999999</v>
      </c>
      <c r="AJ39" s="733">
        <v>2.0390000000000001</v>
      </c>
      <c r="AK39" s="733">
        <v>1.994</v>
      </c>
      <c r="AL39" s="733">
        <v>1.659</v>
      </c>
      <c r="AM39" s="733">
        <v>1.61</v>
      </c>
      <c r="AN39" s="733">
        <v>1.2869999999999999</v>
      </c>
      <c r="AO39" s="733">
        <v>1.411</v>
      </c>
      <c r="AP39" s="733">
        <v>1.4179999999999999</v>
      </c>
      <c r="AQ39" s="733">
        <v>1.355</v>
      </c>
      <c r="AR39" s="733">
        <v>1.504</v>
      </c>
      <c r="AS39" s="733">
        <v>1.3959999999999999</v>
      </c>
      <c r="AT39" s="733">
        <v>1.58</v>
      </c>
      <c r="AU39" s="733">
        <v>1.5089999999999999</v>
      </c>
      <c r="AV39" s="733">
        <v>1.357</v>
      </c>
      <c r="AW39" s="733">
        <v>1.26</v>
      </c>
      <c r="AX39" s="733">
        <v>1.476</v>
      </c>
      <c r="AY39" s="733">
        <v>1.153</v>
      </c>
      <c r="AZ39" s="733">
        <v>1.2635243</v>
      </c>
      <c r="BA39" s="733">
        <v>1.3470329999999999</v>
      </c>
      <c r="BB39" s="734">
        <v>1.4064829999999999</v>
      </c>
      <c r="BC39" s="734">
        <v>1.6049599999999999</v>
      </c>
      <c r="BD39" s="734">
        <v>1.6720060000000001</v>
      </c>
      <c r="BE39" s="734">
        <v>1.896015</v>
      </c>
      <c r="BF39" s="734">
        <v>2.1133959999999998</v>
      </c>
      <c r="BG39" s="734">
        <v>1.986764</v>
      </c>
      <c r="BH39" s="734">
        <v>2.1101839999999998</v>
      </c>
      <c r="BI39" s="734">
        <v>2.0655790000000001</v>
      </c>
      <c r="BJ39" s="734">
        <v>1.933303</v>
      </c>
      <c r="BK39" s="734">
        <v>1.7178929999999999</v>
      </c>
      <c r="BL39" s="734">
        <v>1.735403</v>
      </c>
      <c r="BM39" s="734">
        <v>1.741293</v>
      </c>
      <c r="BN39" s="734">
        <v>1.7504710000000001</v>
      </c>
      <c r="BO39" s="734">
        <v>1.8986289999999999</v>
      </c>
      <c r="BP39" s="734">
        <v>1.9196679999999999</v>
      </c>
      <c r="BQ39" s="734">
        <v>2.0992060000000001</v>
      </c>
      <c r="BR39" s="734">
        <v>2.2746140000000001</v>
      </c>
      <c r="BS39" s="734">
        <v>2.1200839999999999</v>
      </c>
      <c r="BT39" s="734">
        <v>2.2184059999999999</v>
      </c>
      <c r="BU39" s="734">
        <v>2.1446740000000002</v>
      </c>
      <c r="BV39" s="734">
        <v>1.9945029999999999</v>
      </c>
    </row>
    <row r="40" spans="1:77" x14ac:dyDescent="0.2">
      <c r="A40" s="568" t="s">
        <v>964</v>
      </c>
      <c r="B40" s="569" t="s">
        <v>953</v>
      </c>
      <c r="C40" s="733">
        <v>32.683999999999997</v>
      </c>
      <c r="D40" s="733">
        <v>30.513999999999999</v>
      </c>
      <c r="E40" s="733">
        <v>31.283999999999999</v>
      </c>
      <c r="F40" s="733">
        <v>37.875999999999998</v>
      </c>
      <c r="G40" s="733">
        <v>48.814999999999998</v>
      </c>
      <c r="H40" s="733">
        <v>56.79</v>
      </c>
      <c r="I40" s="733">
        <v>64.825999999999993</v>
      </c>
      <c r="J40" s="733">
        <v>75.113</v>
      </c>
      <c r="K40" s="733">
        <v>75.546999999999997</v>
      </c>
      <c r="L40" s="733">
        <v>72.864999999999995</v>
      </c>
      <c r="M40" s="733">
        <v>61.472000000000001</v>
      </c>
      <c r="N40" s="733">
        <v>47.453000000000003</v>
      </c>
      <c r="O40" s="733">
        <v>35.372</v>
      </c>
      <c r="P40" s="733">
        <v>26.768999999999998</v>
      </c>
      <c r="Q40" s="733">
        <v>31.332999999999998</v>
      </c>
      <c r="R40" s="733">
        <v>38.628999999999998</v>
      </c>
      <c r="S40" s="733">
        <v>47.244</v>
      </c>
      <c r="T40" s="733">
        <v>55.5</v>
      </c>
      <c r="U40" s="733">
        <v>66.623000000000005</v>
      </c>
      <c r="V40" s="733">
        <v>77.533000000000001</v>
      </c>
      <c r="W40" s="733">
        <v>78.623000000000005</v>
      </c>
      <c r="X40" s="733">
        <v>70.501000000000005</v>
      </c>
      <c r="Y40" s="733">
        <v>57.856000000000002</v>
      </c>
      <c r="Z40" s="733">
        <v>47.581000000000003</v>
      </c>
      <c r="AA40" s="733">
        <v>39.506</v>
      </c>
      <c r="AB40" s="733">
        <v>36.786000000000001</v>
      </c>
      <c r="AC40" s="733">
        <v>39.841000000000001</v>
      </c>
      <c r="AD40" s="733">
        <v>48.649000000000001</v>
      </c>
      <c r="AE40" s="733">
        <v>61.228999999999999</v>
      </c>
      <c r="AF40" s="733">
        <v>70.718000000000004</v>
      </c>
      <c r="AG40" s="733">
        <v>80.313000000000002</v>
      </c>
      <c r="AH40" s="733">
        <v>86.619</v>
      </c>
      <c r="AI40" s="733">
        <v>85.869</v>
      </c>
      <c r="AJ40" s="733">
        <v>75.340999999999994</v>
      </c>
      <c r="AK40" s="733">
        <v>61.542999999999999</v>
      </c>
      <c r="AL40" s="733">
        <v>52.180999999999997</v>
      </c>
      <c r="AM40" s="733">
        <v>43.433</v>
      </c>
      <c r="AN40" s="733">
        <v>39.457000000000001</v>
      </c>
      <c r="AO40" s="733">
        <v>43.576999999999998</v>
      </c>
      <c r="AP40" s="733">
        <v>53.850999999999999</v>
      </c>
      <c r="AQ40" s="733">
        <v>59.686</v>
      </c>
      <c r="AR40" s="733">
        <v>69.328000000000003</v>
      </c>
      <c r="AS40" s="733">
        <v>77.971000000000004</v>
      </c>
      <c r="AT40" s="733">
        <v>84.802000000000007</v>
      </c>
      <c r="AU40" s="733">
        <v>86.033000000000001</v>
      </c>
      <c r="AV40" s="733">
        <v>74.903999999999996</v>
      </c>
      <c r="AW40" s="733">
        <v>62.491</v>
      </c>
      <c r="AX40" s="733">
        <v>54.746000000000002</v>
      </c>
      <c r="AY40" s="733">
        <v>44.243000000000002</v>
      </c>
      <c r="AZ40" s="733">
        <v>39.130068999999999</v>
      </c>
      <c r="BA40" s="733">
        <v>41.080202905</v>
      </c>
      <c r="BB40" s="734">
        <v>47.835070000000002</v>
      </c>
      <c r="BC40" s="734">
        <v>56.974580000000003</v>
      </c>
      <c r="BD40" s="734">
        <v>65.631069999999994</v>
      </c>
      <c r="BE40" s="734">
        <v>74.37961</v>
      </c>
      <c r="BF40" s="734">
        <v>83.01576</v>
      </c>
      <c r="BG40" s="734">
        <v>83.727639999999994</v>
      </c>
      <c r="BH40" s="734">
        <v>78.012379999999993</v>
      </c>
      <c r="BI40" s="734">
        <v>66.363330000000005</v>
      </c>
      <c r="BJ40" s="734">
        <v>54.882779999999997</v>
      </c>
      <c r="BK40" s="734">
        <v>47.096769999999999</v>
      </c>
      <c r="BL40" s="734">
        <v>42.82985</v>
      </c>
      <c r="BM40" s="734">
        <v>44.978580000000001</v>
      </c>
      <c r="BN40" s="734">
        <v>51.729030000000002</v>
      </c>
      <c r="BO40" s="734">
        <v>60.799869999999999</v>
      </c>
      <c r="BP40" s="734">
        <v>69.359610000000004</v>
      </c>
      <c r="BQ40" s="734">
        <v>78.056060000000002</v>
      </c>
      <c r="BR40" s="734">
        <v>86.594669999999994</v>
      </c>
      <c r="BS40" s="734">
        <v>87.203729999999993</v>
      </c>
      <c r="BT40" s="734">
        <v>81.362570000000005</v>
      </c>
      <c r="BU40" s="734">
        <v>69.651570000000007</v>
      </c>
      <c r="BV40" s="734">
        <v>58.096550000000001</v>
      </c>
    </row>
    <row r="41" spans="1:77" x14ac:dyDescent="0.2">
      <c r="A41" s="568" t="s">
        <v>750</v>
      </c>
      <c r="B41" s="569" t="s">
        <v>954</v>
      </c>
      <c r="C41" s="733">
        <v>24.588000000000001</v>
      </c>
      <c r="D41" s="733">
        <v>22.812999999999999</v>
      </c>
      <c r="E41" s="733">
        <v>21.494</v>
      </c>
      <c r="F41" s="733">
        <v>20.533000000000001</v>
      </c>
      <c r="G41" s="733">
        <v>19.548999999999999</v>
      </c>
      <c r="H41" s="733">
        <v>20.552</v>
      </c>
      <c r="I41" s="733">
        <v>22.626999999999999</v>
      </c>
      <c r="J41" s="733">
        <v>23.629000000000001</v>
      </c>
      <c r="K41" s="733">
        <v>23.398</v>
      </c>
      <c r="L41" s="733">
        <v>21.593</v>
      </c>
      <c r="M41" s="733">
        <v>21.337</v>
      </c>
      <c r="N41" s="733">
        <v>20.113</v>
      </c>
      <c r="O41" s="733">
        <v>18.978000000000002</v>
      </c>
      <c r="P41" s="733">
        <v>18.283000000000001</v>
      </c>
      <c r="Q41" s="733">
        <v>19.359000000000002</v>
      </c>
      <c r="R41" s="733">
        <v>18.922000000000001</v>
      </c>
      <c r="S41" s="733">
        <v>18.594999999999999</v>
      </c>
      <c r="T41" s="733">
        <v>18.648</v>
      </c>
      <c r="U41" s="733">
        <v>19.718</v>
      </c>
      <c r="V41" s="733">
        <v>20.146000000000001</v>
      </c>
      <c r="W41" s="733">
        <v>20.393999999999998</v>
      </c>
      <c r="X41" s="733">
        <v>20.254999999999999</v>
      </c>
      <c r="Y41" s="733">
        <v>20.603999999999999</v>
      </c>
      <c r="Z41" s="733">
        <v>20.91</v>
      </c>
      <c r="AA41" s="733">
        <v>20.800999999999998</v>
      </c>
      <c r="AB41" s="733">
        <v>19.015999999999998</v>
      </c>
      <c r="AC41" s="733">
        <v>18.427</v>
      </c>
      <c r="AD41" s="733">
        <v>18.494</v>
      </c>
      <c r="AE41" s="733">
        <v>18.981999999999999</v>
      </c>
      <c r="AF41" s="733">
        <v>19.721</v>
      </c>
      <c r="AG41" s="733">
        <v>20.393999999999998</v>
      </c>
      <c r="AH41" s="733">
        <v>20.664999999999999</v>
      </c>
      <c r="AI41" s="733">
        <v>21.263999999999999</v>
      </c>
      <c r="AJ41" s="733">
        <v>20.805</v>
      </c>
      <c r="AK41" s="733">
        <v>20.6</v>
      </c>
      <c r="AL41" s="733">
        <v>20.9</v>
      </c>
      <c r="AM41" s="733">
        <v>21.538</v>
      </c>
      <c r="AN41" s="733">
        <v>21.785</v>
      </c>
      <c r="AO41" s="733">
        <v>23.989000000000001</v>
      </c>
      <c r="AP41" s="733">
        <v>29.289000000000001</v>
      </c>
      <c r="AQ41" s="733">
        <v>34.265999999999998</v>
      </c>
      <c r="AR41" s="733">
        <v>35.667999999999999</v>
      </c>
      <c r="AS41" s="733">
        <v>37.57</v>
      </c>
      <c r="AT41" s="733">
        <v>40.207000000000001</v>
      </c>
      <c r="AU41" s="733">
        <v>38.628</v>
      </c>
      <c r="AV41" s="733">
        <v>37.487000000000002</v>
      </c>
      <c r="AW41" s="733">
        <v>36.503</v>
      </c>
      <c r="AX41" s="733">
        <v>32.889000000000003</v>
      </c>
      <c r="AY41" s="733">
        <v>28.5</v>
      </c>
      <c r="AZ41" s="733">
        <v>27.549961</v>
      </c>
      <c r="BA41" s="733">
        <v>26.711405500000001</v>
      </c>
      <c r="BB41" s="734">
        <v>26.239280000000001</v>
      </c>
      <c r="BC41" s="734">
        <v>26.14517</v>
      </c>
      <c r="BD41" s="734">
        <v>26.187280000000001</v>
      </c>
      <c r="BE41" s="734">
        <v>26.536359999999998</v>
      </c>
      <c r="BF41" s="734">
        <v>26.204180000000001</v>
      </c>
      <c r="BG41" s="734">
        <v>25.624359999999999</v>
      </c>
      <c r="BH41" s="734">
        <v>24.990659999999998</v>
      </c>
      <c r="BI41" s="734">
        <v>24.66114</v>
      </c>
      <c r="BJ41" s="734">
        <v>24.166219999999999</v>
      </c>
      <c r="BK41" s="734">
        <v>23.356739999999999</v>
      </c>
      <c r="BL41" s="734">
        <v>22.082439999999998</v>
      </c>
      <c r="BM41" s="734">
        <v>21.410599999999999</v>
      </c>
      <c r="BN41" s="734">
        <v>21.434640000000002</v>
      </c>
      <c r="BO41" s="734">
        <v>21.821809999999999</v>
      </c>
      <c r="BP41" s="734">
        <v>22.328279999999999</v>
      </c>
      <c r="BQ41" s="734">
        <v>23.136320000000001</v>
      </c>
      <c r="BR41" s="734">
        <v>23.262440000000002</v>
      </c>
      <c r="BS41" s="734">
        <v>22.937909999999999</v>
      </c>
      <c r="BT41" s="734">
        <v>22.55546</v>
      </c>
      <c r="BU41" s="734">
        <v>22.364100000000001</v>
      </c>
      <c r="BV41" s="734">
        <v>22.004460000000002</v>
      </c>
    </row>
    <row r="42" spans="1:77" x14ac:dyDescent="0.2">
      <c r="A42" s="568"/>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7" ht="11.1" customHeight="1" x14ac:dyDescent="0.2">
      <c r="A43" s="57"/>
      <c r="B43" s="154" t="s">
        <v>574</v>
      </c>
      <c r="C43" s="570"/>
      <c r="D43" s="570"/>
      <c r="E43" s="570"/>
      <c r="F43" s="570"/>
      <c r="G43" s="570"/>
      <c r="H43" s="570"/>
      <c r="I43" s="570"/>
      <c r="J43" s="570"/>
      <c r="K43" s="570"/>
      <c r="L43" s="570"/>
      <c r="M43" s="570"/>
      <c r="N43" s="570"/>
      <c r="O43" s="570"/>
      <c r="P43" s="570"/>
      <c r="Q43" s="570"/>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1"/>
      <c r="BC43" s="571"/>
      <c r="BD43" s="571"/>
      <c r="BE43" s="571"/>
      <c r="BF43" s="571"/>
      <c r="BG43" s="571"/>
      <c r="BH43" s="571"/>
      <c r="BI43" s="571"/>
      <c r="BJ43" s="571"/>
      <c r="BK43" s="571"/>
      <c r="BL43" s="571"/>
      <c r="BM43" s="571"/>
      <c r="BN43" s="571"/>
      <c r="BO43" s="571"/>
      <c r="BP43" s="571"/>
      <c r="BQ43" s="571"/>
      <c r="BR43" s="571"/>
      <c r="BS43" s="571"/>
      <c r="BT43" s="571"/>
      <c r="BU43" s="571"/>
      <c r="BV43" s="571"/>
      <c r="BX43" s="712"/>
      <c r="BY43" s="712"/>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12.670214286</v>
      </c>
      <c r="BA44" s="208">
        <v>14.054921934999999</v>
      </c>
      <c r="BB44" s="324">
        <v>14.80029</v>
      </c>
      <c r="BC44" s="324">
        <v>15.11408</v>
      </c>
      <c r="BD44" s="324">
        <v>15.339399999999999</v>
      </c>
      <c r="BE44" s="324">
        <v>15.92484</v>
      </c>
      <c r="BF44" s="324">
        <v>15.87157</v>
      </c>
      <c r="BG44" s="324">
        <v>15.242000000000001</v>
      </c>
      <c r="BH44" s="324">
        <v>14.28927</v>
      </c>
      <c r="BI44" s="324">
        <v>15.15864</v>
      </c>
      <c r="BJ44" s="324">
        <v>16.06212</v>
      </c>
      <c r="BK44" s="324">
        <v>15.304169999999999</v>
      </c>
      <c r="BL44" s="324">
        <v>14.73363</v>
      </c>
      <c r="BM44" s="324">
        <v>15.36473</v>
      </c>
      <c r="BN44" s="324">
        <v>15.88917</v>
      </c>
      <c r="BO44" s="324">
        <v>16.5503</v>
      </c>
      <c r="BP44" s="324">
        <v>17.035630000000001</v>
      </c>
      <c r="BQ44" s="324">
        <v>17.065460000000002</v>
      </c>
      <c r="BR44" s="324">
        <v>17.266719999999999</v>
      </c>
      <c r="BS44" s="324">
        <v>16.6328</v>
      </c>
      <c r="BT44" s="324">
        <v>15.64503</v>
      </c>
      <c r="BU44" s="324">
        <v>16.063780000000001</v>
      </c>
      <c r="BV44" s="324">
        <v>16.874849999999999</v>
      </c>
      <c r="BX44" s="713"/>
      <c r="BY44" s="713"/>
    </row>
    <row r="45" spans="1:77" ht="11.1" customHeight="1" x14ac:dyDescent="0.2">
      <c r="A45" s="568" t="s">
        <v>978</v>
      </c>
      <c r="B45" s="569" t="s">
        <v>971</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0.52658059999999995</v>
      </c>
      <c r="BA45" s="208">
        <v>0.48065849999999999</v>
      </c>
      <c r="BB45" s="324">
        <v>0.44852839999999999</v>
      </c>
      <c r="BC45" s="324">
        <v>0.4319769</v>
      </c>
      <c r="BD45" s="324">
        <v>0.43226419999999999</v>
      </c>
      <c r="BE45" s="324">
        <v>0.42505039999999999</v>
      </c>
      <c r="BF45" s="324">
        <v>0.45087729999999998</v>
      </c>
      <c r="BG45" s="324">
        <v>0.56252880000000005</v>
      </c>
      <c r="BH45" s="324">
        <v>0.60947850000000003</v>
      </c>
      <c r="BI45" s="324">
        <v>0.67347800000000002</v>
      </c>
      <c r="BJ45" s="324">
        <v>0.66283440000000005</v>
      </c>
      <c r="BK45" s="324">
        <v>0.5834686</v>
      </c>
      <c r="BL45" s="324">
        <v>0.5659554</v>
      </c>
      <c r="BM45" s="324">
        <v>0.51206300000000005</v>
      </c>
      <c r="BN45" s="324">
        <v>0.47378290000000001</v>
      </c>
      <c r="BO45" s="324">
        <v>0.46230480000000002</v>
      </c>
      <c r="BP45" s="324">
        <v>0.46359539999999999</v>
      </c>
      <c r="BQ45" s="324">
        <v>0.44860679999999997</v>
      </c>
      <c r="BR45" s="324">
        <v>0.48133019999999999</v>
      </c>
      <c r="BS45" s="324">
        <v>0.59764340000000005</v>
      </c>
      <c r="BT45" s="324">
        <v>0.64952279999999996</v>
      </c>
      <c r="BU45" s="324">
        <v>0.70931580000000005</v>
      </c>
      <c r="BV45" s="324">
        <v>0.70400890000000005</v>
      </c>
      <c r="BX45" s="713"/>
      <c r="BY45" s="713"/>
    </row>
    <row r="46" spans="1:77" ht="11.1" customHeight="1" x14ac:dyDescent="0.2">
      <c r="A46" s="61" t="s">
        <v>885</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1.0513065143</v>
      </c>
      <c r="BA46" s="208">
        <v>1.1037615547999999</v>
      </c>
      <c r="BB46" s="324">
        <v>1.1226659999999999</v>
      </c>
      <c r="BC46" s="324">
        <v>1.1361410000000001</v>
      </c>
      <c r="BD46" s="324">
        <v>1.158339</v>
      </c>
      <c r="BE46" s="324">
        <v>1.1713450000000001</v>
      </c>
      <c r="BF46" s="324">
        <v>1.194283</v>
      </c>
      <c r="BG46" s="324">
        <v>1.136315</v>
      </c>
      <c r="BH46" s="324">
        <v>1.137613</v>
      </c>
      <c r="BI46" s="324">
        <v>1.160307</v>
      </c>
      <c r="BJ46" s="324">
        <v>1.156668</v>
      </c>
      <c r="BK46" s="324">
        <v>1.12069</v>
      </c>
      <c r="BL46" s="324">
        <v>1.1229880000000001</v>
      </c>
      <c r="BM46" s="324">
        <v>1.1545430000000001</v>
      </c>
      <c r="BN46" s="324">
        <v>1.1786209999999999</v>
      </c>
      <c r="BO46" s="324">
        <v>1.1934419999999999</v>
      </c>
      <c r="BP46" s="324">
        <v>1.2071149999999999</v>
      </c>
      <c r="BQ46" s="324">
        <v>1.201233</v>
      </c>
      <c r="BR46" s="324">
        <v>1.2039660000000001</v>
      </c>
      <c r="BS46" s="324">
        <v>1.1615949999999999</v>
      </c>
      <c r="BT46" s="324">
        <v>1.164409</v>
      </c>
      <c r="BU46" s="324">
        <v>1.17618</v>
      </c>
      <c r="BV46" s="324">
        <v>1.176914</v>
      </c>
      <c r="BX46" s="713"/>
      <c r="BY46" s="713"/>
    </row>
    <row r="47" spans="1:77" ht="11.1" customHeight="1" x14ac:dyDescent="0.2">
      <c r="A47" s="61" t="s">
        <v>757</v>
      </c>
      <c r="B47" s="569"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0.11523953843</v>
      </c>
      <c r="BA47" s="208">
        <v>0.28075789818000002</v>
      </c>
      <c r="BB47" s="324">
        <v>0.36016500000000001</v>
      </c>
      <c r="BC47" s="324">
        <v>0.4515518</v>
      </c>
      <c r="BD47" s="324">
        <v>0.53799909999999995</v>
      </c>
      <c r="BE47" s="324">
        <v>0.4940987</v>
      </c>
      <c r="BF47" s="324">
        <v>0.44227420000000001</v>
      </c>
      <c r="BG47" s="324">
        <v>0.3865442</v>
      </c>
      <c r="BH47" s="324">
        <v>0.34419050000000001</v>
      </c>
      <c r="BI47" s="324">
        <v>0.36059279999999999</v>
      </c>
      <c r="BJ47" s="324">
        <v>0.4132575</v>
      </c>
      <c r="BK47" s="324">
        <v>9.7201599999999999E-2</v>
      </c>
      <c r="BL47" s="324">
        <v>5.60791E-2</v>
      </c>
      <c r="BM47" s="324">
        <v>0.12356300000000001</v>
      </c>
      <c r="BN47" s="324">
        <v>0.18484139999999999</v>
      </c>
      <c r="BO47" s="324">
        <v>0.34652080000000002</v>
      </c>
      <c r="BP47" s="324">
        <v>0.30866100000000002</v>
      </c>
      <c r="BQ47" s="324">
        <v>0.33848499999999998</v>
      </c>
      <c r="BR47" s="324">
        <v>0.31539479999999998</v>
      </c>
      <c r="BS47" s="324">
        <v>0.2786283</v>
      </c>
      <c r="BT47" s="324">
        <v>0.20192669999999999</v>
      </c>
      <c r="BU47" s="324">
        <v>0.26638729999999999</v>
      </c>
      <c r="BV47" s="324">
        <v>0.35288249999999999</v>
      </c>
      <c r="BX47" s="713"/>
      <c r="BY47" s="713"/>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1.0213928570999999</v>
      </c>
      <c r="BA48" s="208">
        <v>0.95142856773999995</v>
      </c>
      <c r="BB48" s="324">
        <v>0.86535740000000005</v>
      </c>
      <c r="BC48" s="324">
        <v>0.89210880000000004</v>
      </c>
      <c r="BD48" s="324">
        <v>0.82286579999999998</v>
      </c>
      <c r="BE48" s="324">
        <v>0.71476010000000001</v>
      </c>
      <c r="BF48" s="324">
        <v>0.73346429999999996</v>
      </c>
      <c r="BG48" s="324">
        <v>0.54319609999999996</v>
      </c>
      <c r="BH48" s="324">
        <v>0.73575970000000002</v>
      </c>
      <c r="BI48" s="324">
        <v>0.25683879999999998</v>
      </c>
      <c r="BJ48" s="324">
        <v>-0.2118593</v>
      </c>
      <c r="BK48" s="324">
        <v>0.34880830000000002</v>
      </c>
      <c r="BL48" s="324">
        <v>0.60541239999999996</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3"/>
      <c r="BY48" s="713"/>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-7.1299999999999998E-5</v>
      </c>
      <c r="BA49" s="208">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3"/>
      <c r="BY49" s="713"/>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15.384662496000001</v>
      </c>
      <c r="BA50" s="208">
        <v>16.871764789</v>
      </c>
      <c r="BB50" s="324">
        <v>17.59714</v>
      </c>
      <c r="BC50" s="324">
        <v>18.026029999999999</v>
      </c>
      <c r="BD50" s="324">
        <v>18.291039999999999</v>
      </c>
      <c r="BE50" s="324">
        <v>18.730149999999998</v>
      </c>
      <c r="BF50" s="324">
        <v>18.692460000000001</v>
      </c>
      <c r="BG50" s="324">
        <v>17.87077</v>
      </c>
      <c r="BH50" s="324">
        <v>17.116299999999999</v>
      </c>
      <c r="BI50" s="324">
        <v>17.6098</v>
      </c>
      <c r="BJ50" s="324">
        <v>18.082850000000001</v>
      </c>
      <c r="BK50" s="324">
        <v>17.45391</v>
      </c>
      <c r="BL50" s="324">
        <v>17.084</v>
      </c>
      <c r="BM50" s="324">
        <v>17.897449999999999</v>
      </c>
      <c r="BN50" s="324">
        <v>18.521840000000001</v>
      </c>
      <c r="BO50" s="324">
        <v>19.40212</v>
      </c>
      <c r="BP50" s="324">
        <v>19.801570000000002</v>
      </c>
      <c r="BQ50" s="324">
        <v>19.727630000000001</v>
      </c>
      <c r="BR50" s="324">
        <v>19.970479999999998</v>
      </c>
      <c r="BS50" s="324">
        <v>19.2529</v>
      </c>
      <c r="BT50" s="324">
        <v>18.43497</v>
      </c>
      <c r="BU50" s="324">
        <v>18.494669999999999</v>
      </c>
      <c r="BV50" s="324">
        <v>18.95007</v>
      </c>
      <c r="BX50" s="713"/>
      <c r="BY50" s="713"/>
      <c r="BZ50" s="715"/>
      <c r="CA50" s="714"/>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1.005952</v>
      </c>
      <c r="BA52" s="208">
        <v>0.9314017</v>
      </c>
      <c r="BB52" s="324">
        <v>1.0445450000000001</v>
      </c>
      <c r="BC52" s="324">
        <v>1.0792120000000001</v>
      </c>
      <c r="BD52" s="324">
        <v>1.092411</v>
      </c>
      <c r="BE52" s="324">
        <v>1.0529569999999999</v>
      </c>
      <c r="BF52" s="324">
        <v>1.0878220000000001</v>
      </c>
      <c r="BG52" s="324">
        <v>1.04369</v>
      </c>
      <c r="BH52" s="324">
        <v>0.97820110000000005</v>
      </c>
      <c r="BI52" s="324">
        <v>1.0452509999999999</v>
      </c>
      <c r="BJ52" s="324">
        <v>1.108379</v>
      </c>
      <c r="BK52" s="324">
        <v>1.078227</v>
      </c>
      <c r="BL52" s="324">
        <v>1.0456289999999999</v>
      </c>
      <c r="BM52" s="324">
        <v>1.0473159999999999</v>
      </c>
      <c r="BN52" s="324">
        <v>1.046462</v>
      </c>
      <c r="BO52" s="324">
        <v>1.1000890000000001</v>
      </c>
      <c r="BP52" s="324">
        <v>1.1130420000000001</v>
      </c>
      <c r="BQ52" s="324">
        <v>1.113931</v>
      </c>
      <c r="BR52" s="324">
        <v>1.161894</v>
      </c>
      <c r="BS52" s="324">
        <v>1.1236870000000001</v>
      </c>
      <c r="BT52" s="324">
        <v>1.080794</v>
      </c>
      <c r="BU52" s="324">
        <v>1.1232740000000001</v>
      </c>
      <c r="BV52" s="324">
        <v>1.2058599999999999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8" t="s">
        <v>979</v>
      </c>
      <c r="B55" s="569" t="s">
        <v>971</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0.34291435999999997</v>
      </c>
      <c r="BA55" s="208">
        <v>0.60217653000000004</v>
      </c>
      <c r="BB55" s="324">
        <v>0.80840710000000005</v>
      </c>
      <c r="BC55" s="324">
        <v>0.89328700000000005</v>
      </c>
      <c r="BD55" s="324">
        <v>0.88862830000000004</v>
      </c>
      <c r="BE55" s="324">
        <v>0.87972139999999999</v>
      </c>
      <c r="BF55" s="324">
        <v>0.85004670000000004</v>
      </c>
      <c r="BG55" s="324">
        <v>0.63404799999999994</v>
      </c>
      <c r="BH55" s="324">
        <v>0.4720492</v>
      </c>
      <c r="BI55" s="324">
        <v>0.35428150000000003</v>
      </c>
      <c r="BJ55" s="324">
        <v>0.37785410000000003</v>
      </c>
      <c r="BK55" s="324">
        <v>0.38276310000000002</v>
      </c>
      <c r="BL55" s="324">
        <v>0.44355990000000001</v>
      </c>
      <c r="BM55" s="324">
        <v>0.66730020000000001</v>
      </c>
      <c r="BN55" s="324">
        <v>0.81677860000000002</v>
      </c>
      <c r="BO55" s="324">
        <v>0.90716719999999995</v>
      </c>
      <c r="BP55" s="324">
        <v>0.8944571</v>
      </c>
      <c r="BQ55" s="324">
        <v>0.88542940000000003</v>
      </c>
      <c r="BR55" s="324">
        <v>0.85696519999999998</v>
      </c>
      <c r="BS55" s="324">
        <v>0.63825949999999998</v>
      </c>
      <c r="BT55" s="324">
        <v>0.47513680000000003</v>
      </c>
      <c r="BU55" s="324">
        <v>0.3571744</v>
      </c>
      <c r="BV55" s="324">
        <v>0.3807662</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8.4973214285999994</v>
      </c>
      <c r="BA56" s="208">
        <v>9.1750509032000007</v>
      </c>
      <c r="BB56" s="324">
        <v>9.5563420000000008</v>
      </c>
      <c r="BC56" s="324">
        <v>9.6988120000000002</v>
      </c>
      <c r="BD56" s="324">
        <v>9.7797549999999998</v>
      </c>
      <c r="BE56" s="324">
        <v>9.7930119999999992</v>
      </c>
      <c r="BF56" s="324">
        <v>9.7622660000000003</v>
      </c>
      <c r="BG56" s="324">
        <v>9.5667380000000009</v>
      </c>
      <c r="BH56" s="324">
        <v>9.4254040000000003</v>
      </c>
      <c r="BI56" s="324">
        <v>9.6313630000000003</v>
      </c>
      <c r="BJ56" s="324">
        <v>9.5456540000000007</v>
      </c>
      <c r="BK56" s="324">
        <v>9.3272729999999999</v>
      </c>
      <c r="BL56" s="324">
        <v>9.2190650000000005</v>
      </c>
      <c r="BM56" s="324">
        <v>9.3724439999999998</v>
      </c>
      <c r="BN56" s="324">
        <v>9.5706550000000004</v>
      </c>
      <c r="BO56" s="324">
        <v>9.9210170000000009</v>
      </c>
      <c r="BP56" s="324">
        <v>10.09281</v>
      </c>
      <c r="BQ56" s="324">
        <v>9.9615320000000001</v>
      </c>
      <c r="BR56" s="324">
        <v>10.0779</v>
      </c>
      <c r="BS56" s="324">
        <v>9.8994289999999996</v>
      </c>
      <c r="BT56" s="324">
        <v>9.832789</v>
      </c>
      <c r="BU56" s="324">
        <v>9.8317979999999991</v>
      </c>
      <c r="BV56" s="324">
        <v>9.7866090000000003</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0.98260714285999995</v>
      </c>
      <c r="BA57" s="208">
        <v>1.0846119999999999</v>
      </c>
      <c r="BB57" s="324">
        <v>1.2193369999999999</v>
      </c>
      <c r="BC57" s="324">
        <v>1.286829</v>
      </c>
      <c r="BD57" s="324">
        <v>1.369246</v>
      </c>
      <c r="BE57" s="324">
        <v>1.478234</v>
      </c>
      <c r="BF57" s="324">
        <v>1.5038640000000001</v>
      </c>
      <c r="BG57" s="324">
        <v>1.4293309999999999</v>
      </c>
      <c r="BH57" s="324">
        <v>1.322308</v>
      </c>
      <c r="BI57" s="324">
        <v>1.39957</v>
      </c>
      <c r="BJ57" s="324">
        <v>1.4950969999999999</v>
      </c>
      <c r="BK57" s="324">
        <v>1.5401689999999999</v>
      </c>
      <c r="BL57" s="324">
        <v>1.4738199999999999</v>
      </c>
      <c r="BM57" s="324">
        <v>1.547682</v>
      </c>
      <c r="BN57" s="324">
        <v>1.567259</v>
      </c>
      <c r="BO57" s="324">
        <v>1.6179779999999999</v>
      </c>
      <c r="BP57" s="324">
        <v>1.674825</v>
      </c>
      <c r="BQ57" s="324">
        <v>1.708599</v>
      </c>
      <c r="BR57" s="324">
        <v>1.7098420000000001</v>
      </c>
      <c r="BS57" s="324">
        <v>1.6396109999999999</v>
      </c>
      <c r="BT57" s="324">
        <v>1.529436</v>
      </c>
      <c r="BU57" s="324">
        <v>1.556206</v>
      </c>
      <c r="BV57" s="324">
        <v>1.6402300000000001</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3.8967144286000002</v>
      </c>
      <c r="BA58" s="208">
        <v>4.2444380644999997</v>
      </c>
      <c r="BB58" s="324">
        <v>4.4186019999999999</v>
      </c>
      <c r="BC58" s="324">
        <v>4.5771259999999998</v>
      </c>
      <c r="BD58" s="324">
        <v>4.6492899999999997</v>
      </c>
      <c r="BE58" s="324">
        <v>4.7770279999999996</v>
      </c>
      <c r="BF58" s="324">
        <v>4.7722470000000001</v>
      </c>
      <c r="BG58" s="324">
        <v>4.6075030000000003</v>
      </c>
      <c r="BH58" s="324">
        <v>4.3665029999999998</v>
      </c>
      <c r="BI58" s="324">
        <v>4.6411449999999999</v>
      </c>
      <c r="BJ58" s="324">
        <v>4.9329679999999998</v>
      </c>
      <c r="BK58" s="324">
        <v>4.6288020000000003</v>
      </c>
      <c r="BL58" s="324">
        <v>4.505306</v>
      </c>
      <c r="BM58" s="324">
        <v>4.7300110000000002</v>
      </c>
      <c r="BN58" s="324">
        <v>4.8963089999999996</v>
      </c>
      <c r="BO58" s="324">
        <v>5.169359</v>
      </c>
      <c r="BP58" s="324">
        <v>5.2740520000000002</v>
      </c>
      <c r="BQ58" s="324">
        <v>5.3109260000000003</v>
      </c>
      <c r="BR58" s="324">
        <v>5.4276530000000003</v>
      </c>
      <c r="BS58" s="324">
        <v>5.3234750000000002</v>
      </c>
      <c r="BT58" s="324">
        <v>5.0175049999999999</v>
      </c>
      <c r="BU58" s="324">
        <v>5.1987360000000002</v>
      </c>
      <c r="BV58" s="324">
        <v>5.4719139999999999</v>
      </c>
      <c r="BX58" s="713"/>
      <c r="BY58" s="713"/>
      <c r="BZ58" s="713"/>
      <c r="CA58" s="714"/>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0.19446428570999999</v>
      </c>
      <c r="BA59" s="208">
        <v>0.21873244516000001</v>
      </c>
      <c r="BB59" s="324">
        <v>0.26886320000000002</v>
      </c>
      <c r="BC59" s="324">
        <v>0.27327669999999998</v>
      </c>
      <c r="BD59" s="324">
        <v>0.25031510000000001</v>
      </c>
      <c r="BE59" s="324">
        <v>0.26405139999999999</v>
      </c>
      <c r="BF59" s="324">
        <v>0.2678064</v>
      </c>
      <c r="BG59" s="324">
        <v>0.2488302</v>
      </c>
      <c r="BH59" s="324">
        <v>0.24251819999999999</v>
      </c>
      <c r="BI59" s="324">
        <v>0.16505800000000001</v>
      </c>
      <c r="BJ59" s="324">
        <v>0.205455</v>
      </c>
      <c r="BK59" s="324">
        <v>0.28276509999999999</v>
      </c>
      <c r="BL59" s="324">
        <v>0.21330730000000001</v>
      </c>
      <c r="BM59" s="324">
        <v>0.26202180000000003</v>
      </c>
      <c r="BN59" s="324">
        <v>0.29040129999999997</v>
      </c>
      <c r="BO59" s="324">
        <v>0.29480079999999997</v>
      </c>
      <c r="BP59" s="324">
        <v>0.27731640000000002</v>
      </c>
      <c r="BQ59" s="324">
        <v>0.29140149999999998</v>
      </c>
      <c r="BR59" s="324">
        <v>0.29947119999999999</v>
      </c>
      <c r="BS59" s="324">
        <v>0.28194000000000002</v>
      </c>
      <c r="BT59" s="324">
        <v>0.27512750000000002</v>
      </c>
      <c r="BU59" s="324">
        <v>0.18838579999999999</v>
      </c>
      <c r="BV59" s="324">
        <v>0.2258493</v>
      </c>
    </row>
    <row r="60" spans="1:79" ht="11.1" customHeight="1" x14ac:dyDescent="0.2">
      <c r="A60" s="61" t="s">
        <v>765</v>
      </c>
      <c r="B60" s="569" t="s">
        <v>980</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2.4765928498999998</v>
      </c>
      <c r="BA60" s="208">
        <v>2.4781565463000002</v>
      </c>
      <c r="BB60" s="324">
        <v>2.3701310000000002</v>
      </c>
      <c r="BC60" s="324">
        <v>2.3759139999999999</v>
      </c>
      <c r="BD60" s="324">
        <v>2.4462120000000001</v>
      </c>
      <c r="BE60" s="324">
        <v>2.591062</v>
      </c>
      <c r="BF60" s="324">
        <v>2.6240559999999999</v>
      </c>
      <c r="BG60" s="324">
        <v>2.428013</v>
      </c>
      <c r="BH60" s="324">
        <v>2.26572</v>
      </c>
      <c r="BI60" s="324">
        <v>2.4636369999999999</v>
      </c>
      <c r="BJ60" s="324">
        <v>2.634198</v>
      </c>
      <c r="BK60" s="324">
        <v>2.3703599999999998</v>
      </c>
      <c r="BL60" s="324">
        <v>2.2745690000000001</v>
      </c>
      <c r="BM60" s="324">
        <v>2.3653040000000001</v>
      </c>
      <c r="BN60" s="324">
        <v>2.426895</v>
      </c>
      <c r="BO60" s="324">
        <v>2.5918899999999998</v>
      </c>
      <c r="BP60" s="324">
        <v>2.7011470000000002</v>
      </c>
      <c r="BQ60" s="324">
        <v>2.6836730000000002</v>
      </c>
      <c r="BR60" s="324">
        <v>2.7605460000000002</v>
      </c>
      <c r="BS60" s="324">
        <v>2.5938720000000002</v>
      </c>
      <c r="BT60" s="324">
        <v>2.3857659999999998</v>
      </c>
      <c r="BU60" s="324">
        <v>2.4856479999999999</v>
      </c>
      <c r="BV60" s="324">
        <v>2.6505649999999998</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16.390614496000001</v>
      </c>
      <c r="BA61" s="208">
        <v>17.803166488999999</v>
      </c>
      <c r="BB61" s="324">
        <v>18.641680000000001</v>
      </c>
      <c r="BC61" s="324">
        <v>19.105239999999998</v>
      </c>
      <c r="BD61" s="324">
        <v>19.38345</v>
      </c>
      <c r="BE61" s="324">
        <v>19.783110000000001</v>
      </c>
      <c r="BF61" s="324">
        <v>19.780290000000001</v>
      </c>
      <c r="BG61" s="324">
        <v>18.914459999999998</v>
      </c>
      <c r="BH61" s="324">
        <v>18.0945</v>
      </c>
      <c r="BI61" s="324">
        <v>18.655049999999999</v>
      </c>
      <c r="BJ61" s="324">
        <v>19.191230000000001</v>
      </c>
      <c r="BK61" s="324">
        <v>18.532129999999999</v>
      </c>
      <c r="BL61" s="324">
        <v>18.129629999999999</v>
      </c>
      <c r="BM61" s="324">
        <v>18.944759999999999</v>
      </c>
      <c r="BN61" s="324">
        <v>19.568300000000001</v>
      </c>
      <c r="BO61" s="324">
        <v>20.502210000000002</v>
      </c>
      <c r="BP61" s="324">
        <v>20.91461</v>
      </c>
      <c r="BQ61" s="324">
        <v>20.841560000000001</v>
      </c>
      <c r="BR61" s="324">
        <v>21.132380000000001</v>
      </c>
      <c r="BS61" s="324">
        <v>20.37659</v>
      </c>
      <c r="BT61" s="324">
        <v>19.51576</v>
      </c>
      <c r="BU61" s="324">
        <v>19.61795</v>
      </c>
      <c r="BV61" s="324">
        <v>20.155930000000001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13.090142857</v>
      </c>
      <c r="BA63" s="208">
        <v>14.241023225999999</v>
      </c>
      <c r="BB63" s="324">
        <v>15.22335</v>
      </c>
      <c r="BC63" s="324">
        <v>15.429679999999999</v>
      </c>
      <c r="BD63" s="324">
        <v>15.77458</v>
      </c>
      <c r="BE63" s="324">
        <v>16.309660000000001</v>
      </c>
      <c r="BF63" s="324">
        <v>16.25142</v>
      </c>
      <c r="BG63" s="324">
        <v>15.65767</v>
      </c>
      <c r="BH63" s="324">
        <v>14.74483</v>
      </c>
      <c r="BI63" s="324">
        <v>15.58583</v>
      </c>
      <c r="BJ63" s="324">
        <v>16.385850000000001</v>
      </c>
      <c r="BK63" s="324">
        <v>15.710699999999999</v>
      </c>
      <c r="BL63" s="324">
        <v>15.141360000000001</v>
      </c>
      <c r="BM63" s="324">
        <v>15.613049999999999</v>
      </c>
      <c r="BN63" s="324">
        <v>16.1632</v>
      </c>
      <c r="BO63" s="324">
        <v>16.682390000000002</v>
      </c>
      <c r="BP63" s="324">
        <v>17.243189999999998</v>
      </c>
      <c r="BQ63" s="324">
        <v>17.297070000000001</v>
      </c>
      <c r="BR63" s="324">
        <v>17.46574</v>
      </c>
      <c r="BS63" s="324">
        <v>16.87012</v>
      </c>
      <c r="BT63" s="324">
        <v>15.9229</v>
      </c>
      <c r="BU63" s="324">
        <v>16.372409999999999</v>
      </c>
      <c r="BV63" s="324">
        <v>17.094639999999998</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18.142900000000001</v>
      </c>
      <c r="BA64" s="208">
        <v>18.142900000000001</v>
      </c>
      <c r="BB64" s="324">
        <v>18.142900000000001</v>
      </c>
      <c r="BC64" s="324">
        <v>18.142900000000001</v>
      </c>
      <c r="BD64" s="324">
        <v>18.142900000000001</v>
      </c>
      <c r="BE64" s="324">
        <v>18.142900000000001</v>
      </c>
      <c r="BF64" s="324">
        <v>18.142900000000001</v>
      </c>
      <c r="BG64" s="324">
        <v>18.142900000000001</v>
      </c>
      <c r="BH64" s="324">
        <v>18.142900000000001</v>
      </c>
      <c r="BI64" s="324">
        <v>18.142900000000001</v>
      </c>
      <c r="BJ64" s="324">
        <v>18.142900000000001</v>
      </c>
      <c r="BK64" s="324">
        <v>18.142900000000001</v>
      </c>
      <c r="BL64" s="324">
        <v>18.142900000000001</v>
      </c>
      <c r="BM64" s="324">
        <v>18.142900000000001</v>
      </c>
      <c r="BN64" s="324">
        <v>18.142900000000001</v>
      </c>
      <c r="BO64" s="324">
        <v>18.142900000000001</v>
      </c>
      <c r="BP64" s="324">
        <v>18.142900000000001</v>
      </c>
      <c r="BQ64" s="324">
        <v>18.142900000000001</v>
      </c>
      <c r="BR64" s="324">
        <v>18.142900000000001</v>
      </c>
      <c r="BS64" s="324">
        <v>18.142900000000001</v>
      </c>
      <c r="BT64" s="324">
        <v>18.142900000000001</v>
      </c>
      <c r="BU64" s="324">
        <v>18.142900000000001</v>
      </c>
      <c r="BV64" s="324">
        <v>18.142900000000001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0.72150223267000002</v>
      </c>
      <c r="BA65" s="209">
        <v>0.78493643386</v>
      </c>
      <c r="BB65" s="350">
        <v>0.83908020000000005</v>
      </c>
      <c r="BC65" s="350">
        <v>0.85045269999999995</v>
      </c>
      <c r="BD65" s="350">
        <v>0.86946299999999999</v>
      </c>
      <c r="BE65" s="350">
        <v>0.89895550000000002</v>
      </c>
      <c r="BF65" s="350">
        <v>0.89574529999999997</v>
      </c>
      <c r="BG65" s="350">
        <v>0.86301890000000003</v>
      </c>
      <c r="BH65" s="350">
        <v>0.81270520000000002</v>
      </c>
      <c r="BI65" s="350">
        <v>0.85905920000000002</v>
      </c>
      <c r="BJ65" s="350">
        <v>0.90315500000000004</v>
      </c>
      <c r="BK65" s="350">
        <v>0.86594230000000005</v>
      </c>
      <c r="BL65" s="350">
        <v>0.83456090000000005</v>
      </c>
      <c r="BM65" s="350">
        <v>0.86056010000000005</v>
      </c>
      <c r="BN65" s="350">
        <v>0.89088299999999998</v>
      </c>
      <c r="BO65" s="350">
        <v>0.91949979999999998</v>
      </c>
      <c r="BP65" s="350">
        <v>0.95040950000000002</v>
      </c>
      <c r="BQ65" s="350">
        <v>0.95337970000000005</v>
      </c>
      <c r="BR65" s="350">
        <v>0.96267650000000005</v>
      </c>
      <c r="BS65" s="350">
        <v>0.92984699999999998</v>
      </c>
      <c r="BT65" s="350">
        <v>0.87763809999999998</v>
      </c>
      <c r="BU65" s="350">
        <v>0.9024143</v>
      </c>
      <c r="BV65" s="350">
        <v>0.94222189999999995</v>
      </c>
    </row>
    <row r="66" spans="1:74" s="400" customFormat="1" ht="22.35" customHeight="1" x14ac:dyDescent="0.2">
      <c r="A66" s="399"/>
      <c r="B66" s="794" t="s">
        <v>981</v>
      </c>
      <c r="C66" s="750"/>
      <c r="D66" s="750"/>
      <c r="E66" s="750"/>
      <c r="F66" s="750"/>
      <c r="G66" s="750"/>
      <c r="H66" s="750"/>
      <c r="I66" s="750"/>
      <c r="J66" s="750"/>
      <c r="K66" s="750"/>
      <c r="L66" s="750"/>
      <c r="M66" s="750"/>
      <c r="N66" s="750"/>
      <c r="O66" s="750"/>
      <c r="P66" s="750"/>
      <c r="Q66" s="744"/>
      <c r="AY66" s="484"/>
      <c r="AZ66" s="484"/>
      <c r="BA66" s="484"/>
      <c r="BB66" s="484"/>
      <c r="BC66" s="484"/>
      <c r="BD66" s="589"/>
      <c r="BE66" s="589"/>
      <c r="BF66" s="589"/>
      <c r="BG66" s="589"/>
      <c r="BH66" s="208"/>
      <c r="BI66" s="484"/>
      <c r="BJ66" s="484"/>
    </row>
    <row r="67" spans="1:74" ht="12" customHeight="1" x14ac:dyDescent="0.2">
      <c r="A67" s="61"/>
      <c r="B67" s="764" t="s">
        <v>815</v>
      </c>
      <c r="C67" s="765"/>
      <c r="D67" s="765"/>
      <c r="E67" s="765"/>
      <c r="F67" s="765"/>
      <c r="G67" s="765"/>
      <c r="H67" s="765"/>
      <c r="I67" s="765"/>
      <c r="J67" s="765"/>
      <c r="K67" s="765"/>
      <c r="L67" s="765"/>
      <c r="M67" s="765"/>
      <c r="N67" s="765"/>
      <c r="O67" s="765"/>
      <c r="P67" s="765"/>
      <c r="Q67" s="765"/>
      <c r="BG67" s="588"/>
      <c r="BH67" s="208"/>
    </row>
    <row r="68" spans="1:74" s="400" customFormat="1" ht="12" customHeight="1" x14ac:dyDescent="0.2">
      <c r="A68" s="399"/>
      <c r="B68" s="758" t="str">
        <f>"Notes: "&amp;"EIA completed modeling and analysis for this report on " &amp;Dates!D2&amp;"."</f>
        <v>Notes: EIA completed modeling and analysis for this report on Thursday April 1, 2021.</v>
      </c>
      <c r="C68" s="757"/>
      <c r="D68" s="757"/>
      <c r="E68" s="757"/>
      <c r="F68" s="757"/>
      <c r="G68" s="757"/>
      <c r="H68" s="757"/>
      <c r="I68" s="757"/>
      <c r="J68" s="757"/>
      <c r="K68" s="757"/>
      <c r="L68" s="757"/>
      <c r="M68" s="757"/>
      <c r="N68" s="757"/>
      <c r="O68" s="757"/>
      <c r="P68" s="757"/>
      <c r="Q68" s="757"/>
      <c r="AY68" s="484"/>
      <c r="AZ68" s="484"/>
      <c r="BA68" s="484"/>
      <c r="BB68" s="484"/>
      <c r="BC68" s="484"/>
      <c r="BD68" s="589"/>
      <c r="BE68" s="589"/>
      <c r="BF68" s="589"/>
      <c r="BG68" s="589"/>
      <c r="BH68" s="208"/>
      <c r="BI68" s="484"/>
      <c r="BJ68" s="484"/>
    </row>
    <row r="69" spans="1:74" s="400" customFormat="1" ht="12" customHeight="1" x14ac:dyDescent="0.2">
      <c r="A69" s="399"/>
      <c r="B69" s="758" t="s">
        <v>353</v>
      </c>
      <c r="C69" s="757"/>
      <c r="D69" s="757"/>
      <c r="E69" s="757"/>
      <c r="F69" s="757"/>
      <c r="G69" s="757"/>
      <c r="H69" s="757"/>
      <c r="I69" s="757"/>
      <c r="J69" s="757"/>
      <c r="K69" s="757"/>
      <c r="L69" s="757"/>
      <c r="M69" s="757"/>
      <c r="N69" s="757"/>
      <c r="O69" s="757"/>
      <c r="P69" s="757"/>
      <c r="Q69" s="757"/>
      <c r="AY69" s="484"/>
      <c r="AZ69" s="484"/>
      <c r="BA69" s="484"/>
      <c r="BB69" s="484"/>
      <c r="BC69" s="484"/>
      <c r="BD69" s="589"/>
      <c r="BE69" s="589"/>
      <c r="BF69" s="589"/>
      <c r="BG69" s="589"/>
      <c r="BH69" s="208"/>
      <c r="BI69" s="484"/>
      <c r="BJ69" s="484"/>
    </row>
    <row r="70" spans="1:74" s="400" customFormat="1" ht="12" customHeight="1" x14ac:dyDescent="0.2">
      <c r="A70" s="399"/>
      <c r="B70" s="751" t="s">
        <v>849</v>
      </c>
      <c r="C70" s="750"/>
      <c r="D70" s="750"/>
      <c r="E70" s="750"/>
      <c r="F70" s="750"/>
      <c r="G70" s="750"/>
      <c r="H70" s="750"/>
      <c r="I70" s="750"/>
      <c r="J70" s="750"/>
      <c r="K70" s="750"/>
      <c r="L70" s="750"/>
      <c r="M70" s="750"/>
      <c r="N70" s="750"/>
      <c r="O70" s="750"/>
      <c r="P70" s="750"/>
      <c r="Q70" s="744"/>
      <c r="AY70" s="484"/>
      <c r="AZ70" s="484"/>
      <c r="BA70" s="484"/>
      <c r="BB70" s="484"/>
      <c r="BC70" s="484"/>
      <c r="BD70" s="589"/>
      <c r="BE70" s="589"/>
      <c r="BF70" s="589"/>
      <c r="BG70" s="589"/>
      <c r="BH70" s="208"/>
      <c r="BI70" s="484"/>
      <c r="BJ70" s="484"/>
    </row>
    <row r="71" spans="1:74" s="400" customFormat="1" ht="12" customHeight="1" x14ac:dyDescent="0.2">
      <c r="A71" s="399"/>
      <c r="B71" s="752" t="s">
        <v>851</v>
      </c>
      <c r="C71" s="754"/>
      <c r="D71" s="754"/>
      <c r="E71" s="754"/>
      <c r="F71" s="754"/>
      <c r="G71" s="754"/>
      <c r="H71" s="754"/>
      <c r="I71" s="754"/>
      <c r="J71" s="754"/>
      <c r="K71" s="754"/>
      <c r="L71" s="754"/>
      <c r="M71" s="754"/>
      <c r="N71" s="754"/>
      <c r="O71" s="754"/>
      <c r="P71" s="754"/>
      <c r="Q71" s="744"/>
      <c r="AY71" s="484"/>
      <c r="AZ71" s="484"/>
      <c r="BA71" s="484"/>
      <c r="BB71" s="484"/>
      <c r="BC71" s="484"/>
      <c r="BD71" s="589"/>
      <c r="BE71" s="589"/>
      <c r="BF71" s="589"/>
      <c r="BG71" s="589"/>
      <c r="BH71" s="208"/>
      <c r="BI71" s="484"/>
      <c r="BJ71" s="484"/>
    </row>
    <row r="72" spans="1:74" s="400" customFormat="1" ht="12" customHeight="1" x14ac:dyDescent="0.2">
      <c r="A72" s="399"/>
      <c r="B72" s="753" t="s">
        <v>838</v>
      </c>
      <c r="C72" s="754"/>
      <c r="D72" s="754"/>
      <c r="E72" s="754"/>
      <c r="F72" s="754"/>
      <c r="G72" s="754"/>
      <c r="H72" s="754"/>
      <c r="I72" s="754"/>
      <c r="J72" s="754"/>
      <c r="K72" s="754"/>
      <c r="L72" s="754"/>
      <c r="M72" s="754"/>
      <c r="N72" s="754"/>
      <c r="O72" s="754"/>
      <c r="P72" s="754"/>
      <c r="Q72" s="744"/>
      <c r="AY72" s="484"/>
      <c r="AZ72" s="484"/>
      <c r="BA72" s="484"/>
      <c r="BB72" s="484"/>
      <c r="BC72" s="484"/>
      <c r="BD72" s="589"/>
      <c r="BE72" s="589"/>
      <c r="BF72" s="589"/>
      <c r="BG72" s="589"/>
      <c r="BH72" s="208"/>
      <c r="BI72" s="484"/>
      <c r="BJ72" s="484"/>
    </row>
    <row r="73" spans="1:74" s="400" customFormat="1" ht="12" customHeight="1" x14ac:dyDescent="0.2">
      <c r="A73" s="393"/>
      <c r="B73" s="773" t="s">
        <v>1389</v>
      </c>
      <c r="C73" s="744"/>
      <c r="D73" s="744"/>
      <c r="E73" s="744"/>
      <c r="F73" s="744"/>
      <c r="G73" s="744"/>
      <c r="H73" s="744"/>
      <c r="I73" s="744"/>
      <c r="J73" s="744"/>
      <c r="K73" s="744"/>
      <c r="L73" s="744"/>
      <c r="M73" s="744"/>
      <c r="N73" s="744"/>
      <c r="O73" s="744"/>
      <c r="P73" s="744"/>
      <c r="Q73" s="744"/>
      <c r="AY73" s="484"/>
      <c r="AZ73" s="484"/>
      <c r="BA73" s="484"/>
      <c r="BB73" s="484"/>
      <c r="BC73" s="484"/>
      <c r="BD73" s="589"/>
      <c r="BE73" s="589"/>
      <c r="BF73" s="589"/>
      <c r="BG73" s="589"/>
      <c r="BH73" s="208"/>
      <c r="BI73" s="484"/>
      <c r="BJ73" s="484"/>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6"/>
      <c r="BE74" s="576"/>
      <c r="BF74" s="576"/>
      <c r="BG74" s="576"/>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6"/>
      <c r="BE75" s="576"/>
      <c r="BF75" s="576"/>
      <c r="BG75" s="576"/>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6"/>
      <c r="BE76" s="576"/>
      <c r="BF76" s="576"/>
      <c r="BG76" s="576"/>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6"/>
      <c r="BE77" s="576"/>
      <c r="BF77" s="576"/>
      <c r="BG77" s="576"/>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6"/>
      <c r="BE78" s="576"/>
      <c r="BF78" s="576"/>
      <c r="BG78" s="576"/>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6"/>
      <c r="BE79" s="576"/>
      <c r="BF79" s="576"/>
      <c r="BG79" s="576"/>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6"/>
      <c r="BE80" s="576"/>
      <c r="BF80" s="576"/>
      <c r="BG80" s="576"/>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6"/>
      <c r="BE81" s="576"/>
      <c r="BF81" s="576"/>
      <c r="BG81" s="576"/>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6"/>
      <c r="BE82" s="576"/>
      <c r="BF82" s="576"/>
      <c r="BG82" s="576"/>
      <c r="BI82" s="364"/>
      <c r="BJ82" s="364"/>
      <c r="BK82" s="364"/>
      <c r="BL82" s="364"/>
      <c r="BM82" s="364"/>
      <c r="BN82" s="364"/>
      <c r="BO82" s="364"/>
      <c r="BP82" s="364"/>
      <c r="BQ82" s="364"/>
      <c r="BR82" s="364"/>
      <c r="BS82" s="364"/>
      <c r="BT82" s="364"/>
      <c r="BU82" s="364"/>
      <c r="BV82" s="364"/>
    </row>
    <row r="83" spans="3:74" x14ac:dyDescent="0.2">
      <c r="BG83" s="588"/>
      <c r="BK83" s="365"/>
      <c r="BL83" s="365"/>
      <c r="BM83" s="365"/>
      <c r="BN83" s="365"/>
      <c r="BO83" s="365"/>
      <c r="BP83" s="365"/>
      <c r="BQ83" s="365"/>
      <c r="BR83" s="365"/>
      <c r="BS83" s="365"/>
      <c r="BT83" s="365"/>
      <c r="BU83" s="365"/>
      <c r="BV83" s="365"/>
    </row>
    <row r="84" spans="3:74" x14ac:dyDescent="0.2">
      <c r="BG84" s="588"/>
      <c r="BK84" s="365"/>
      <c r="BL84" s="365"/>
      <c r="BM84" s="365"/>
      <c r="BN84" s="365"/>
      <c r="BO84" s="365"/>
      <c r="BP84" s="365"/>
      <c r="BQ84" s="365"/>
      <c r="BR84" s="365"/>
      <c r="BS84" s="365"/>
      <c r="BT84" s="365"/>
      <c r="BU84" s="365"/>
      <c r="BV84" s="365"/>
    </row>
    <row r="85" spans="3:74" x14ac:dyDescent="0.2">
      <c r="BG85" s="588"/>
      <c r="BK85" s="365"/>
      <c r="BL85" s="365"/>
      <c r="BM85" s="365"/>
      <c r="BN85" s="365"/>
      <c r="BO85" s="365"/>
      <c r="BP85" s="365"/>
      <c r="BQ85" s="365"/>
      <c r="BR85" s="365"/>
      <c r="BS85" s="365"/>
      <c r="BT85" s="365"/>
      <c r="BU85" s="365"/>
      <c r="BV85" s="365"/>
    </row>
    <row r="86" spans="3:74" x14ac:dyDescent="0.2">
      <c r="BG86" s="588"/>
      <c r="BK86" s="365"/>
      <c r="BL86" s="365"/>
      <c r="BM86" s="365"/>
      <c r="BN86" s="365"/>
      <c r="BO86" s="365"/>
      <c r="BP86" s="365"/>
      <c r="BQ86" s="365"/>
      <c r="BR86" s="365"/>
      <c r="BS86" s="365"/>
      <c r="BT86" s="365"/>
      <c r="BU86" s="365"/>
      <c r="BV86" s="365"/>
    </row>
    <row r="87" spans="3:74" x14ac:dyDescent="0.2">
      <c r="BG87" s="588"/>
      <c r="BK87" s="365"/>
      <c r="BL87" s="365"/>
      <c r="BM87" s="365"/>
      <c r="BN87" s="365"/>
      <c r="BO87" s="365"/>
      <c r="BP87" s="365"/>
      <c r="BQ87" s="365"/>
      <c r="BR87" s="365"/>
      <c r="BS87" s="365"/>
      <c r="BT87" s="365"/>
      <c r="BU87" s="365"/>
      <c r="BV87" s="365"/>
    </row>
    <row r="88" spans="3:74" x14ac:dyDescent="0.2">
      <c r="BG88" s="588"/>
      <c r="BK88" s="365"/>
      <c r="BL88" s="365"/>
      <c r="BM88" s="365"/>
      <c r="BN88" s="365"/>
      <c r="BO88" s="365"/>
      <c r="BP88" s="365"/>
      <c r="BQ88" s="365"/>
      <c r="BR88" s="365"/>
      <c r="BS88" s="365"/>
      <c r="BT88" s="365"/>
      <c r="BU88" s="365"/>
      <c r="BV88" s="365"/>
    </row>
    <row r="89" spans="3:74" x14ac:dyDescent="0.2">
      <c r="BG89" s="588"/>
      <c r="BK89" s="365"/>
      <c r="BL89" s="365"/>
      <c r="BM89" s="365"/>
      <c r="BN89" s="365"/>
      <c r="BO89" s="365"/>
      <c r="BP89" s="365"/>
      <c r="BQ89" s="365"/>
      <c r="BR89" s="365"/>
      <c r="BS89" s="365"/>
      <c r="BT89" s="365"/>
      <c r="BU89" s="365"/>
      <c r="BV89" s="365"/>
    </row>
    <row r="90" spans="3:74" x14ac:dyDescent="0.2">
      <c r="BG90" s="588"/>
      <c r="BK90" s="365"/>
      <c r="BL90" s="365"/>
      <c r="BM90" s="365"/>
      <c r="BN90" s="365"/>
      <c r="BO90" s="365"/>
      <c r="BP90" s="365"/>
      <c r="BQ90" s="365"/>
      <c r="BR90" s="365"/>
      <c r="BS90" s="365"/>
      <c r="BT90" s="365"/>
      <c r="BU90" s="365"/>
      <c r="BV90" s="365"/>
    </row>
    <row r="91" spans="3:74" x14ac:dyDescent="0.2">
      <c r="BG91" s="588"/>
      <c r="BK91" s="365"/>
      <c r="BL91" s="365"/>
      <c r="BM91" s="365"/>
      <c r="BN91" s="365"/>
      <c r="BO91" s="365"/>
      <c r="BP91" s="365"/>
      <c r="BQ91" s="365"/>
      <c r="BR91" s="365"/>
      <c r="BS91" s="365"/>
      <c r="BT91" s="365"/>
      <c r="BU91" s="365"/>
      <c r="BV91" s="365"/>
    </row>
    <row r="92" spans="3:74" x14ac:dyDescent="0.2">
      <c r="BG92" s="588"/>
      <c r="BK92" s="365"/>
      <c r="BL92" s="365"/>
      <c r="BM92" s="365"/>
      <c r="BN92" s="365"/>
      <c r="BO92" s="365"/>
      <c r="BP92" s="365"/>
      <c r="BQ92" s="365"/>
      <c r="BR92" s="365"/>
      <c r="BS92" s="365"/>
      <c r="BT92" s="365"/>
      <c r="BU92" s="365"/>
      <c r="BV92" s="365"/>
    </row>
    <row r="93" spans="3:74" x14ac:dyDescent="0.2">
      <c r="BG93" s="588"/>
      <c r="BK93" s="365"/>
      <c r="BL93" s="365"/>
      <c r="BM93" s="365"/>
      <c r="BN93" s="365"/>
      <c r="BO93" s="365"/>
      <c r="BP93" s="365"/>
      <c r="BQ93" s="365"/>
      <c r="BR93" s="365"/>
      <c r="BS93" s="365"/>
      <c r="BT93" s="365"/>
      <c r="BU93" s="365"/>
      <c r="BV93" s="365"/>
    </row>
    <row r="94" spans="3:74" x14ac:dyDescent="0.2">
      <c r="BG94" s="588"/>
      <c r="BK94" s="365"/>
      <c r="BL94" s="365"/>
      <c r="BM94" s="365"/>
      <c r="BN94" s="365"/>
      <c r="BO94" s="365"/>
      <c r="BP94" s="365"/>
      <c r="BQ94" s="365"/>
      <c r="BR94" s="365"/>
      <c r="BS94" s="365"/>
      <c r="BT94" s="365"/>
      <c r="BU94" s="365"/>
      <c r="BV94" s="365"/>
    </row>
    <row r="95" spans="3:74" x14ac:dyDescent="0.2">
      <c r="BG95" s="588"/>
      <c r="BK95" s="365"/>
      <c r="BL95" s="365"/>
      <c r="BM95" s="365"/>
      <c r="BN95" s="365"/>
      <c r="BO95" s="365"/>
      <c r="BP95" s="365"/>
      <c r="BQ95" s="365"/>
      <c r="BR95" s="365"/>
      <c r="BS95" s="365"/>
      <c r="BT95" s="365"/>
      <c r="BU95" s="365"/>
      <c r="BV95" s="365"/>
    </row>
    <row r="96" spans="3:74" x14ac:dyDescent="0.2">
      <c r="BG96" s="588"/>
      <c r="BK96" s="365"/>
      <c r="BL96" s="365"/>
      <c r="BM96" s="365"/>
      <c r="BN96" s="365"/>
      <c r="BO96" s="365"/>
      <c r="BP96" s="365"/>
      <c r="BQ96" s="365"/>
      <c r="BR96" s="365"/>
      <c r="BS96" s="365"/>
      <c r="BT96" s="365"/>
      <c r="BU96" s="365"/>
      <c r="BV96" s="365"/>
    </row>
    <row r="97" spans="59:74" x14ac:dyDescent="0.2">
      <c r="BG97" s="588"/>
      <c r="BK97" s="365"/>
      <c r="BL97" s="365"/>
      <c r="BM97" s="365"/>
      <c r="BN97" s="365"/>
      <c r="BO97" s="365"/>
      <c r="BP97" s="365"/>
      <c r="BQ97" s="365"/>
      <c r="BR97" s="365"/>
      <c r="BS97" s="365"/>
      <c r="BT97" s="365"/>
      <c r="BU97" s="365"/>
      <c r="BV97" s="365"/>
    </row>
    <row r="98" spans="59:74" x14ac:dyDescent="0.2">
      <c r="BG98" s="588"/>
      <c r="BK98" s="365"/>
      <c r="BL98" s="365"/>
      <c r="BM98" s="365"/>
      <c r="BN98" s="365"/>
      <c r="BO98" s="365"/>
      <c r="BP98" s="365"/>
      <c r="BQ98" s="365"/>
      <c r="BR98" s="365"/>
      <c r="BS98" s="365"/>
      <c r="BT98" s="365"/>
      <c r="BU98" s="365"/>
      <c r="BV98" s="365"/>
    </row>
    <row r="99" spans="59:74" x14ac:dyDescent="0.2">
      <c r="BG99" s="588"/>
      <c r="BK99" s="365"/>
      <c r="BL99" s="365"/>
      <c r="BM99" s="365"/>
      <c r="BN99" s="365"/>
      <c r="BO99" s="365"/>
      <c r="BP99" s="365"/>
      <c r="BQ99" s="365"/>
      <c r="BR99" s="365"/>
      <c r="BS99" s="365"/>
      <c r="BT99" s="365"/>
      <c r="BU99" s="365"/>
      <c r="BV99" s="365"/>
    </row>
    <row r="100" spans="59:74" x14ac:dyDescent="0.2">
      <c r="BG100" s="588"/>
      <c r="BK100" s="365"/>
      <c r="BL100" s="365"/>
      <c r="BM100" s="365"/>
      <c r="BN100" s="365"/>
      <c r="BO100" s="365"/>
      <c r="BP100" s="365"/>
      <c r="BQ100" s="365"/>
      <c r="BR100" s="365"/>
      <c r="BS100" s="365"/>
      <c r="BT100" s="365"/>
      <c r="BU100" s="365"/>
      <c r="BV100" s="365"/>
    </row>
    <row r="101" spans="59:74" x14ac:dyDescent="0.2">
      <c r="BG101" s="588"/>
      <c r="BK101" s="365"/>
      <c r="BL101" s="365"/>
      <c r="BM101" s="365"/>
      <c r="BN101" s="365"/>
      <c r="BO101" s="365"/>
      <c r="BP101" s="365"/>
      <c r="BQ101" s="365"/>
      <c r="BR101" s="365"/>
      <c r="BS101" s="365"/>
      <c r="BT101" s="365"/>
      <c r="BU101" s="365"/>
      <c r="BV101" s="365"/>
    </row>
    <row r="102" spans="59:74" x14ac:dyDescent="0.2">
      <c r="BG102" s="588"/>
      <c r="BK102" s="365"/>
      <c r="BL102" s="365"/>
      <c r="BM102" s="365"/>
      <c r="BN102" s="365"/>
      <c r="BO102" s="365"/>
      <c r="BP102" s="365"/>
      <c r="BQ102" s="365"/>
      <c r="BR102" s="365"/>
      <c r="BS102" s="365"/>
      <c r="BT102" s="365"/>
      <c r="BU102" s="365"/>
      <c r="BV102" s="365"/>
    </row>
    <row r="103" spans="59:74" x14ac:dyDescent="0.2">
      <c r="BG103" s="588"/>
      <c r="BK103" s="365"/>
      <c r="BL103" s="365"/>
      <c r="BM103" s="365"/>
      <c r="BN103" s="365"/>
      <c r="BO103" s="365"/>
      <c r="BP103" s="365"/>
      <c r="BQ103" s="365"/>
      <c r="BR103" s="365"/>
      <c r="BS103" s="365"/>
      <c r="BT103" s="365"/>
      <c r="BU103" s="365"/>
      <c r="BV103" s="365"/>
    </row>
    <row r="104" spans="59:74" x14ac:dyDescent="0.2">
      <c r="BG104" s="588"/>
      <c r="BK104" s="365"/>
      <c r="BL104" s="365"/>
      <c r="BM104" s="365"/>
      <c r="BN104" s="365"/>
      <c r="BO104" s="365"/>
      <c r="BP104" s="365"/>
      <c r="BQ104" s="365"/>
      <c r="BR104" s="365"/>
      <c r="BS104" s="365"/>
      <c r="BT104" s="365"/>
      <c r="BU104" s="365"/>
      <c r="BV104" s="365"/>
    </row>
    <row r="105" spans="59:74" x14ac:dyDescent="0.2">
      <c r="BG105" s="588"/>
      <c r="BK105" s="365"/>
      <c r="BL105" s="365"/>
      <c r="BM105" s="365"/>
      <c r="BN105" s="365"/>
      <c r="BO105" s="365"/>
      <c r="BP105" s="365"/>
      <c r="BQ105" s="365"/>
      <c r="BR105" s="365"/>
      <c r="BS105" s="365"/>
      <c r="BT105" s="365"/>
      <c r="BU105" s="365"/>
      <c r="BV105" s="365"/>
    </row>
    <row r="106" spans="59:74" x14ac:dyDescent="0.2">
      <c r="BG106" s="588"/>
      <c r="BK106" s="365"/>
      <c r="BL106" s="365"/>
      <c r="BM106" s="365"/>
      <c r="BN106" s="365"/>
      <c r="BO106" s="365"/>
      <c r="BP106" s="365"/>
      <c r="BQ106" s="365"/>
      <c r="BR106" s="365"/>
      <c r="BS106" s="365"/>
      <c r="BT106" s="365"/>
      <c r="BU106" s="365"/>
      <c r="BV106" s="365"/>
    </row>
    <row r="107" spans="59:74" x14ac:dyDescent="0.2">
      <c r="BG107" s="588"/>
      <c r="BK107" s="365"/>
      <c r="BL107" s="365"/>
      <c r="BM107" s="365"/>
      <c r="BN107" s="365"/>
      <c r="BO107" s="365"/>
      <c r="BP107" s="365"/>
      <c r="BQ107" s="365"/>
      <c r="BR107" s="365"/>
      <c r="BS107" s="365"/>
      <c r="BT107" s="365"/>
      <c r="BU107" s="365"/>
      <c r="BV107" s="365"/>
    </row>
    <row r="108" spans="59:74" x14ac:dyDescent="0.2">
      <c r="BG108" s="588"/>
      <c r="BK108" s="365"/>
      <c r="BL108" s="365"/>
      <c r="BM108" s="365"/>
      <c r="BN108" s="365"/>
      <c r="BO108" s="365"/>
      <c r="BP108" s="365"/>
      <c r="BQ108" s="365"/>
      <c r="BR108" s="365"/>
      <c r="BS108" s="365"/>
      <c r="BT108" s="365"/>
      <c r="BU108" s="365"/>
      <c r="BV108" s="365"/>
    </row>
    <row r="109" spans="59:74" x14ac:dyDescent="0.2">
      <c r="BG109" s="588"/>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91" customWidth="1"/>
    <col min="59" max="62" width="6.5703125" style="363" customWidth="1"/>
    <col min="63" max="74" width="6.5703125" style="2" customWidth="1"/>
    <col min="75" max="16384" width="9.5703125" style="2"/>
  </cols>
  <sheetData>
    <row r="1" spans="1:74" ht="15.75" customHeight="1" x14ac:dyDescent="0.2">
      <c r="A1" s="768" t="s">
        <v>798</v>
      </c>
      <c r="B1" s="802" t="s">
        <v>1390</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279"/>
    </row>
    <row r="2" spans="1:74" s="5"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80"/>
      <c r="AY2" s="480"/>
      <c r="AZ2" s="480"/>
      <c r="BA2" s="480"/>
      <c r="BB2" s="480"/>
      <c r="BC2" s="480"/>
      <c r="BD2" s="592"/>
      <c r="BE2" s="592"/>
      <c r="BF2" s="592"/>
      <c r="BG2" s="480"/>
      <c r="BH2" s="480"/>
      <c r="BI2" s="480"/>
      <c r="BJ2" s="480"/>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3"/>
      <c r="BE5" s="593"/>
      <c r="BF5" s="593"/>
      <c r="BG5" s="593"/>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181.8143</v>
      </c>
      <c r="BA6" s="232">
        <v>204.08</v>
      </c>
      <c r="BB6" s="305">
        <v>205.3544</v>
      </c>
      <c r="BC6" s="305">
        <v>204.23390000000001</v>
      </c>
      <c r="BD6" s="305">
        <v>201.34139999999999</v>
      </c>
      <c r="BE6" s="305">
        <v>196.0617</v>
      </c>
      <c r="BF6" s="305">
        <v>193.4777</v>
      </c>
      <c r="BG6" s="305">
        <v>184.24170000000001</v>
      </c>
      <c r="BH6" s="305">
        <v>176.6062</v>
      </c>
      <c r="BI6" s="305">
        <v>172.1232</v>
      </c>
      <c r="BJ6" s="305">
        <v>169.31100000000001</v>
      </c>
      <c r="BK6" s="305">
        <v>169.09039999999999</v>
      </c>
      <c r="BL6" s="305">
        <v>173.60380000000001</v>
      </c>
      <c r="BM6" s="305">
        <v>178.38740000000001</v>
      </c>
      <c r="BN6" s="305">
        <v>179.87719999999999</v>
      </c>
      <c r="BO6" s="305">
        <v>183.1122</v>
      </c>
      <c r="BP6" s="305">
        <v>183.16929999999999</v>
      </c>
      <c r="BQ6" s="305">
        <v>185.0745</v>
      </c>
      <c r="BR6" s="305">
        <v>188.5009</v>
      </c>
      <c r="BS6" s="305">
        <v>183.21979999999999</v>
      </c>
      <c r="BT6" s="305">
        <v>179.5324</v>
      </c>
      <c r="BU6" s="305">
        <v>177.49700000000001</v>
      </c>
      <c r="BV6" s="305">
        <v>170.2895</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358"/>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305">
        <v>278.54079999999999</v>
      </c>
      <c r="BC8" s="305">
        <v>275.59089999999998</v>
      </c>
      <c r="BD8" s="305">
        <v>275.83800000000002</v>
      </c>
      <c r="BE8" s="305">
        <v>271.9957</v>
      </c>
      <c r="BF8" s="305">
        <v>274.29070000000002</v>
      </c>
      <c r="BG8" s="305">
        <v>255.07210000000001</v>
      </c>
      <c r="BH8" s="305">
        <v>246.0471</v>
      </c>
      <c r="BI8" s="305">
        <v>246.1703</v>
      </c>
      <c r="BJ8" s="305">
        <v>250.03980000000001</v>
      </c>
      <c r="BK8" s="305">
        <v>240.79349999999999</v>
      </c>
      <c r="BL8" s="305">
        <v>241.6208</v>
      </c>
      <c r="BM8" s="305">
        <v>242.7457</v>
      </c>
      <c r="BN8" s="305">
        <v>244.46969999999999</v>
      </c>
      <c r="BO8" s="305">
        <v>251.19880000000001</v>
      </c>
      <c r="BP8" s="305">
        <v>256.36169999999998</v>
      </c>
      <c r="BQ8" s="305">
        <v>257.22989999999999</v>
      </c>
      <c r="BR8" s="305">
        <v>265.08859999999999</v>
      </c>
      <c r="BS8" s="305">
        <v>251.0078</v>
      </c>
      <c r="BT8" s="305">
        <v>246.8963</v>
      </c>
      <c r="BU8" s="305">
        <v>249.8194</v>
      </c>
      <c r="BV8" s="305">
        <v>250.3066</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305">
        <v>278.04809999999998</v>
      </c>
      <c r="BC9" s="305">
        <v>277.27089999999998</v>
      </c>
      <c r="BD9" s="305">
        <v>273.6866</v>
      </c>
      <c r="BE9" s="305">
        <v>268.36950000000002</v>
      </c>
      <c r="BF9" s="305">
        <v>255.96809999999999</v>
      </c>
      <c r="BG9" s="305">
        <v>244.51580000000001</v>
      </c>
      <c r="BH9" s="305">
        <v>240.33690000000001</v>
      </c>
      <c r="BI9" s="305">
        <v>239.4571</v>
      </c>
      <c r="BJ9" s="305">
        <v>226.94569999999999</v>
      </c>
      <c r="BK9" s="305">
        <v>220.79349999999999</v>
      </c>
      <c r="BL9" s="305">
        <v>227.00710000000001</v>
      </c>
      <c r="BM9" s="305">
        <v>232.9298</v>
      </c>
      <c r="BN9" s="305">
        <v>242.38319999999999</v>
      </c>
      <c r="BO9" s="305">
        <v>253.21369999999999</v>
      </c>
      <c r="BP9" s="305">
        <v>253.4008</v>
      </c>
      <c r="BQ9" s="305">
        <v>256.7525</v>
      </c>
      <c r="BR9" s="305">
        <v>250.97559999999999</v>
      </c>
      <c r="BS9" s="305">
        <v>243.88380000000001</v>
      </c>
      <c r="BT9" s="305">
        <v>243.48419999999999</v>
      </c>
      <c r="BU9" s="305">
        <v>245.5326</v>
      </c>
      <c r="BV9" s="305">
        <v>227.9588</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305">
        <v>256.12630000000001</v>
      </c>
      <c r="BC10" s="305">
        <v>252.679</v>
      </c>
      <c r="BD10" s="305">
        <v>251.1653</v>
      </c>
      <c r="BE10" s="305">
        <v>244.93039999999999</v>
      </c>
      <c r="BF10" s="305">
        <v>243.1789</v>
      </c>
      <c r="BG10" s="305">
        <v>233.71010000000001</v>
      </c>
      <c r="BH10" s="305">
        <v>225.3871</v>
      </c>
      <c r="BI10" s="305">
        <v>220.87950000000001</v>
      </c>
      <c r="BJ10" s="305">
        <v>218.7054</v>
      </c>
      <c r="BK10" s="305">
        <v>217.4436</v>
      </c>
      <c r="BL10" s="305">
        <v>220.51750000000001</v>
      </c>
      <c r="BM10" s="305">
        <v>226.1097</v>
      </c>
      <c r="BN10" s="305">
        <v>229.31209999999999</v>
      </c>
      <c r="BO10" s="305">
        <v>230.0384</v>
      </c>
      <c r="BP10" s="305">
        <v>231.60470000000001</v>
      </c>
      <c r="BQ10" s="305">
        <v>231.66739999999999</v>
      </c>
      <c r="BR10" s="305">
        <v>236.01609999999999</v>
      </c>
      <c r="BS10" s="305">
        <v>231.0043</v>
      </c>
      <c r="BT10" s="305">
        <v>226.971</v>
      </c>
      <c r="BU10" s="305">
        <v>225.1729</v>
      </c>
      <c r="BV10" s="305">
        <v>219.93219999999999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305">
        <v>280.70409999999998</v>
      </c>
      <c r="BC11" s="305">
        <v>287.07060000000001</v>
      </c>
      <c r="BD11" s="305">
        <v>286.3904</v>
      </c>
      <c r="BE11" s="305">
        <v>279.58429999999998</v>
      </c>
      <c r="BF11" s="305">
        <v>278.2439</v>
      </c>
      <c r="BG11" s="305">
        <v>272.90859999999998</v>
      </c>
      <c r="BH11" s="305">
        <v>263.47890000000001</v>
      </c>
      <c r="BI11" s="305">
        <v>259.10809999999998</v>
      </c>
      <c r="BJ11" s="305">
        <v>249.7619</v>
      </c>
      <c r="BK11" s="305">
        <v>244.8108</v>
      </c>
      <c r="BL11" s="305">
        <v>247.4607</v>
      </c>
      <c r="BM11" s="305">
        <v>258.4282</v>
      </c>
      <c r="BN11" s="305">
        <v>264.11349999999999</v>
      </c>
      <c r="BO11" s="305">
        <v>271.14429999999999</v>
      </c>
      <c r="BP11" s="305">
        <v>269.29860000000002</v>
      </c>
      <c r="BQ11" s="305">
        <v>269.35169999999999</v>
      </c>
      <c r="BR11" s="305">
        <v>274.1841</v>
      </c>
      <c r="BS11" s="305">
        <v>275.40269999999998</v>
      </c>
      <c r="BT11" s="305">
        <v>268.77480000000003</v>
      </c>
      <c r="BU11" s="305">
        <v>260.52820000000003</v>
      </c>
      <c r="BV11" s="305">
        <v>250.08879999999999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305">
        <v>344.60500000000002</v>
      </c>
      <c r="BC12" s="305">
        <v>344.63690000000003</v>
      </c>
      <c r="BD12" s="305">
        <v>342.23919999999998</v>
      </c>
      <c r="BE12" s="305">
        <v>337.41370000000001</v>
      </c>
      <c r="BF12" s="305">
        <v>334.53149999999999</v>
      </c>
      <c r="BG12" s="305">
        <v>331.24579999999997</v>
      </c>
      <c r="BH12" s="305">
        <v>323.37240000000003</v>
      </c>
      <c r="BI12" s="305">
        <v>319.61259999999999</v>
      </c>
      <c r="BJ12" s="305">
        <v>314.5711</v>
      </c>
      <c r="BK12" s="305">
        <v>317.9187</v>
      </c>
      <c r="BL12" s="305">
        <v>322.78960000000001</v>
      </c>
      <c r="BM12" s="305">
        <v>331.1019</v>
      </c>
      <c r="BN12" s="305">
        <v>338.4563</v>
      </c>
      <c r="BO12" s="305">
        <v>336.49169999999998</v>
      </c>
      <c r="BP12" s="305">
        <v>336.25130000000001</v>
      </c>
      <c r="BQ12" s="305">
        <v>324.41980000000001</v>
      </c>
      <c r="BR12" s="305">
        <v>331.49979999999999</v>
      </c>
      <c r="BS12" s="305">
        <v>333.12240000000003</v>
      </c>
      <c r="BT12" s="305">
        <v>343.50940000000003</v>
      </c>
      <c r="BU12" s="305">
        <v>345.88200000000001</v>
      </c>
      <c r="BV12" s="305">
        <v>328.73770000000002</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305">
        <v>286.19330000000002</v>
      </c>
      <c r="BC13" s="305">
        <v>284.65039999999999</v>
      </c>
      <c r="BD13" s="305">
        <v>283.07569999999998</v>
      </c>
      <c r="BE13" s="305">
        <v>278.13150000000002</v>
      </c>
      <c r="BF13" s="305">
        <v>274.23899999999998</v>
      </c>
      <c r="BG13" s="305">
        <v>262.38889999999998</v>
      </c>
      <c r="BH13" s="305">
        <v>254.87020000000001</v>
      </c>
      <c r="BI13" s="305">
        <v>252.88820000000001</v>
      </c>
      <c r="BJ13" s="305">
        <v>249.28299999999999</v>
      </c>
      <c r="BK13" s="305">
        <v>244.66650000000001</v>
      </c>
      <c r="BL13" s="305">
        <v>248.2022</v>
      </c>
      <c r="BM13" s="305">
        <v>253.15899999999999</v>
      </c>
      <c r="BN13" s="305">
        <v>258.28359999999998</v>
      </c>
      <c r="BO13" s="305">
        <v>263.70370000000003</v>
      </c>
      <c r="BP13" s="305">
        <v>265.74239999999998</v>
      </c>
      <c r="BQ13" s="305">
        <v>264.98079999999999</v>
      </c>
      <c r="BR13" s="305">
        <v>267.79640000000001</v>
      </c>
      <c r="BS13" s="305">
        <v>260.77480000000003</v>
      </c>
      <c r="BT13" s="305">
        <v>259.9314</v>
      </c>
      <c r="BU13" s="305">
        <v>261.09969999999998</v>
      </c>
      <c r="BV13" s="305">
        <v>252.28370000000001</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305">
        <v>296.28339999999997</v>
      </c>
      <c r="BC14" s="305">
        <v>295.67559999999997</v>
      </c>
      <c r="BD14" s="305">
        <v>294.58609999999999</v>
      </c>
      <c r="BE14" s="305">
        <v>290.24099999999999</v>
      </c>
      <c r="BF14" s="305">
        <v>286.68200000000002</v>
      </c>
      <c r="BG14" s="305">
        <v>275.12799999999999</v>
      </c>
      <c r="BH14" s="305">
        <v>267.93669999999997</v>
      </c>
      <c r="BI14" s="305">
        <v>266.19420000000002</v>
      </c>
      <c r="BJ14" s="305">
        <v>262.81060000000002</v>
      </c>
      <c r="BK14" s="305">
        <v>258.11799999999999</v>
      </c>
      <c r="BL14" s="305">
        <v>261.6925</v>
      </c>
      <c r="BM14" s="305">
        <v>266.4631</v>
      </c>
      <c r="BN14" s="305">
        <v>271.6558</v>
      </c>
      <c r="BO14" s="305">
        <v>277.14260000000002</v>
      </c>
      <c r="BP14" s="305">
        <v>279.08999999999997</v>
      </c>
      <c r="BQ14" s="305">
        <v>278.53989999999999</v>
      </c>
      <c r="BR14" s="305">
        <v>281.41840000000002</v>
      </c>
      <c r="BS14" s="305">
        <v>274.5034</v>
      </c>
      <c r="BT14" s="305">
        <v>273.846</v>
      </c>
      <c r="BU14" s="305">
        <v>275.15309999999999</v>
      </c>
      <c r="BV14" s="305">
        <v>266.50670000000002</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63.691000000000003</v>
      </c>
      <c r="BA18" s="68">
        <v>59.743424955999998</v>
      </c>
      <c r="BB18" s="301">
        <v>61.068339999999999</v>
      </c>
      <c r="BC18" s="301">
        <v>62.523090000000003</v>
      </c>
      <c r="BD18" s="301">
        <v>60.965969999999999</v>
      </c>
      <c r="BE18" s="301">
        <v>59.284399999999998</v>
      </c>
      <c r="BF18" s="301">
        <v>58.216589999999997</v>
      </c>
      <c r="BG18" s="301">
        <v>58.056739999999998</v>
      </c>
      <c r="BH18" s="301">
        <v>55.704340000000002</v>
      </c>
      <c r="BI18" s="301">
        <v>56.765169999999998</v>
      </c>
      <c r="BJ18" s="301">
        <v>59.563099999999999</v>
      </c>
      <c r="BK18" s="301">
        <v>65.133179999999996</v>
      </c>
      <c r="BL18" s="301">
        <v>68.379760000000005</v>
      </c>
      <c r="BM18" s="301">
        <v>64.781530000000004</v>
      </c>
      <c r="BN18" s="301">
        <v>63.586449999999999</v>
      </c>
      <c r="BO18" s="301">
        <v>65.025350000000003</v>
      </c>
      <c r="BP18" s="301">
        <v>67.30395</v>
      </c>
      <c r="BQ18" s="301">
        <v>66.738839999999996</v>
      </c>
      <c r="BR18" s="301">
        <v>64.339510000000004</v>
      </c>
      <c r="BS18" s="301">
        <v>62.602089999999997</v>
      </c>
      <c r="BT18" s="301">
        <v>61.632019999999997</v>
      </c>
      <c r="BU18" s="301">
        <v>64.750829999999993</v>
      </c>
      <c r="BV18" s="301">
        <v>68.732420000000005</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51.149000000000001</v>
      </c>
      <c r="BA19" s="68">
        <v>49.372615109999998</v>
      </c>
      <c r="BB19" s="301">
        <v>50.41337</v>
      </c>
      <c r="BC19" s="301">
        <v>51.097430000000003</v>
      </c>
      <c r="BD19" s="301">
        <v>52.771160000000002</v>
      </c>
      <c r="BE19" s="301">
        <v>52.422980000000003</v>
      </c>
      <c r="BF19" s="301">
        <v>51.25996</v>
      </c>
      <c r="BG19" s="301">
        <v>50.571399999999997</v>
      </c>
      <c r="BH19" s="301">
        <v>48.148400000000002</v>
      </c>
      <c r="BI19" s="301">
        <v>48.426659999999998</v>
      </c>
      <c r="BJ19" s="301">
        <v>50.242730000000002</v>
      </c>
      <c r="BK19" s="301">
        <v>55.856540000000003</v>
      </c>
      <c r="BL19" s="301">
        <v>56.563459999999999</v>
      </c>
      <c r="BM19" s="301">
        <v>53.287030000000001</v>
      </c>
      <c r="BN19" s="301">
        <v>51.983980000000003</v>
      </c>
      <c r="BO19" s="301">
        <v>51.408329999999999</v>
      </c>
      <c r="BP19" s="301">
        <v>52.526850000000003</v>
      </c>
      <c r="BQ19" s="301">
        <v>52.194690000000001</v>
      </c>
      <c r="BR19" s="301">
        <v>51.050730000000001</v>
      </c>
      <c r="BS19" s="301">
        <v>50.918909999999997</v>
      </c>
      <c r="BT19" s="301">
        <v>48.37838</v>
      </c>
      <c r="BU19" s="301">
        <v>49.892110000000002</v>
      </c>
      <c r="BV19" s="301">
        <v>51.179169999999999</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76.186999999999998</v>
      </c>
      <c r="BA20" s="68">
        <v>79.514970950000006</v>
      </c>
      <c r="BB20" s="301">
        <v>79.130690000000001</v>
      </c>
      <c r="BC20" s="301">
        <v>80.559169999999995</v>
      </c>
      <c r="BD20" s="301">
        <v>79.934479999999994</v>
      </c>
      <c r="BE20" s="301">
        <v>80.047669999999997</v>
      </c>
      <c r="BF20" s="301">
        <v>78.537809999999993</v>
      </c>
      <c r="BG20" s="301">
        <v>80.486760000000004</v>
      </c>
      <c r="BH20" s="301">
        <v>79.868189999999998</v>
      </c>
      <c r="BI20" s="301">
        <v>80.930490000000006</v>
      </c>
      <c r="BJ20" s="301">
        <v>85.292349999999999</v>
      </c>
      <c r="BK20" s="301">
        <v>88.173150000000007</v>
      </c>
      <c r="BL20" s="301">
        <v>87.904650000000004</v>
      </c>
      <c r="BM20" s="301">
        <v>84.802959999999999</v>
      </c>
      <c r="BN20" s="301">
        <v>86.383870000000002</v>
      </c>
      <c r="BO20" s="301">
        <v>86.73818</v>
      </c>
      <c r="BP20" s="301">
        <v>87.187740000000005</v>
      </c>
      <c r="BQ20" s="301">
        <v>87.24812</v>
      </c>
      <c r="BR20" s="301">
        <v>83.949579999999997</v>
      </c>
      <c r="BS20" s="301">
        <v>82.239789999999999</v>
      </c>
      <c r="BT20" s="301">
        <v>82.608689999999996</v>
      </c>
      <c r="BU20" s="301">
        <v>85.211550000000003</v>
      </c>
      <c r="BV20" s="301">
        <v>89.433099999999996</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8.9440000000000008</v>
      </c>
      <c r="BA21" s="68">
        <v>8.5277667620000006</v>
      </c>
      <c r="BB21" s="301">
        <v>7.9920119999999999</v>
      </c>
      <c r="BC21" s="301">
        <v>7.8998299999999997</v>
      </c>
      <c r="BD21" s="301">
        <v>8.0055750000000003</v>
      </c>
      <c r="BE21" s="301">
        <v>7.5351299999999997</v>
      </c>
      <c r="BF21" s="301">
        <v>7.4094110000000004</v>
      </c>
      <c r="BG21" s="301">
        <v>7.5423980000000004</v>
      </c>
      <c r="BH21" s="301">
        <v>7.6680190000000001</v>
      </c>
      <c r="BI21" s="301">
        <v>8.1918600000000001</v>
      </c>
      <c r="BJ21" s="301">
        <v>8.0382580000000008</v>
      </c>
      <c r="BK21" s="301">
        <v>8.1037130000000008</v>
      </c>
      <c r="BL21" s="301">
        <v>7.991034</v>
      </c>
      <c r="BM21" s="301">
        <v>7.8924779999999997</v>
      </c>
      <c r="BN21" s="301">
        <v>7.668501</v>
      </c>
      <c r="BO21" s="301">
        <v>7.7234990000000003</v>
      </c>
      <c r="BP21" s="301">
        <v>7.9229250000000002</v>
      </c>
      <c r="BQ21" s="301">
        <v>7.5835290000000004</v>
      </c>
      <c r="BR21" s="301">
        <v>7.5221340000000003</v>
      </c>
      <c r="BS21" s="301">
        <v>7.7001119999999998</v>
      </c>
      <c r="BT21" s="301">
        <v>7.8274800000000004</v>
      </c>
      <c r="BU21" s="301">
        <v>8.3463560000000001</v>
      </c>
      <c r="BV21" s="301">
        <v>8.2387779999999999</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31.632000000000001</v>
      </c>
      <c r="BA22" s="68">
        <v>31.091205585000001</v>
      </c>
      <c r="BB22" s="301">
        <v>29.942889999999998</v>
      </c>
      <c r="BC22" s="301">
        <v>29.29176</v>
      </c>
      <c r="BD22" s="301">
        <v>29.49736</v>
      </c>
      <c r="BE22" s="301">
        <v>29.491140000000001</v>
      </c>
      <c r="BF22" s="301">
        <v>29.20693</v>
      </c>
      <c r="BG22" s="301">
        <v>29.510670000000001</v>
      </c>
      <c r="BH22" s="301">
        <v>28.501100000000001</v>
      </c>
      <c r="BI22" s="301">
        <v>29.723189999999999</v>
      </c>
      <c r="BJ22" s="301">
        <v>31.074459999999998</v>
      </c>
      <c r="BK22" s="301">
        <v>32.993160000000003</v>
      </c>
      <c r="BL22" s="301">
        <v>31.75348</v>
      </c>
      <c r="BM22" s="301">
        <v>29.983689999999999</v>
      </c>
      <c r="BN22" s="301">
        <v>29.225519999999999</v>
      </c>
      <c r="BO22" s="301">
        <v>28.454139999999999</v>
      </c>
      <c r="BP22" s="301">
        <v>29.406739999999999</v>
      </c>
      <c r="BQ22" s="301">
        <v>29.546990000000001</v>
      </c>
      <c r="BR22" s="301">
        <v>28.798269999999999</v>
      </c>
      <c r="BS22" s="301">
        <v>29.341100000000001</v>
      </c>
      <c r="BT22" s="301">
        <v>28.694649999999999</v>
      </c>
      <c r="BU22" s="301">
        <v>30.79016</v>
      </c>
      <c r="BV22" s="301">
        <v>31.68169</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231.60300000000001</v>
      </c>
      <c r="BA23" s="68">
        <v>228.24998335999999</v>
      </c>
      <c r="BB23" s="301">
        <v>228.54730000000001</v>
      </c>
      <c r="BC23" s="301">
        <v>231.37129999999999</v>
      </c>
      <c r="BD23" s="301">
        <v>231.1746</v>
      </c>
      <c r="BE23" s="301">
        <v>228.78129999999999</v>
      </c>
      <c r="BF23" s="301">
        <v>224.63069999999999</v>
      </c>
      <c r="BG23" s="301">
        <v>226.16800000000001</v>
      </c>
      <c r="BH23" s="301">
        <v>219.89009999999999</v>
      </c>
      <c r="BI23" s="301">
        <v>224.03739999999999</v>
      </c>
      <c r="BJ23" s="301">
        <v>234.21090000000001</v>
      </c>
      <c r="BK23" s="301">
        <v>250.25970000000001</v>
      </c>
      <c r="BL23" s="301">
        <v>252.5924</v>
      </c>
      <c r="BM23" s="301">
        <v>240.74770000000001</v>
      </c>
      <c r="BN23" s="301">
        <v>238.84829999999999</v>
      </c>
      <c r="BO23" s="301">
        <v>239.34950000000001</v>
      </c>
      <c r="BP23" s="301">
        <v>244.34819999999999</v>
      </c>
      <c r="BQ23" s="301">
        <v>243.31219999999999</v>
      </c>
      <c r="BR23" s="301">
        <v>235.6602</v>
      </c>
      <c r="BS23" s="301">
        <v>232.80199999999999</v>
      </c>
      <c r="BT23" s="301">
        <v>229.1412</v>
      </c>
      <c r="BU23" s="301">
        <v>238.99100000000001</v>
      </c>
      <c r="BV23" s="301">
        <v>249.26519999999999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20.471</v>
      </c>
      <c r="BA25" s="68">
        <v>19.672203704000001</v>
      </c>
      <c r="BB25" s="301">
        <v>20.846060000000001</v>
      </c>
      <c r="BC25" s="301">
        <v>22.182929999999999</v>
      </c>
      <c r="BD25" s="301">
        <v>23.15727</v>
      </c>
      <c r="BE25" s="301">
        <v>21.112739999999999</v>
      </c>
      <c r="BF25" s="301">
        <v>23.320959999999999</v>
      </c>
      <c r="BG25" s="301">
        <v>22.172910000000002</v>
      </c>
      <c r="BH25" s="301">
        <v>22.03782</v>
      </c>
      <c r="BI25" s="301">
        <v>23.21106</v>
      </c>
      <c r="BJ25" s="301">
        <v>24.432259999999999</v>
      </c>
      <c r="BK25" s="301">
        <v>23.609400000000001</v>
      </c>
      <c r="BL25" s="301">
        <v>26.59337</v>
      </c>
      <c r="BM25" s="301">
        <v>24.01904</v>
      </c>
      <c r="BN25" s="301">
        <v>24.11918</v>
      </c>
      <c r="BO25" s="301">
        <v>22.255299999999998</v>
      </c>
      <c r="BP25" s="301">
        <v>23.728870000000001</v>
      </c>
      <c r="BQ25" s="301">
        <v>23.267189999999999</v>
      </c>
      <c r="BR25" s="301">
        <v>23.96115</v>
      </c>
      <c r="BS25" s="301">
        <v>23.026039999999998</v>
      </c>
      <c r="BT25" s="301">
        <v>20.92623</v>
      </c>
      <c r="BU25" s="301">
        <v>23.796939999999999</v>
      </c>
      <c r="BV25" s="301">
        <v>26.13504</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211.13200000000001</v>
      </c>
      <c r="BA27" s="69">
        <v>208.57761371000001</v>
      </c>
      <c r="BB27" s="320">
        <v>207.7012</v>
      </c>
      <c r="BC27" s="320">
        <v>209.1884</v>
      </c>
      <c r="BD27" s="320">
        <v>208.01730000000001</v>
      </c>
      <c r="BE27" s="320">
        <v>207.6686</v>
      </c>
      <c r="BF27" s="320">
        <v>201.30969999999999</v>
      </c>
      <c r="BG27" s="320">
        <v>203.99510000000001</v>
      </c>
      <c r="BH27" s="320">
        <v>197.85220000000001</v>
      </c>
      <c r="BI27" s="320">
        <v>200.8263</v>
      </c>
      <c r="BJ27" s="320">
        <v>209.77860000000001</v>
      </c>
      <c r="BK27" s="320">
        <v>226.65029999999999</v>
      </c>
      <c r="BL27" s="320">
        <v>225.999</v>
      </c>
      <c r="BM27" s="320">
        <v>216.7286</v>
      </c>
      <c r="BN27" s="320">
        <v>214.72909999999999</v>
      </c>
      <c r="BO27" s="320">
        <v>217.0942</v>
      </c>
      <c r="BP27" s="320">
        <v>220.61930000000001</v>
      </c>
      <c r="BQ27" s="320">
        <v>220.04499999999999</v>
      </c>
      <c r="BR27" s="320">
        <v>211.69909999999999</v>
      </c>
      <c r="BS27" s="320">
        <v>209.77600000000001</v>
      </c>
      <c r="BT27" s="320">
        <v>208.215</v>
      </c>
      <c r="BU27" s="320">
        <v>215.19409999999999</v>
      </c>
      <c r="BV27" s="320">
        <v>223.1301</v>
      </c>
    </row>
    <row r="28" spans="1:74" s="267" customFormat="1" ht="12" customHeight="1" x14ac:dyDescent="0.2">
      <c r="A28" s="1"/>
      <c r="B28" s="764" t="s">
        <v>815</v>
      </c>
      <c r="C28" s="765"/>
      <c r="D28" s="765"/>
      <c r="E28" s="765"/>
      <c r="F28" s="765"/>
      <c r="G28" s="765"/>
      <c r="H28" s="765"/>
      <c r="I28" s="765"/>
      <c r="J28" s="765"/>
      <c r="K28" s="765"/>
      <c r="L28" s="765"/>
      <c r="M28" s="765"/>
      <c r="N28" s="765"/>
      <c r="O28" s="765"/>
      <c r="P28" s="765"/>
      <c r="Q28" s="765"/>
      <c r="AY28" s="481"/>
      <c r="AZ28" s="481"/>
      <c r="BA28" s="481"/>
      <c r="BB28" s="481"/>
      <c r="BC28" s="481"/>
      <c r="BD28" s="594"/>
      <c r="BE28" s="594"/>
      <c r="BF28" s="594"/>
      <c r="BG28" s="481"/>
      <c r="BH28" s="481"/>
      <c r="BI28" s="481"/>
      <c r="BJ28" s="481"/>
    </row>
    <row r="29" spans="1:74" s="403" customFormat="1" ht="12" customHeight="1" x14ac:dyDescent="0.2">
      <c r="A29" s="402"/>
      <c r="B29" s="758" t="str">
        <f>"Notes: "&amp;"EIA completed modeling and analysis for this report on " &amp;Dates!D2&amp;"."</f>
        <v>Notes: EIA completed modeling and analysis for this report on Thursday April 1, 2021.</v>
      </c>
      <c r="C29" s="757"/>
      <c r="D29" s="757"/>
      <c r="E29" s="757"/>
      <c r="F29" s="757"/>
      <c r="G29" s="757"/>
      <c r="H29" s="757"/>
      <c r="I29" s="757"/>
      <c r="J29" s="757"/>
      <c r="K29" s="757"/>
      <c r="L29" s="757"/>
      <c r="M29" s="757"/>
      <c r="N29" s="757"/>
      <c r="O29" s="757"/>
      <c r="P29" s="757"/>
      <c r="Q29" s="757"/>
      <c r="AY29" s="482"/>
      <c r="AZ29" s="482"/>
      <c r="BA29" s="482"/>
      <c r="BB29" s="482"/>
      <c r="BC29" s="482"/>
      <c r="BD29" s="595"/>
      <c r="BE29" s="595"/>
      <c r="BF29" s="595"/>
      <c r="BG29" s="482"/>
      <c r="BH29" s="482"/>
      <c r="BI29" s="482"/>
      <c r="BJ29" s="482"/>
    </row>
    <row r="30" spans="1:74" s="403" customFormat="1" ht="12" customHeight="1" x14ac:dyDescent="0.2">
      <c r="A30" s="402"/>
      <c r="B30" s="758" t="s">
        <v>353</v>
      </c>
      <c r="C30" s="757"/>
      <c r="D30" s="757"/>
      <c r="E30" s="757"/>
      <c r="F30" s="757"/>
      <c r="G30" s="757"/>
      <c r="H30" s="757"/>
      <c r="I30" s="757"/>
      <c r="J30" s="757"/>
      <c r="K30" s="757"/>
      <c r="L30" s="757"/>
      <c r="M30" s="757"/>
      <c r="N30" s="757"/>
      <c r="O30" s="757"/>
      <c r="P30" s="757"/>
      <c r="Q30" s="757"/>
      <c r="AY30" s="482"/>
      <c r="AZ30" s="482"/>
      <c r="BA30" s="482"/>
      <c r="BB30" s="482"/>
      <c r="BC30" s="482"/>
      <c r="BD30" s="595"/>
      <c r="BE30" s="595"/>
      <c r="BF30" s="595"/>
      <c r="BG30" s="482"/>
      <c r="BH30" s="482"/>
      <c r="BI30" s="482"/>
      <c r="BJ30" s="482"/>
    </row>
    <row r="31" spans="1:74" s="267" customFormat="1" ht="12" customHeight="1" x14ac:dyDescent="0.2">
      <c r="A31" s="1"/>
      <c r="B31" s="766" t="s">
        <v>129</v>
      </c>
      <c r="C31" s="765"/>
      <c r="D31" s="765"/>
      <c r="E31" s="765"/>
      <c r="F31" s="765"/>
      <c r="G31" s="765"/>
      <c r="H31" s="765"/>
      <c r="I31" s="765"/>
      <c r="J31" s="765"/>
      <c r="K31" s="765"/>
      <c r="L31" s="765"/>
      <c r="M31" s="765"/>
      <c r="N31" s="765"/>
      <c r="O31" s="765"/>
      <c r="P31" s="765"/>
      <c r="Q31" s="765"/>
      <c r="AY31" s="481"/>
      <c r="AZ31" s="481"/>
      <c r="BA31" s="481"/>
      <c r="BB31" s="481"/>
      <c r="BC31" s="481"/>
      <c r="BD31" s="594"/>
      <c r="BE31" s="594"/>
      <c r="BF31" s="594"/>
      <c r="BG31" s="481"/>
      <c r="BH31" s="481"/>
      <c r="BI31" s="481"/>
      <c r="BJ31" s="481"/>
    </row>
    <row r="32" spans="1:74" s="403" customFormat="1" ht="12" customHeight="1" x14ac:dyDescent="0.2">
      <c r="A32" s="402"/>
      <c r="B32" s="753" t="s">
        <v>852</v>
      </c>
      <c r="C32" s="744"/>
      <c r="D32" s="744"/>
      <c r="E32" s="744"/>
      <c r="F32" s="744"/>
      <c r="G32" s="744"/>
      <c r="H32" s="744"/>
      <c r="I32" s="744"/>
      <c r="J32" s="744"/>
      <c r="K32" s="744"/>
      <c r="L32" s="744"/>
      <c r="M32" s="744"/>
      <c r="N32" s="744"/>
      <c r="O32" s="744"/>
      <c r="P32" s="744"/>
      <c r="Q32" s="744"/>
      <c r="AY32" s="482"/>
      <c r="AZ32" s="482"/>
      <c r="BA32" s="482"/>
      <c r="BB32" s="482"/>
      <c r="BC32" s="482"/>
      <c r="BD32" s="595"/>
      <c r="BE32" s="595"/>
      <c r="BF32" s="595"/>
      <c r="BG32" s="482"/>
      <c r="BH32" s="482"/>
      <c r="BI32" s="482"/>
      <c r="BJ32" s="482"/>
    </row>
    <row r="33" spans="1:74" s="403" customFormat="1" ht="12" customHeight="1" x14ac:dyDescent="0.2">
      <c r="A33" s="402"/>
      <c r="B33" s="803" t="s">
        <v>853</v>
      </c>
      <c r="C33" s="744"/>
      <c r="D33" s="744"/>
      <c r="E33" s="744"/>
      <c r="F33" s="744"/>
      <c r="G33" s="744"/>
      <c r="H33" s="744"/>
      <c r="I33" s="744"/>
      <c r="J33" s="744"/>
      <c r="K33" s="744"/>
      <c r="L33" s="744"/>
      <c r="M33" s="744"/>
      <c r="N33" s="744"/>
      <c r="O33" s="744"/>
      <c r="P33" s="744"/>
      <c r="Q33" s="744"/>
      <c r="AY33" s="482"/>
      <c r="AZ33" s="482"/>
      <c r="BA33" s="482"/>
      <c r="BB33" s="482"/>
      <c r="BC33" s="482"/>
      <c r="BD33" s="595"/>
      <c r="BE33" s="595"/>
      <c r="BF33" s="595"/>
      <c r="BG33" s="482"/>
      <c r="BH33" s="482"/>
      <c r="BI33" s="482"/>
      <c r="BJ33" s="482"/>
    </row>
    <row r="34" spans="1:74" s="403" customFormat="1" ht="12" customHeight="1" x14ac:dyDescent="0.2">
      <c r="A34" s="402"/>
      <c r="B34" s="751" t="s">
        <v>855</v>
      </c>
      <c r="C34" s="750"/>
      <c r="D34" s="750"/>
      <c r="E34" s="750"/>
      <c r="F34" s="750"/>
      <c r="G34" s="750"/>
      <c r="H34" s="750"/>
      <c r="I34" s="750"/>
      <c r="J34" s="750"/>
      <c r="K34" s="750"/>
      <c r="L34" s="750"/>
      <c r="M34" s="750"/>
      <c r="N34" s="750"/>
      <c r="O34" s="750"/>
      <c r="P34" s="750"/>
      <c r="Q34" s="744"/>
      <c r="AY34" s="482"/>
      <c r="AZ34" s="482"/>
      <c r="BA34" s="482"/>
      <c r="BB34" s="482"/>
      <c r="BC34" s="482"/>
      <c r="BD34" s="595"/>
      <c r="BE34" s="595"/>
      <c r="BF34" s="595"/>
      <c r="BG34" s="482"/>
      <c r="BH34" s="482"/>
      <c r="BI34" s="482"/>
      <c r="BJ34" s="482"/>
    </row>
    <row r="35" spans="1:74" s="403" customFormat="1" ht="12" customHeight="1" x14ac:dyDescent="0.2">
      <c r="A35" s="402"/>
      <c r="B35" s="752" t="s">
        <v>856</v>
      </c>
      <c r="C35" s="754"/>
      <c r="D35" s="754"/>
      <c r="E35" s="754"/>
      <c r="F35" s="754"/>
      <c r="G35" s="754"/>
      <c r="H35" s="754"/>
      <c r="I35" s="754"/>
      <c r="J35" s="754"/>
      <c r="K35" s="754"/>
      <c r="L35" s="754"/>
      <c r="M35" s="754"/>
      <c r="N35" s="754"/>
      <c r="O35" s="754"/>
      <c r="P35" s="754"/>
      <c r="Q35" s="744"/>
      <c r="AY35" s="482"/>
      <c r="AZ35" s="482"/>
      <c r="BA35" s="482"/>
      <c r="BB35" s="482"/>
      <c r="BC35" s="482"/>
      <c r="BD35" s="595"/>
      <c r="BE35" s="595"/>
      <c r="BF35" s="595"/>
      <c r="BG35" s="482"/>
      <c r="BH35" s="482"/>
      <c r="BI35" s="482"/>
      <c r="BJ35" s="482"/>
    </row>
    <row r="36" spans="1:74" s="403" customFormat="1" ht="12" customHeight="1" x14ac:dyDescent="0.2">
      <c r="A36" s="402"/>
      <c r="B36" s="753" t="s">
        <v>838</v>
      </c>
      <c r="C36" s="754"/>
      <c r="D36" s="754"/>
      <c r="E36" s="754"/>
      <c r="F36" s="754"/>
      <c r="G36" s="754"/>
      <c r="H36" s="754"/>
      <c r="I36" s="754"/>
      <c r="J36" s="754"/>
      <c r="K36" s="754"/>
      <c r="L36" s="754"/>
      <c r="M36" s="754"/>
      <c r="N36" s="754"/>
      <c r="O36" s="754"/>
      <c r="P36" s="754"/>
      <c r="Q36" s="744"/>
      <c r="AY36" s="482"/>
      <c r="AZ36" s="482"/>
      <c r="BA36" s="482"/>
      <c r="BB36" s="482"/>
      <c r="BC36" s="482"/>
      <c r="BD36" s="595"/>
      <c r="BE36" s="595"/>
      <c r="BF36" s="595"/>
      <c r="BG36" s="482"/>
      <c r="BH36" s="482"/>
      <c r="BI36" s="482"/>
      <c r="BJ36" s="482"/>
    </row>
    <row r="37" spans="1:74" s="404" customFormat="1" ht="12" customHeight="1" x14ac:dyDescent="0.2">
      <c r="A37" s="393"/>
      <c r="B37" s="773" t="s">
        <v>1389</v>
      </c>
      <c r="C37" s="744"/>
      <c r="D37" s="744"/>
      <c r="E37" s="744"/>
      <c r="F37" s="744"/>
      <c r="G37" s="744"/>
      <c r="H37" s="744"/>
      <c r="I37" s="744"/>
      <c r="J37" s="744"/>
      <c r="K37" s="744"/>
      <c r="L37" s="744"/>
      <c r="M37" s="744"/>
      <c r="N37" s="744"/>
      <c r="O37" s="744"/>
      <c r="P37" s="744"/>
      <c r="Q37" s="744"/>
      <c r="AY37" s="483"/>
      <c r="AZ37" s="483"/>
      <c r="BA37" s="483"/>
      <c r="BB37" s="483"/>
      <c r="BC37" s="483"/>
      <c r="BD37" s="596"/>
      <c r="BE37" s="596"/>
      <c r="BF37" s="596"/>
      <c r="BG37" s="483"/>
      <c r="BH37" s="483"/>
      <c r="BI37" s="483"/>
      <c r="BJ37" s="483"/>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57" customWidth="1"/>
    <col min="56" max="58" width="6.5703125" style="597" customWidth="1"/>
    <col min="59" max="62" width="6.5703125" style="357" customWidth="1"/>
    <col min="63" max="74" width="6.5703125" style="72" customWidth="1"/>
    <col min="75" max="16384" width="9.5703125" style="72"/>
  </cols>
  <sheetData>
    <row r="1" spans="1:74" ht="13.35" customHeight="1" x14ac:dyDescent="0.2">
      <c r="A1" s="768" t="s">
        <v>798</v>
      </c>
      <c r="B1" s="804" t="s">
        <v>236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78"/>
    </row>
    <row r="2" spans="1:74"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6"/>
      <c r="BA5" s="656"/>
      <c r="BB5" s="656"/>
      <c r="BC5" s="656"/>
      <c r="BD5" s="683"/>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96.643478129000002</v>
      </c>
      <c r="AW6" s="208">
        <v>99.704300867000001</v>
      </c>
      <c r="AX6" s="208">
        <v>99.863868289999999</v>
      </c>
      <c r="AY6" s="208">
        <v>99.974065323000005</v>
      </c>
      <c r="AZ6" s="208">
        <v>95.533330000000007</v>
      </c>
      <c r="BA6" s="208">
        <v>98.785719999999998</v>
      </c>
      <c r="BB6" s="324">
        <v>98.461820000000003</v>
      </c>
      <c r="BC6" s="324">
        <v>98.221059999999994</v>
      </c>
      <c r="BD6" s="324">
        <v>98.277159999999995</v>
      </c>
      <c r="BE6" s="324">
        <v>98.606390000000005</v>
      </c>
      <c r="BF6" s="324">
        <v>99.160470000000004</v>
      </c>
      <c r="BG6" s="324">
        <v>99.599429999999998</v>
      </c>
      <c r="BH6" s="324">
        <v>99.773809999999997</v>
      </c>
      <c r="BI6" s="324">
        <v>100.08920000000001</v>
      </c>
      <c r="BJ6" s="324">
        <v>99.983680000000007</v>
      </c>
      <c r="BK6" s="324">
        <v>99.817580000000007</v>
      </c>
      <c r="BL6" s="324">
        <v>99.82526</v>
      </c>
      <c r="BM6" s="324">
        <v>99.963579999999993</v>
      </c>
      <c r="BN6" s="324">
        <v>100.1661</v>
      </c>
      <c r="BO6" s="324">
        <v>100.40309999999999</v>
      </c>
      <c r="BP6" s="324">
        <v>100.7184</v>
      </c>
      <c r="BQ6" s="324">
        <v>101.1108</v>
      </c>
      <c r="BR6" s="324">
        <v>101.50369999999999</v>
      </c>
      <c r="BS6" s="324">
        <v>101.97880000000001</v>
      </c>
      <c r="BT6" s="324">
        <v>102.09529999999999</v>
      </c>
      <c r="BU6" s="324">
        <v>102.3402</v>
      </c>
      <c r="BV6" s="324">
        <v>102.1927</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1.011285</v>
      </c>
      <c r="BA7" s="208">
        <v>0.96035689999999996</v>
      </c>
      <c r="BB7" s="324">
        <v>0.86232679999999995</v>
      </c>
      <c r="BC7" s="324">
        <v>0.73466549999999997</v>
      </c>
      <c r="BD7" s="324">
        <v>0.66314799999999996</v>
      </c>
      <c r="BE7" s="324">
        <v>0.58533179999999996</v>
      </c>
      <c r="BF7" s="324">
        <v>0.77044590000000002</v>
      </c>
      <c r="BG7" s="324">
        <v>0.83106800000000003</v>
      </c>
      <c r="BH7" s="324">
        <v>0.85532169999999996</v>
      </c>
      <c r="BI7" s="324">
        <v>0.89432730000000005</v>
      </c>
      <c r="BJ7" s="324">
        <v>0.88972079999999998</v>
      </c>
      <c r="BK7" s="324">
        <v>0.90589640000000005</v>
      </c>
      <c r="BL7" s="324">
        <v>0.9197651</v>
      </c>
      <c r="BM7" s="324">
        <v>0.92090700000000003</v>
      </c>
      <c r="BN7" s="324">
        <v>0.86149620000000005</v>
      </c>
      <c r="BO7" s="324">
        <v>0.74301070000000002</v>
      </c>
      <c r="BP7" s="324">
        <v>0.6564392</v>
      </c>
      <c r="BQ7" s="324">
        <v>0.65078250000000004</v>
      </c>
      <c r="BR7" s="324">
        <v>0.69325320000000001</v>
      </c>
      <c r="BS7" s="324">
        <v>0.81576329999999997</v>
      </c>
      <c r="BT7" s="324">
        <v>0.83541529999999997</v>
      </c>
      <c r="BU7" s="324">
        <v>0.86380679999999999</v>
      </c>
      <c r="BV7" s="324">
        <v>0.85792579999999996</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2.0666710322999999</v>
      </c>
      <c r="AY8" s="208">
        <v>2.199236129</v>
      </c>
      <c r="AZ8" s="208">
        <v>2.1595</v>
      </c>
      <c r="BA8" s="208">
        <v>2.2268629999999998</v>
      </c>
      <c r="BB8" s="324">
        <v>2.2556509999999999</v>
      </c>
      <c r="BC8" s="324">
        <v>2.231274</v>
      </c>
      <c r="BD8" s="324">
        <v>2.1757179999999998</v>
      </c>
      <c r="BE8" s="324">
        <v>2.1377139999999999</v>
      </c>
      <c r="BF8" s="324">
        <v>2.0627309999999999</v>
      </c>
      <c r="BG8" s="324">
        <v>2.033147</v>
      </c>
      <c r="BH8" s="324">
        <v>1.9115660000000001</v>
      </c>
      <c r="BI8" s="324">
        <v>2.0872190000000002</v>
      </c>
      <c r="BJ8" s="324">
        <v>2.1004649999999998</v>
      </c>
      <c r="BK8" s="324">
        <v>2.081048</v>
      </c>
      <c r="BL8" s="324">
        <v>2.0672329999999999</v>
      </c>
      <c r="BM8" s="324">
        <v>2.05558</v>
      </c>
      <c r="BN8" s="324">
        <v>2.0408050000000002</v>
      </c>
      <c r="BO8" s="324">
        <v>2.03118</v>
      </c>
      <c r="BP8" s="324">
        <v>1.9956510000000001</v>
      </c>
      <c r="BQ8" s="324">
        <v>1.9663740000000001</v>
      </c>
      <c r="BR8" s="324">
        <v>1.920695</v>
      </c>
      <c r="BS8" s="324">
        <v>1.92378</v>
      </c>
      <c r="BT8" s="324">
        <v>1.80897</v>
      </c>
      <c r="BU8" s="324">
        <v>1.97986</v>
      </c>
      <c r="BV8" s="324">
        <v>1.9986170000000001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94.509055387000004</v>
      </c>
      <c r="AW9" s="208">
        <v>96.787244866999998</v>
      </c>
      <c r="AX9" s="208">
        <v>96.791992323000002</v>
      </c>
      <c r="AY9" s="208">
        <v>96.754436741999996</v>
      </c>
      <c r="AZ9" s="208">
        <v>92.362539999999996</v>
      </c>
      <c r="BA9" s="208">
        <v>95.598500000000001</v>
      </c>
      <c r="BB9" s="324">
        <v>95.34384</v>
      </c>
      <c r="BC9" s="324">
        <v>95.255120000000005</v>
      </c>
      <c r="BD9" s="324">
        <v>95.438299999999998</v>
      </c>
      <c r="BE9" s="324">
        <v>95.883340000000004</v>
      </c>
      <c r="BF9" s="324">
        <v>96.327290000000005</v>
      </c>
      <c r="BG9" s="324">
        <v>96.735209999999995</v>
      </c>
      <c r="BH9" s="324">
        <v>97.006919999999994</v>
      </c>
      <c r="BI9" s="324">
        <v>97.107609999999994</v>
      </c>
      <c r="BJ9" s="324">
        <v>96.993489999999994</v>
      </c>
      <c r="BK9" s="324">
        <v>96.830640000000002</v>
      </c>
      <c r="BL9" s="324">
        <v>96.838260000000005</v>
      </c>
      <c r="BM9" s="324">
        <v>96.987089999999995</v>
      </c>
      <c r="BN9" s="324">
        <v>97.263810000000007</v>
      </c>
      <c r="BO9" s="324">
        <v>97.628960000000006</v>
      </c>
      <c r="BP9" s="324">
        <v>98.066270000000003</v>
      </c>
      <c r="BQ9" s="324">
        <v>98.493610000000004</v>
      </c>
      <c r="BR9" s="324">
        <v>98.88973</v>
      </c>
      <c r="BS9" s="324">
        <v>99.239239999999995</v>
      </c>
      <c r="BT9" s="324">
        <v>99.450879999999998</v>
      </c>
      <c r="BU9" s="324">
        <v>99.496539999999996</v>
      </c>
      <c r="BV9" s="324">
        <v>99.336150000000004</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88.953258065</v>
      </c>
      <c r="AW10" s="208">
        <v>92.010566667000006</v>
      </c>
      <c r="AX10" s="208">
        <v>92.590193548000002</v>
      </c>
      <c r="AY10" s="208">
        <v>92.472709676999997</v>
      </c>
      <c r="AZ10" s="208">
        <v>88.334609999999998</v>
      </c>
      <c r="BA10" s="208">
        <v>91.402630000000002</v>
      </c>
      <c r="BB10" s="324">
        <v>91.040369999999996</v>
      </c>
      <c r="BC10" s="324">
        <v>90.806539999999998</v>
      </c>
      <c r="BD10" s="324">
        <v>90.854020000000006</v>
      </c>
      <c r="BE10" s="324">
        <v>91.132289999999998</v>
      </c>
      <c r="BF10" s="324">
        <v>91.630359999999996</v>
      </c>
      <c r="BG10" s="324">
        <v>92.021050000000002</v>
      </c>
      <c r="BH10" s="324">
        <v>92.163570000000007</v>
      </c>
      <c r="BI10" s="324">
        <v>92.438820000000007</v>
      </c>
      <c r="BJ10" s="324">
        <v>92.324590000000001</v>
      </c>
      <c r="BK10" s="324">
        <v>92.187740000000005</v>
      </c>
      <c r="BL10" s="324">
        <v>92.189409999999995</v>
      </c>
      <c r="BM10" s="324">
        <v>92.315250000000006</v>
      </c>
      <c r="BN10" s="324">
        <v>92.505369999999999</v>
      </c>
      <c r="BO10" s="324">
        <v>92.722859999999997</v>
      </c>
      <c r="BP10" s="324">
        <v>93.01388</v>
      </c>
      <c r="BQ10" s="324">
        <v>93.376800000000003</v>
      </c>
      <c r="BR10" s="324">
        <v>93.739320000000006</v>
      </c>
      <c r="BS10" s="324">
        <v>94.178129999999996</v>
      </c>
      <c r="BT10" s="324">
        <v>94.285780000000003</v>
      </c>
      <c r="BU10" s="324">
        <v>94.511920000000003</v>
      </c>
      <c r="BV10" s="324">
        <v>94.375709999999998</v>
      </c>
    </row>
    <row r="11" spans="1:74" ht="11.1" customHeight="1" x14ac:dyDescent="0.2">
      <c r="A11" s="565" t="s">
        <v>539</v>
      </c>
      <c r="B11" s="566" t="s">
        <v>966</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0.35</v>
      </c>
      <c r="BA11" s="208">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5" t="s">
        <v>967</v>
      </c>
      <c r="B12" s="566" t="s">
        <v>968</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7.1923437419000003</v>
      </c>
      <c r="AW12" s="208">
        <v>9.3560802333000002</v>
      </c>
      <c r="AX12" s="208">
        <v>9.8149261289999998</v>
      </c>
      <c r="AY12" s="208">
        <v>9.8429565805999992</v>
      </c>
      <c r="AZ12" s="208">
        <v>7.5</v>
      </c>
      <c r="BA12" s="208">
        <v>10.46</v>
      </c>
      <c r="BB12" s="324">
        <v>7.0995121917999997</v>
      </c>
      <c r="BC12" s="324">
        <v>7.5605436986000001</v>
      </c>
      <c r="BD12" s="324">
        <v>8.0983196918000004</v>
      </c>
      <c r="BE12" s="324">
        <v>7.8124966438000003</v>
      </c>
      <c r="BF12" s="324">
        <v>8.0030453425000001</v>
      </c>
      <c r="BG12" s="324">
        <v>7.1455761985999997</v>
      </c>
      <c r="BH12" s="324">
        <v>7.8124966438000003</v>
      </c>
      <c r="BI12" s="324">
        <v>9.7206990410999996</v>
      </c>
      <c r="BJ12" s="324">
        <v>10.260737877</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5" t="s">
        <v>538</v>
      </c>
      <c r="B13" s="566" t="s">
        <v>930</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8.0278941289999999</v>
      </c>
      <c r="AN13" s="208">
        <v>8.0260943102999995</v>
      </c>
      <c r="AO13" s="208">
        <v>6.7834847741999997</v>
      </c>
      <c r="AP13" s="208">
        <v>6.2279491</v>
      </c>
      <c r="AQ13" s="208">
        <v>5.9263819355000003</v>
      </c>
      <c r="AR13" s="208">
        <v>6.0868711332999998</v>
      </c>
      <c r="AS13" s="208">
        <v>6.6564235806000003</v>
      </c>
      <c r="AT13" s="208">
        <v>6.7253398387000001</v>
      </c>
      <c r="AU13" s="208">
        <v>5.7693748332999997</v>
      </c>
      <c r="AV13" s="208">
        <v>6.4250049354999996</v>
      </c>
      <c r="AW13" s="208">
        <v>6.9648420333000001</v>
      </c>
      <c r="AX13" s="208">
        <v>8.4227358065000004</v>
      </c>
      <c r="AY13" s="208">
        <v>8.9576543548000007</v>
      </c>
      <c r="AZ13" s="208">
        <v>8.695786</v>
      </c>
      <c r="BA13" s="208">
        <v>7.4225029999999999</v>
      </c>
      <c r="BB13" s="324">
        <v>6.6448070000000001</v>
      </c>
      <c r="BC13" s="324">
        <v>6.3521869999999998</v>
      </c>
      <c r="BD13" s="324">
        <v>6.4553399999999996</v>
      </c>
      <c r="BE13" s="324">
        <v>6.9461490000000001</v>
      </c>
      <c r="BF13" s="324">
        <v>6.4742240000000004</v>
      </c>
      <c r="BG13" s="324">
        <v>6.6301670000000001</v>
      </c>
      <c r="BH13" s="324">
        <v>6.3009430000000002</v>
      </c>
      <c r="BI13" s="324">
        <v>6.490202</v>
      </c>
      <c r="BJ13" s="324">
        <v>7.6716550000000003</v>
      </c>
      <c r="BK13" s="324">
        <v>7.7109810000000003</v>
      </c>
      <c r="BL13" s="324">
        <v>7.8053080000000001</v>
      </c>
      <c r="BM13" s="324">
        <v>6.6580069999999996</v>
      </c>
      <c r="BN13" s="324">
        <v>6.3303029999999998</v>
      </c>
      <c r="BO13" s="324">
        <v>6.2980119999999999</v>
      </c>
      <c r="BP13" s="324">
        <v>6.4468379999999996</v>
      </c>
      <c r="BQ13" s="324">
        <v>6.4891040000000002</v>
      </c>
      <c r="BR13" s="324">
        <v>6.3367810000000002</v>
      </c>
      <c r="BS13" s="324">
        <v>6.2645960000000001</v>
      </c>
      <c r="BT13" s="324">
        <v>6.2470590000000001</v>
      </c>
      <c r="BU13" s="324">
        <v>6.177346</v>
      </c>
      <c r="BV13" s="324">
        <v>7.6266990000000003</v>
      </c>
    </row>
    <row r="14" spans="1:74" ht="11.1" customHeight="1" x14ac:dyDescent="0.2">
      <c r="A14" s="565" t="s">
        <v>969</v>
      </c>
      <c r="B14" s="566" t="s">
        <v>931</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7.8781426207000003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8.2134189667000008</v>
      </c>
      <c r="AX14" s="208">
        <v>7.9859377742</v>
      </c>
      <c r="AY14" s="208">
        <v>10.211822258</v>
      </c>
      <c r="AZ14" s="208">
        <v>8.4849999999999994</v>
      </c>
      <c r="BA14" s="208">
        <v>8.5050000000000008</v>
      </c>
      <c r="BB14" s="324">
        <v>7.8470000000000004</v>
      </c>
      <c r="BC14" s="324">
        <v>8.2319999999999993</v>
      </c>
      <c r="BD14" s="324">
        <v>8.5399999999999991</v>
      </c>
      <c r="BE14" s="324">
        <v>9.1579999999999995</v>
      </c>
      <c r="BF14" s="324">
        <v>9.1630000000000003</v>
      </c>
      <c r="BG14" s="324">
        <v>9.26</v>
      </c>
      <c r="BH14" s="324">
        <v>9.2029999999999994</v>
      </c>
      <c r="BI14" s="324">
        <v>9.5459999999999994</v>
      </c>
      <c r="BJ14" s="324">
        <v>9.5679999999999996</v>
      </c>
      <c r="BK14" s="324">
        <v>9.3355940000000004</v>
      </c>
      <c r="BL14" s="324">
        <v>9.3631709999999995</v>
      </c>
      <c r="BM14" s="324">
        <v>9.1960069999999998</v>
      </c>
      <c r="BN14" s="324">
        <v>8.458615</v>
      </c>
      <c r="BO14" s="324">
        <v>8.6347539999999992</v>
      </c>
      <c r="BP14" s="324">
        <v>8.8332949999999997</v>
      </c>
      <c r="BQ14" s="324">
        <v>9.4570699999999999</v>
      </c>
      <c r="BR14" s="324">
        <v>9.3860720000000004</v>
      </c>
      <c r="BS14" s="324">
        <v>9.2679779999999994</v>
      </c>
      <c r="BT14" s="324">
        <v>9.2830779999999997</v>
      </c>
      <c r="BU14" s="324">
        <v>9.3988600000000009</v>
      </c>
      <c r="BV14" s="324">
        <v>9.4455620000000007</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0.17273333332999999</v>
      </c>
      <c r="AS15" s="208">
        <v>0.17996774194000001</v>
      </c>
      <c r="AT15" s="208">
        <v>0.11996774194</v>
      </c>
      <c r="AU15" s="208">
        <v>0.14913333333000001</v>
      </c>
      <c r="AV15" s="208">
        <v>0.16558064516000001</v>
      </c>
      <c r="AW15" s="208">
        <v>0.18079999999999999</v>
      </c>
      <c r="AX15" s="208">
        <v>0.18587096774</v>
      </c>
      <c r="AY15" s="208">
        <v>0.17032258065</v>
      </c>
      <c r="AZ15" s="208">
        <v>0.16737460000000001</v>
      </c>
      <c r="BA15" s="208">
        <v>0.17318790000000001</v>
      </c>
      <c r="BB15" s="324">
        <v>0.1725015</v>
      </c>
      <c r="BC15" s="324">
        <v>0.1720584</v>
      </c>
      <c r="BD15" s="324">
        <v>0.17214840000000001</v>
      </c>
      <c r="BE15" s="324">
        <v>0.17267560000000001</v>
      </c>
      <c r="BF15" s="324">
        <v>0.17361940000000001</v>
      </c>
      <c r="BG15" s="324">
        <v>0.17435970000000001</v>
      </c>
      <c r="BH15" s="324">
        <v>0.1746297</v>
      </c>
      <c r="BI15" s="324">
        <v>0.17515120000000001</v>
      </c>
      <c r="BJ15" s="324">
        <v>0.1749348</v>
      </c>
      <c r="BK15" s="324">
        <v>0.17467550000000001</v>
      </c>
      <c r="BL15" s="324">
        <v>0.17467869999999999</v>
      </c>
      <c r="BM15" s="324">
        <v>0.17491709999999999</v>
      </c>
      <c r="BN15" s="324">
        <v>0.1752773</v>
      </c>
      <c r="BO15" s="324">
        <v>0.1756894</v>
      </c>
      <c r="BP15" s="324">
        <v>0.1762408</v>
      </c>
      <c r="BQ15" s="324">
        <v>0.17692849999999999</v>
      </c>
      <c r="BR15" s="324">
        <v>0.17761540000000001</v>
      </c>
      <c r="BS15" s="324">
        <v>0.17844679999999999</v>
      </c>
      <c r="BT15" s="324">
        <v>0.1786508</v>
      </c>
      <c r="BU15" s="324">
        <v>0.1790793</v>
      </c>
      <c r="BV15" s="324">
        <v>0.17882120000000001</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22.782161290000001</v>
      </c>
      <c r="AZ16" s="208">
        <v>27.876719388000001</v>
      </c>
      <c r="BA16" s="208">
        <v>2.0100967742</v>
      </c>
      <c r="BB16" s="324">
        <v>-7.1906280000000002</v>
      </c>
      <c r="BC16" s="324">
        <v>-13.400040000000001</v>
      </c>
      <c r="BD16" s="324">
        <v>-10.226979999999999</v>
      </c>
      <c r="BE16" s="324">
        <v>-6.6991370000000003</v>
      </c>
      <c r="BF16" s="324">
        <v>-7.4280119999999998</v>
      </c>
      <c r="BG16" s="324">
        <v>-10.895670000000001</v>
      </c>
      <c r="BH16" s="324">
        <v>-8.2060589999999998</v>
      </c>
      <c r="BI16" s="324">
        <v>5.3444950000000002</v>
      </c>
      <c r="BJ16" s="324">
        <v>19.655239999999999</v>
      </c>
      <c r="BK16" s="324">
        <v>25.300830000000001</v>
      </c>
      <c r="BL16" s="324">
        <v>22.46698</v>
      </c>
      <c r="BM16" s="324">
        <v>7.4864790000000001</v>
      </c>
      <c r="BN16" s="324">
        <v>-7.6022299999999996</v>
      </c>
      <c r="BO16" s="324">
        <v>-14.894769999999999</v>
      </c>
      <c r="BP16" s="324">
        <v>-12.527839999999999</v>
      </c>
      <c r="BQ16" s="324">
        <v>-7.0674910000000004</v>
      </c>
      <c r="BR16" s="324">
        <v>-8.1569520000000004</v>
      </c>
      <c r="BS16" s="324">
        <v>-13.00906</v>
      </c>
      <c r="BT16" s="324">
        <v>-8.8522599999999994</v>
      </c>
      <c r="BU16" s="324">
        <v>4.1034350000000002</v>
      </c>
      <c r="BV16" s="324">
        <v>17.655899999999999</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105.68716594</v>
      </c>
      <c r="AN17" s="208">
        <v>105.98430986</v>
      </c>
      <c r="AO17" s="208">
        <v>87.231331710000006</v>
      </c>
      <c r="AP17" s="208">
        <v>75.185081366999995</v>
      </c>
      <c r="AQ17" s="208">
        <v>66.776705934999995</v>
      </c>
      <c r="AR17" s="208">
        <v>71.559293432999993</v>
      </c>
      <c r="AS17" s="208">
        <v>80.268441194000005</v>
      </c>
      <c r="AT17" s="208">
        <v>78.229566484000003</v>
      </c>
      <c r="AU17" s="208">
        <v>71.682823200000001</v>
      </c>
      <c r="AV17" s="208">
        <v>77.022159161000005</v>
      </c>
      <c r="AW17" s="208">
        <v>81.545465066999995</v>
      </c>
      <c r="AX17" s="208">
        <v>102.60864232</v>
      </c>
      <c r="AY17" s="208">
        <v>104.53451587000001</v>
      </c>
      <c r="AZ17" s="208">
        <v>109.43948999</v>
      </c>
      <c r="BA17" s="208">
        <v>82.193414673999996</v>
      </c>
      <c r="BB17" s="324">
        <v>75.892899999999997</v>
      </c>
      <c r="BC17" s="324">
        <v>68.315420000000003</v>
      </c>
      <c r="BD17" s="324">
        <v>70.804100000000005</v>
      </c>
      <c r="BE17" s="324">
        <v>74.781480000000002</v>
      </c>
      <c r="BF17" s="324">
        <v>73.93777</v>
      </c>
      <c r="BG17" s="324">
        <v>71.612669999999994</v>
      </c>
      <c r="BH17" s="324">
        <v>73.496830000000003</v>
      </c>
      <c r="BI17" s="324">
        <v>85.394570000000002</v>
      </c>
      <c r="BJ17" s="324">
        <v>100.29770000000001</v>
      </c>
      <c r="BK17" s="324">
        <v>106.6754</v>
      </c>
      <c r="BL17" s="324">
        <v>103.7586</v>
      </c>
      <c r="BM17" s="324">
        <v>87.394289999999998</v>
      </c>
      <c r="BN17" s="324">
        <v>74.54777</v>
      </c>
      <c r="BO17" s="324">
        <v>67.07902</v>
      </c>
      <c r="BP17" s="324">
        <v>69.317390000000003</v>
      </c>
      <c r="BQ17" s="324">
        <v>74.857749999999996</v>
      </c>
      <c r="BR17" s="324">
        <v>74.675449999999998</v>
      </c>
      <c r="BS17" s="324">
        <v>70.619979999999998</v>
      </c>
      <c r="BT17" s="324">
        <v>73.604339999999993</v>
      </c>
      <c r="BU17" s="324">
        <v>85.972260000000006</v>
      </c>
      <c r="BV17" s="324">
        <v>100.2114</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0.63766619290000004</v>
      </c>
      <c r="AN18" s="208">
        <v>-1.4063098297000001</v>
      </c>
      <c r="AO18" s="208">
        <v>0.13823325774</v>
      </c>
      <c r="AP18" s="208">
        <v>-0.41888116667000003</v>
      </c>
      <c r="AQ18" s="208">
        <v>-2.5512094839E-2</v>
      </c>
      <c r="AR18" s="208">
        <v>-0.43257520332999999</v>
      </c>
      <c r="AS18" s="208">
        <v>9.8054358386999996E-2</v>
      </c>
      <c r="AT18" s="208">
        <v>-0.69846548355000004</v>
      </c>
      <c r="AU18" s="208">
        <v>0.77251053667000003</v>
      </c>
      <c r="AV18" s="208">
        <v>-2.1115263232000001</v>
      </c>
      <c r="AW18" s="208">
        <v>-0.22406953667000001</v>
      </c>
      <c r="AX18" s="208">
        <v>-0.74576245160999999</v>
      </c>
      <c r="AY18" s="208">
        <v>1.4967162903</v>
      </c>
      <c r="AZ18" s="208">
        <v>-0.38542898776000001</v>
      </c>
      <c r="BA18" s="208">
        <v>2.2237713258</v>
      </c>
      <c r="BB18" s="324">
        <v>-0.29958560000000001</v>
      </c>
      <c r="BC18" s="324">
        <v>0.60362800000000005</v>
      </c>
      <c r="BD18" s="324">
        <v>0.12032089999999999</v>
      </c>
      <c r="BE18" s="324">
        <v>0.1566285</v>
      </c>
      <c r="BF18" s="324">
        <v>0.1234393</v>
      </c>
      <c r="BG18" s="324">
        <v>0.14959230000000001</v>
      </c>
      <c r="BH18" s="324">
        <v>0.2012198</v>
      </c>
      <c r="BI18" s="324">
        <v>0.73899090000000001</v>
      </c>
      <c r="BJ18" s="324">
        <v>0.99858639999999999</v>
      </c>
      <c r="BK18" s="324">
        <v>-1.3809359999999999</v>
      </c>
      <c r="BL18" s="324">
        <v>0.55110700000000001</v>
      </c>
      <c r="BM18" s="324">
        <v>0.3910478</v>
      </c>
      <c r="BN18" s="324">
        <v>-0.29590909999999998</v>
      </c>
      <c r="BO18" s="324">
        <v>-0.33424219999999999</v>
      </c>
      <c r="BP18" s="324">
        <v>7.6039399999999993E-2</v>
      </c>
      <c r="BQ18" s="324">
        <v>0.65383800000000003</v>
      </c>
      <c r="BR18" s="324">
        <v>-0.6022187</v>
      </c>
      <c r="BS18" s="324">
        <v>-2.74216E-3</v>
      </c>
      <c r="BT18" s="324">
        <v>-0.85588880000000001</v>
      </c>
      <c r="BU18" s="324">
        <v>-1.4508220000000001</v>
      </c>
      <c r="BV18" s="324">
        <v>0.5480332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74.910632837999998</v>
      </c>
      <c r="AW19" s="208">
        <v>81.321395530000004</v>
      </c>
      <c r="AX19" s="208">
        <v>101.86287987</v>
      </c>
      <c r="AY19" s="208">
        <v>106.03123216</v>
      </c>
      <c r="AZ19" s="208">
        <v>109.054061</v>
      </c>
      <c r="BA19" s="208">
        <v>84.417186000000001</v>
      </c>
      <c r="BB19" s="324">
        <v>75.593310000000002</v>
      </c>
      <c r="BC19" s="324">
        <v>68.919049999999999</v>
      </c>
      <c r="BD19" s="324">
        <v>70.924419999999998</v>
      </c>
      <c r="BE19" s="324">
        <v>74.938109999999995</v>
      </c>
      <c r="BF19" s="324">
        <v>74.061210000000003</v>
      </c>
      <c r="BG19" s="324">
        <v>71.762259999999998</v>
      </c>
      <c r="BH19" s="324">
        <v>73.698049999999995</v>
      </c>
      <c r="BI19" s="324">
        <v>86.133560000000003</v>
      </c>
      <c r="BJ19" s="324">
        <v>101.2963</v>
      </c>
      <c r="BK19" s="324">
        <v>105.2944</v>
      </c>
      <c r="BL19" s="324">
        <v>104.30970000000001</v>
      </c>
      <c r="BM19" s="324">
        <v>87.785340000000005</v>
      </c>
      <c r="BN19" s="324">
        <v>74.251859999999994</v>
      </c>
      <c r="BO19" s="324">
        <v>66.744780000000006</v>
      </c>
      <c r="BP19" s="324">
        <v>69.393429999999995</v>
      </c>
      <c r="BQ19" s="324">
        <v>75.511589999999998</v>
      </c>
      <c r="BR19" s="324">
        <v>74.073229999999995</v>
      </c>
      <c r="BS19" s="324">
        <v>70.617239999999995</v>
      </c>
      <c r="BT19" s="324">
        <v>72.748450000000005</v>
      </c>
      <c r="BU19" s="324">
        <v>84.521439999999998</v>
      </c>
      <c r="BV19" s="324">
        <v>100.7594</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28.262677418999999</v>
      </c>
      <c r="AZ22" s="208">
        <v>31.338889999999999</v>
      </c>
      <c r="BA22" s="208">
        <v>17.163920000000001</v>
      </c>
      <c r="BB22" s="324">
        <v>11.10655</v>
      </c>
      <c r="BC22" s="324">
        <v>6.7950100000000004</v>
      </c>
      <c r="BD22" s="324">
        <v>4.3501019999999997</v>
      </c>
      <c r="BE22" s="324">
        <v>3.7371219999999998</v>
      </c>
      <c r="BF22" s="324">
        <v>3.1074980000000001</v>
      </c>
      <c r="BG22" s="324">
        <v>3.9371230000000002</v>
      </c>
      <c r="BH22" s="324">
        <v>7.3782490000000003</v>
      </c>
      <c r="BI22" s="324">
        <v>16.798269999999999</v>
      </c>
      <c r="BJ22" s="324">
        <v>25.97822</v>
      </c>
      <c r="BK22" s="324">
        <v>27.429690000000001</v>
      </c>
      <c r="BL22" s="324">
        <v>26.007930000000002</v>
      </c>
      <c r="BM22" s="324">
        <v>19.250419999999998</v>
      </c>
      <c r="BN22" s="324">
        <v>12.34449</v>
      </c>
      <c r="BO22" s="324">
        <v>7.3454930000000003</v>
      </c>
      <c r="BP22" s="324">
        <v>4.584835</v>
      </c>
      <c r="BQ22" s="324">
        <v>3.6990729999999998</v>
      </c>
      <c r="BR22" s="324">
        <v>3.253193</v>
      </c>
      <c r="BS22" s="324">
        <v>3.8351329999999999</v>
      </c>
      <c r="BT22" s="324">
        <v>7.1329929999999999</v>
      </c>
      <c r="BU22" s="324">
        <v>16.32518</v>
      </c>
      <c r="BV22" s="324">
        <v>25.742789999999999</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17.779859999999999</v>
      </c>
      <c r="BA23" s="208">
        <v>10.93998</v>
      </c>
      <c r="BB23" s="324">
        <v>8.6079430000000006</v>
      </c>
      <c r="BC23" s="324">
        <v>6.0014519999999996</v>
      </c>
      <c r="BD23" s="324">
        <v>4.8395739999999998</v>
      </c>
      <c r="BE23" s="324">
        <v>4.4560259999999996</v>
      </c>
      <c r="BF23" s="324">
        <v>4.6617860000000002</v>
      </c>
      <c r="BG23" s="324">
        <v>5.0291579999999998</v>
      </c>
      <c r="BH23" s="324">
        <v>6.7635740000000002</v>
      </c>
      <c r="BI23" s="324">
        <v>10.94495</v>
      </c>
      <c r="BJ23" s="324">
        <v>14.89873</v>
      </c>
      <c r="BK23" s="324">
        <v>16.891020000000001</v>
      </c>
      <c r="BL23" s="324">
        <v>15.81667</v>
      </c>
      <c r="BM23" s="324">
        <v>12.13639</v>
      </c>
      <c r="BN23" s="324">
        <v>8.1890289999999997</v>
      </c>
      <c r="BO23" s="324">
        <v>5.7568599999999996</v>
      </c>
      <c r="BP23" s="324">
        <v>4.7500010000000001</v>
      </c>
      <c r="BQ23" s="324">
        <v>4.3972790000000002</v>
      </c>
      <c r="BR23" s="324">
        <v>4.5538920000000003</v>
      </c>
      <c r="BS23" s="324">
        <v>4.9716079999999998</v>
      </c>
      <c r="BT23" s="324">
        <v>6.8717170000000003</v>
      </c>
      <c r="BU23" s="324">
        <v>10.58126</v>
      </c>
      <c r="BV23" s="324">
        <v>14.934419999999999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25.560096774000002</v>
      </c>
      <c r="AZ24" s="208">
        <v>24.156590000000001</v>
      </c>
      <c r="BA24" s="208">
        <v>23.811679999999999</v>
      </c>
      <c r="BB24" s="324">
        <v>23.88316</v>
      </c>
      <c r="BC24" s="324">
        <v>22.768180000000001</v>
      </c>
      <c r="BD24" s="324">
        <v>22.778079999999999</v>
      </c>
      <c r="BE24" s="324">
        <v>22.197690000000001</v>
      </c>
      <c r="BF24" s="324">
        <v>22.516739999999999</v>
      </c>
      <c r="BG24" s="324">
        <v>23.16938</v>
      </c>
      <c r="BH24" s="324">
        <v>23.986090000000001</v>
      </c>
      <c r="BI24" s="324">
        <v>25.414840000000002</v>
      </c>
      <c r="BJ24" s="324">
        <v>26.69717</v>
      </c>
      <c r="BK24" s="324">
        <v>26.86242</v>
      </c>
      <c r="BL24" s="324">
        <v>26.131239999999998</v>
      </c>
      <c r="BM24" s="324">
        <v>24.972180000000002</v>
      </c>
      <c r="BN24" s="324">
        <v>24.006900000000002</v>
      </c>
      <c r="BO24" s="324">
        <v>22.921890000000001</v>
      </c>
      <c r="BP24" s="324">
        <v>22.87565</v>
      </c>
      <c r="BQ24" s="324">
        <v>22.252469999999999</v>
      </c>
      <c r="BR24" s="324">
        <v>22.60125</v>
      </c>
      <c r="BS24" s="324">
        <v>22.843889999999998</v>
      </c>
      <c r="BT24" s="324">
        <v>23.519970000000001</v>
      </c>
      <c r="BU24" s="324">
        <v>25.286740000000002</v>
      </c>
      <c r="BV24" s="324">
        <v>26.163019999999999</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28.150847644999999</v>
      </c>
      <c r="AY25" s="208">
        <v>27.948393484</v>
      </c>
      <c r="AZ25" s="208">
        <v>27.942789999999999</v>
      </c>
      <c r="BA25" s="208">
        <v>24.357700000000001</v>
      </c>
      <c r="BB25" s="324">
        <v>24.5822</v>
      </c>
      <c r="BC25" s="324">
        <v>25.972660000000001</v>
      </c>
      <c r="BD25" s="324">
        <v>31.448609999999999</v>
      </c>
      <c r="BE25" s="324">
        <v>37.012450000000001</v>
      </c>
      <c r="BF25" s="324">
        <v>36.19276</v>
      </c>
      <c r="BG25" s="324">
        <v>32.20579</v>
      </c>
      <c r="BH25" s="324">
        <v>27.995729999999998</v>
      </c>
      <c r="BI25" s="324">
        <v>24.867560000000001</v>
      </c>
      <c r="BJ25" s="324">
        <v>25.2987</v>
      </c>
      <c r="BK25" s="324">
        <v>25.699149999999999</v>
      </c>
      <c r="BL25" s="324">
        <v>27.94716</v>
      </c>
      <c r="BM25" s="324">
        <v>23.202649999999998</v>
      </c>
      <c r="BN25" s="324">
        <v>21.961749999999999</v>
      </c>
      <c r="BO25" s="324">
        <v>23.038239999999998</v>
      </c>
      <c r="BP25" s="324">
        <v>29.379059999999999</v>
      </c>
      <c r="BQ25" s="324">
        <v>37.297490000000003</v>
      </c>
      <c r="BR25" s="324">
        <v>35.900950000000002</v>
      </c>
      <c r="BS25" s="324">
        <v>31.31353</v>
      </c>
      <c r="BT25" s="324">
        <v>27.31767</v>
      </c>
      <c r="BU25" s="324">
        <v>24.101279999999999</v>
      </c>
      <c r="BV25" s="324">
        <v>25.340630000000001</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4.8866774193999998</v>
      </c>
      <c r="AW26" s="208">
        <v>5.0414333332999997</v>
      </c>
      <c r="AX26" s="208">
        <v>5.0495161289999997</v>
      </c>
      <c r="AY26" s="208">
        <v>5.0550645160999998</v>
      </c>
      <c r="AZ26" s="208">
        <v>4.8305239999999996</v>
      </c>
      <c r="BA26" s="208">
        <v>4.9949770000000004</v>
      </c>
      <c r="BB26" s="324">
        <v>4.978599</v>
      </c>
      <c r="BC26" s="324">
        <v>4.9664250000000001</v>
      </c>
      <c r="BD26" s="324">
        <v>4.9692619999999996</v>
      </c>
      <c r="BE26" s="324">
        <v>4.9859090000000004</v>
      </c>
      <c r="BF26" s="324">
        <v>5.0139259999999997</v>
      </c>
      <c r="BG26" s="324">
        <v>5.0361209999999996</v>
      </c>
      <c r="BH26" s="324">
        <v>5.0449390000000003</v>
      </c>
      <c r="BI26" s="324">
        <v>5.0608839999999997</v>
      </c>
      <c r="BJ26" s="324">
        <v>5.0555500000000002</v>
      </c>
      <c r="BK26" s="324">
        <v>5.0471519999999996</v>
      </c>
      <c r="BL26" s="324">
        <v>5.0475399999999997</v>
      </c>
      <c r="BM26" s="324">
        <v>5.0545340000000003</v>
      </c>
      <c r="BN26" s="324">
        <v>5.064775</v>
      </c>
      <c r="BO26" s="324">
        <v>5.0767600000000002</v>
      </c>
      <c r="BP26" s="324">
        <v>5.0926989999999996</v>
      </c>
      <c r="BQ26" s="324">
        <v>5.1125400000000001</v>
      </c>
      <c r="BR26" s="324">
        <v>5.1324069999999997</v>
      </c>
      <c r="BS26" s="324">
        <v>5.1564300000000003</v>
      </c>
      <c r="BT26" s="324">
        <v>5.1623200000000002</v>
      </c>
      <c r="BU26" s="324">
        <v>5.1747050000000003</v>
      </c>
      <c r="BV26" s="324">
        <v>5.1672459999999996</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2.2754193547999999</v>
      </c>
      <c r="AW27" s="208">
        <v>2.4699333333000002</v>
      </c>
      <c r="AX27" s="208">
        <v>3.0936129031999999</v>
      </c>
      <c r="AY27" s="208">
        <v>3.2200322580999998</v>
      </c>
      <c r="AZ27" s="208">
        <v>2.861278</v>
      </c>
      <c r="BA27" s="208">
        <v>3.0047999999999999</v>
      </c>
      <c r="BB27" s="324">
        <v>2.2887330000000001</v>
      </c>
      <c r="BC27" s="324">
        <v>2.2692030000000001</v>
      </c>
      <c r="BD27" s="324">
        <v>2.3926639999999999</v>
      </c>
      <c r="BE27" s="324">
        <v>2.4027780000000001</v>
      </c>
      <c r="BF27" s="324">
        <v>2.4223669999999999</v>
      </c>
      <c r="BG27" s="324">
        <v>2.2385570000000001</v>
      </c>
      <c r="BH27" s="324">
        <v>2.38334</v>
      </c>
      <c r="BI27" s="324">
        <v>2.9009320000000001</v>
      </c>
      <c r="BJ27" s="324">
        <v>3.221781</v>
      </c>
      <c r="BK27" s="324">
        <v>3.2037059999999999</v>
      </c>
      <c r="BL27" s="324">
        <v>3.1978900000000001</v>
      </c>
      <c r="BM27" s="324">
        <v>3.0078649999999998</v>
      </c>
      <c r="BN27" s="324">
        <v>2.5236170000000002</v>
      </c>
      <c r="BO27" s="324">
        <v>2.4442390000000001</v>
      </c>
      <c r="BP27" s="324">
        <v>2.5498889999999999</v>
      </c>
      <c r="BQ27" s="324">
        <v>2.5914450000000002</v>
      </c>
      <c r="BR27" s="324">
        <v>2.47024</v>
      </c>
      <c r="BS27" s="324">
        <v>2.3353470000000001</v>
      </c>
      <c r="BT27" s="324">
        <v>2.582484</v>
      </c>
      <c r="BU27" s="324">
        <v>2.8909720000000001</v>
      </c>
      <c r="BV27" s="324">
        <v>3.2500019999999998</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324">
        <v>0.14612900000000001</v>
      </c>
      <c r="BC28" s="324">
        <v>0.14612900000000001</v>
      </c>
      <c r="BD28" s="324">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74.910632837999998</v>
      </c>
      <c r="AW29" s="208">
        <v>81.321395530000004</v>
      </c>
      <c r="AX29" s="208">
        <v>101.86287987</v>
      </c>
      <c r="AY29" s="208">
        <v>106.03123216</v>
      </c>
      <c r="AZ29" s="208">
        <v>109.054061</v>
      </c>
      <c r="BA29" s="208">
        <v>84.417186000000001</v>
      </c>
      <c r="BB29" s="324">
        <v>75.593310000000002</v>
      </c>
      <c r="BC29" s="324">
        <v>68.919049999999999</v>
      </c>
      <c r="BD29" s="324">
        <v>70.924419999999998</v>
      </c>
      <c r="BE29" s="324">
        <v>74.938109999999995</v>
      </c>
      <c r="BF29" s="324">
        <v>74.061210000000003</v>
      </c>
      <c r="BG29" s="324">
        <v>71.762259999999998</v>
      </c>
      <c r="BH29" s="324">
        <v>73.698049999999995</v>
      </c>
      <c r="BI29" s="324">
        <v>86.133560000000003</v>
      </c>
      <c r="BJ29" s="324">
        <v>101.2963</v>
      </c>
      <c r="BK29" s="324">
        <v>105.2944</v>
      </c>
      <c r="BL29" s="324">
        <v>104.30970000000001</v>
      </c>
      <c r="BM29" s="324">
        <v>87.785340000000005</v>
      </c>
      <c r="BN29" s="324">
        <v>74.251859999999994</v>
      </c>
      <c r="BO29" s="324">
        <v>66.744780000000006</v>
      </c>
      <c r="BP29" s="324">
        <v>69.393429999999995</v>
      </c>
      <c r="BQ29" s="324">
        <v>75.511589999999998</v>
      </c>
      <c r="BR29" s="324">
        <v>74.073229999999995</v>
      </c>
      <c r="BS29" s="324">
        <v>70.617239999999995</v>
      </c>
      <c r="BT29" s="324">
        <v>72.748450000000005</v>
      </c>
      <c r="BU29" s="324">
        <v>84.521439999999998</v>
      </c>
      <c r="BV29" s="324">
        <v>100.7594</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2634.9639999999999</v>
      </c>
      <c r="AZ32" s="251">
        <v>1854.4158571</v>
      </c>
      <c r="BA32" s="251">
        <v>1792.1028570999999</v>
      </c>
      <c r="BB32" s="340">
        <v>2007.8219999999999</v>
      </c>
      <c r="BC32" s="340">
        <v>2423.223</v>
      </c>
      <c r="BD32" s="340">
        <v>2730.0329999999999</v>
      </c>
      <c r="BE32" s="340">
        <v>2937.7060000000001</v>
      </c>
      <c r="BF32" s="340">
        <v>3167.9740000000002</v>
      </c>
      <c r="BG32" s="340">
        <v>3494.8440000000001</v>
      </c>
      <c r="BH32" s="340">
        <v>3749.232</v>
      </c>
      <c r="BI32" s="340">
        <v>3588.8969999999999</v>
      </c>
      <c r="BJ32" s="340">
        <v>2979.585</v>
      </c>
      <c r="BK32" s="340">
        <v>2195.259</v>
      </c>
      <c r="BL32" s="340">
        <v>1566.184</v>
      </c>
      <c r="BM32" s="340">
        <v>1334.1030000000001</v>
      </c>
      <c r="BN32" s="340">
        <v>1562.17</v>
      </c>
      <c r="BO32" s="340">
        <v>2023.9079999999999</v>
      </c>
      <c r="BP32" s="340">
        <v>2399.7429999999999</v>
      </c>
      <c r="BQ32" s="340">
        <v>2618.835</v>
      </c>
      <c r="BR32" s="340">
        <v>2871.701</v>
      </c>
      <c r="BS32" s="340">
        <v>3261.9720000000002</v>
      </c>
      <c r="BT32" s="340">
        <v>3536.3919999999998</v>
      </c>
      <c r="BU32" s="340">
        <v>3413.2890000000002</v>
      </c>
      <c r="BV32" s="340">
        <v>2865.9569999999999</v>
      </c>
    </row>
    <row r="33" spans="1:74" ht="11.1" customHeight="1" x14ac:dyDescent="0.2">
      <c r="A33" s="565" t="s">
        <v>1003</v>
      </c>
      <c r="B33" s="566" t="s">
        <v>1008</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373.57142857000002</v>
      </c>
      <c r="BA33" s="251">
        <v>302.71428571000001</v>
      </c>
      <c r="BB33" s="340">
        <v>342.32150000000001</v>
      </c>
      <c r="BC33" s="340">
        <v>461.45760000000001</v>
      </c>
      <c r="BD33" s="340">
        <v>558.77660000000003</v>
      </c>
      <c r="BE33" s="340">
        <v>637.6671</v>
      </c>
      <c r="BF33" s="340">
        <v>732.96609999999998</v>
      </c>
      <c r="BG33" s="340">
        <v>820.50329999999997</v>
      </c>
      <c r="BH33" s="340">
        <v>860.60329999999999</v>
      </c>
      <c r="BI33" s="340">
        <v>800.58569999999997</v>
      </c>
      <c r="BJ33" s="340">
        <v>608.00779999999997</v>
      </c>
      <c r="BK33" s="340">
        <v>383.87920000000003</v>
      </c>
      <c r="BL33" s="340">
        <v>202.97049999999999</v>
      </c>
      <c r="BM33" s="340">
        <v>101.70569999999999</v>
      </c>
      <c r="BN33" s="340">
        <v>170.38990000000001</v>
      </c>
      <c r="BO33" s="340">
        <v>293.13010000000003</v>
      </c>
      <c r="BP33" s="340">
        <v>403.34800000000001</v>
      </c>
      <c r="BQ33" s="340">
        <v>476.87389999999999</v>
      </c>
      <c r="BR33" s="340">
        <v>572.42819999999995</v>
      </c>
      <c r="BS33" s="340">
        <v>672.64200000000005</v>
      </c>
      <c r="BT33" s="340">
        <v>712.47019999999998</v>
      </c>
      <c r="BU33" s="340">
        <v>654.84870000000001</v>
      </c>
      <c r="BV33" s="340">
        <v>489.63650000000001</v>
      </c>
    </row>
    <row r="34" spans="1:74" ht="11.1" customHeight="1" x14ac:dyDescent="0.2">
      <c r="A34" s="565" t="s">
        <v>1004</v>
      </c>
      <c r="B34" s="566" t="s">
        <v>1009</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692.38099999999997</v>
      </c>
      <c r="AZ34" s="251">
        <v>457.85714286000001</v>
      </c>
      <c r="BA34" s="251">
        <v>396</v>
      </c>
      <c r="BB34" s="340">
        <v>445.904</v>
      </c>
      <c r="BC34" s="340">
        <v>556.40120000000002</v>
      </c>
      <c r="BD34" s="340">
        <v>638.1069</v>
      </c>
      <c r="BE34" s="340">
        <v>744.75170000000003</v>
      </c>
      <c r="BF34" s="340">
        <v>865.48299999999995</v>
      </c>
      <c r="BG34" s="340">
        <v>992.41210000000001</v>
      </c>
      <c r="BH34" s="340">
        <v>1081.1310000000001</v>
      </c>
      <c r="BI34" s="340">
        <v>1026.153</v>
      </c>
      <c r="BJ34" s="340">
        <v>835.19420000000002</v>
      </c>
      <c r="BK34" s="340">
        <v>569.40679999999998</v>
      </c>
      <c r="BL34" s="340">
        <v>341.13440000000003</v>
      </c>
      <c r="BM34" s="340">
        <v>224.083</v>
      </c>
      <c r="BN34" s="340">
        <v>279.26729999999998</v>
      </c>
      <c r="BO34" s="340">
        <v>403.33300000000003</v>
      </c>
      <c r="BP34" s="340">
        <v>518.32050000000004</v>
      </c>
      <c r="BQ34" s="340">
        <v>621.49850000000004</v>
      </c>
      <c r="BR34" s="340">
        <v>745.27049999999997</v>
      </c>
      <c r="BS34" s="340">
        <v>891.54449999999997</v>
      </c>
      <c r="BT34" s="340">
        <v>991.21169999999995</v>
      </c>
      <c r="BU34" s="340">
        <v>948.28</v>
      </c>
      <c r="BV34" s="340">
        <v>770.54470000000003</v>
      </c>
    </row>
    <row r="35" spans="1:74" ht="11.1" customHeight="1" x14ac:dyDescent="0.2">
      <c r="A35" s="565" t="s">
        <v>1005</v>
      </c>
      <c r="B35" s="566" t="s">
        <v>1010</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944.577</v>
      </c>
      <c r="AZ35" s="251">
        <v>674.28571428999999</v>
      </c>
      <c r="BA35" s="251">
        <v>762.28571428999999</v>
      </c>
      <c r="BB35" s="340">
        <v>859.84159999999997</v>
      </c>
      <c r="BC35" s="340">
        <v>986.11829999999998</v>
      </c>
      <c r="BD35" s="340">
        <v>1061.6210000000001</v>
      </c>
      <c r="BE35" s="340">
        <v>1054.9269999999999</v>
      </c>
      <c r="BF35" s="340">
        <v>1053.923</v>
      </c>
      <c r="BG35" s="340">
        <v>1134.1079999999999</v>
      </c>
      <c r="BH35" s="340">
        <v>1239.8130000000001</v>
      </c>
      <c r="BI35" s="340">
        <v>1208.7180000000001</v>
      </c>
      <c r="BJ35" s="340">
        <v>1070.8530000000001</v>
      </c>
      <c r="BK35" s="340">
        <v>867.80600000000004</v>
      </c>
      <c r="BL35" s="340">
        <v>686.08579999999995</v>
      </c>
      <c r="BM35" s="340">
        <v>674.97159999999997</v>
      </c>
      <c r="BN35" s="340">
        <v>744.58839999999998</v>
      </c>
      <c r="BO35" s="340">
        <v>891.24339999999995</v>
      </c>
      <c r="BP35" s="340">
        <v>977.52350000000001</v>
      </c>
      <c r="BQ35" s="340">
        <v>978.59280000000001</v>
      </c>
      <c r="BR35" s="340">
        <v>983.85149999999999</v>
      </c>
      <c r="BS35" s="340">
        <v>1089.0550000000001</v>
      </c>
      <c r="BT35" s="340">
        <v>1188.8050000000001</v>
      </c>
      <c r="BU35" s="340">
        <v>1182.2909999999999</v>
      </c>
      <c r="BV35" s="340">
        <v>1043.797</v>
      </c>
    </row>
    <row r="36" spans="1:74" ht="11.1" customHeight="1" x14ac:dyDescent="0.2">
      <c r="A36" s="565" t="s">
        <v>1006</v>
      </c>
      <c r="B36" s="653" t="s">
        <v>1011</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115.85714286</v>
      </c>
      <c r="BA36" s="251">
        <v>111.42857143000001</v>
      </c>
      <c r="BB36" s="340">
        <v>121.12179999999999</v>
      </c>
      <c r="BC36" s="340">
        <v>139.8663</v>
      </c>
      <c r="BD36" s="340">
        <v>158.95599999999999</v>
      </c>
      <c r="BE36" s="340">
        <v>174.59020000000001</v>
      </c>
      <c r="BF36" s="340">
        <v>187.9889</v>
      </c>
      <c r="BG36" s="340">
        <v>203.2355</v>
      </c>
      <c r="BH36" s="340">
        <v>212.37610000000001</v>
      </c>
      <c r="BI36" s="340">
        <v>204.9855</v>
      </c>
      <c r="BJ36" s="340">
        <v>167.3212</v>
      </c>
      <c r="BK36" s="340">
        <v>140.52600000000001</v>
      </c>
      <c r="BL36" s="340">
        <v>119.7221</v>
      </c>
      <c r="BM36" s="340">
        <v>112.6597</v>
      </c>
      <c r="BN36" s="340">
        <v>117.0163</v>
      </c>
      <c r="BO36" s="340">
        <v>137.23759999999999</v>
      </c>
      <c r="BP36" s="340">
        <v>162.29419999999999</v>
      </c>
      <c r="BQ36" s="340">
        <v>184.56010000000001</v>
      </c>
      <c r="BR36" s="340">
        <v>206.16040000000001</v>
      </c>
      <c r="BS36" s="340">
        <v>226.98859999999999</v>
      </c>
      <c r="BT36" s="340">
        <v>239.7414</v>
      </c>
      <c r="BU36" s="340">
        <v>232.5335</v>
      </c>
      <c r="BV36" s="340">
        <v>207.4699</v>
      </c>
    </row>
    <row r="37" spans="1:74" ht="11.1" customHeight="1" x14ac:dyDescent="0.2">
      <c r="A37" s="565" t="s">
        <v>1007</v>
      </c>
      <c r="B37" s="653" t="s">
        <v>1012</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208.57142856999999</v>
      </c>
      <c r="BA37" s="251">
        <v>197.71428571000001</v>
      </c>
      <c r="BB37" s="340">
        <v>216.6728</v>
      </c>
      <c r="BC37" s="340">
        <v>257.41969999999998</v>
      </c>
      <c r="BD37" s="340">
        <v>290.61239999999998</v>
      </c>
      <c r="BE37" s="340">
        <v>303.80939999999998</v>
      </c>
      <c r="BF37" s="340">
        <v>305.65309999999999</v>
      </c>
      <c r="BG37" s="340">
        <v>322.62549999999999</v>
      </c>
      <c r="BH37" s="340">
        <v>333.3485</v>
      </c>
      <c r="BI37" s="340">
        <v>326.49430000000001</v>
      </c>
      <c r="BJ37" s="340">
        <v>276.2484</v>
      </c>
      <c r="BK37" s="340">
        <v>211.68119999999999</v>
      </c>
      <c r="BL37" s="340">
        <v>194.3108</v>
      </c>
      <c r="BM37" s="340">
        <v>198.72280000000001</v>
      </c>
      <c r="BN37" s="340">
        <v>228.9478</v>
      </c>
      <c r="BO37" s="340">
        <v>277.00360000000001</v>
      </c>
      <c r="BP37" s="340">
        <v>316.29660000000001</v>
      </c>
      <c r="BQ37" s="340">
        <v>335.34980000000002</v>
      </c>
      <c r="BR37" s="340">
        <v>342.03</v>
      </c>
      <c r="BS37" s="340">
        <v>359.78190000000001</v>
      </c>
      <c r="BT37" s="340">
        <v>382.20389999999998</v>
      </c>
      <c r="BU37" s="340">
        <v>373.3759</v>
      </c>
      <c r="BV37" s="340">
        <v>332.54820000000001</v>
      </c>
    </row>
    <row r="38" spans="1:74" ht="11.1" customHeight="1" x14ac:dyDescent="0.2">
      <c r="A38" s="565" t="s">
        <v>1013</v>
      </c>
      <c r="B38" s="652"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24.273</v>
      </c>
      <c r="BA38" s="247">
        <v>21.96</v>
      </c>
      <c r="BB38" s="313">
        <v>21.96</v>
      </c>
      <c r="BC38" s="313">
        <v>21.96</v>
      </c>
      <c r="BD38" s="313">
        <v>21.96</v>
      </c>
      <c r="BE38" s="313">
        <v>21.96</v>
      </c>
      <c r="BF38" s="313">
        <v>21.96</v>
      </c>
      <c r="BG38" s="313">
        <v>21.96</v>
      </c>
      <c r="BH38" s="313">
        <v>21.96</v>
      </c>
      <c r="BI38" s="313">
        <v>21.96</v>
      </c>
      <c r="BJ38" s="313">
        <v>21.96</v>
      </c>
      <c r="BK38" s="313">
        <v>21.96</v>
      </c>
      <c r="BL38" s="313">
        <v>21.96</v>
      </c>
      <c r="BM38" s="313">
        <v>21.96</v>
      </c>
      <c r="BN38" s="313">
        <v>21.96</v>
      </c>
      <c r="BO38" s="313">
        <v>21.96</v>
      </c>
      <c r="BP38" s="313">
        <v>21.96</v>
      </c>
      <c r="BQ38" s="313">
        <v>21.96</v>
      </c>
      <c r="BR38" s="313">
        <v>21.96</v>
      </c>
      <c r="BS38" s="313">
        <v>21.96</v>
      </c>
      <c r="BT38" s="313">
        <v>21.96</v>
      </c>
      <c r="BU38" s="313">
        <v>21.96</v>
      </c>
      <c r="BV38" s="313">
        <v>21.96</v>
      </c>
    </row>
    <row r="39" spans="1:74" s="406" customFormat="1" ht="12" customHeight="1" x14ac:dyDescent="0.2">
      <c r="A39" s="405"/>
      <c r="B39" s="795" t="s">
        <v>857</v>
      </c>
      <c r="C39" s="750"/>
      <c r="D39" s="750"/>
      <c r="E39" s="750"/>
      <c r="F39" s="750"/>
      <c r="G39" s="750"/>
      <c r="H39" s="750"/>
      <c r="I39" s="750"/>
      <c r="J39" s="750"/>
      <c r="K39" s="750"/>
      <c r="L39" s="750"/>
      <c r="M39" s="750"/>
      <c r="N39" s="750"/>
      <c r="O39" s="750"/>
      <c r="P39" s="750"/>
      <c r="Q39" s="744"/>
      <c r="AY39" s="477"/>
      <c r="AZ39" s="477"/>
      <c r="BA39" s="477"/>
      <c r="BB39" s="577"/>
      <c r="BC39" s="477"/>
      <c r="BD39" s="599"/>
      <c r="BE39" s="599"/>
      <c r="BF39" s="599"/>
      <c r="BG39" s="477"/>
      <c r="BH39" s="477"/>
      <c r="BI39" s="477"/>
      <c r="BJ39" s="477"/>
    </row>
    <row r="40" spans="1:74" s="406" customFormat="1" ht="12" customHeight="1" x14ac:dyDescent="0.2">
      <c r="A40" s="405"/>
      <c r="B40" s="808" t="s">
        <v>861</v>
      </c>
      <c r="C40" s="750"/>
      <c r="D40" s="750"/>
      <c r="E40" s="750"/>
      <c r="F40" s="750"/>
      <c r="G40" s="750"/>
      <c r="H40" s="750"/>
      <c r="I40" s="750"/>
      <c r="J40" s="750"/>
      <c r="K40" s="750"/>
      <c r="L40" s="750"/>
      <c r="M40" s="750"/>
      <c r="N40" s="750"/>
      <c r="O40" s="750"/>
      <c r="P40" s="750"/>
      <c r="Q40" s="744"/>
      <c r="Y40" s="654"/>
      <c r="Z40" s="654"/>
      <c r="AA40" s="654"/>
      <c r="AB40" s="654"/>
      <c r="AY40" s="477"/>
      <c r="AZ40" s="477"/>
      <c r="BA40" s="477"/>
      <c r="BB40" s="477"/>
      <c r="BC40" s="477"/>
      <c r="BD40" s="599"/>
      <c r="BE40" s="599"/>
      <c r="BF40" s="599"/>
      <c r="BG40" s="477"/>
      <c r="BH40" s="477"/>
      <c r="BI40" s="477"/>
      <c r="BJ40" s="477"/>
    </row>
    <row r="41" spans="1:74" s="406" customFormat="1" ht="12" customHeight="1" x14ac:dyDescent="0.2">
      <c r="A41" s="405"/>
      <c r="B41" s="808" t="s">
        <v>862</v>
      </c>
      <c r="C41" s="750"/>
      <c r="D41" s="750"/>
      <c r="E41" s="750"/>
      <c r="F41" s="750"/>
      <c r="G41" s="750"/>
      <c r="H41" s="750"/>
      <c r="I41" s="750"/>
      <c r="J41" s="750"/>
      <c r="K41" s="750"/>
      <c r="L41" s="750"/>
      <c r="M41" s="750"/>
      <c r="N41" s="750"/>
      <c r="O41" s="750"/>
      <c r="P41" s="750"/>
      <c r="Q41" s="744"/>
      <c r="AY41" s="477"/>
      <c r="AZ41" s="477"/>
      <c r="BA41" s="477"/>
      <c r="BB41" s="477"/>
      <c r="BC41" s="477"/>
      <c r="BD41" s="599"/>
      <c r="BE41" s="599"/>
      <c r="BF41" s="599"/>
      <c r="BG41" s="477"/>
      <c r="BH41" s="477"/>
      <c r="BI41" s="477"/>
      <c r="BJ41" s="477"/>
    </row>
    <row r="42" spans="1:74" s="406" customFormat="1" ht="12" customHeight="1" x14ac:dyDescent="0.2">
      <c r="A42" s="405"/>
      <c r="B42" s="806" t="s">
        <v>1014</v>
      </c>
      <c r="C42" s="744"/>
      <c r="D42" s="744"/>
      <c r="E42" s="744"/>
      <c r="F42" s="744"/>
      <c r="G42" s="744"/>
      <c r="H42" s="744"/>
      <c r="I42" s="744"/>
      <c r="J42" s="744"/>
      <c r="K42" s="744"/>
      <c r="L42" s="744"/>
      <c r="M42" s="744"/>
      <c r="N42" s="744"/>
      <c r="O42" s="744"/>
      <c r="P42" s="744"/>
      <c r="Q42" s="744"/>
      <c r="AY42" s="477"/>
      <c r="AZ42" s="477"/>
      <c r="BA42" s="477"/>
      <c r="BB42" s="477"/>
      <c r="BC42" s="477"/>
      <c r="BD42" s="599"/>
      <c r="BE42" s="599"/>
      <c r="BF42" s="599"/>
      <c r="BG42" s="477"/>
      <c r="BH42" s="477"/>
      <c r="BI42" s="477"/>
      <c r="BJ42" s="477"/>
    </row>
    <row r="43" spans="1:74" s="268" customFormat="1" ht="12" customHeight="1" x14ac:dyDescent="0.2">
      <c r="A43" s="76"/>
      <c r="B43" s="764" t="s">
        <v>815</v>
      </c>
      <c r="C43" s="765"/>
      <c r="D43" s="765"/>
      <c r="E43" s="765"/>
      <c r="F43" s="765"/>
      <c r="G43" s="765"/>
      <c r="H43" s="765"/>
      <c r="I43" s="765"/>
      <c r="J43" s="765"/>
      <c r="K43" s="765"/>
      <c r="L43" s="765"/>
      <c r="M43" s="765"/>
      <c r="N43" s="765"/>
      <c r="O43" s="765"/>
      <c r="P43" s="765"/>
      <c r="Q43" s="765"/>
      <c r="AY43" s="476"/>
      <c r="AZ43" s="476"/>
      <c r="BA43" s="476"/>
      <c r="BB43" s="476"/>
      <c r="BC43" s="476"/>
      <c r="BD43" s="598"/>
      <c r="BE43" s="598"/>
      <c r="BF43" s="598"/>
      <c r="BG43" s="476"/>
      <c r="BH43" s="476"/>
      <c r="BI43" s="476"/>
      <c r="BJ43" s="476"/>
    </row>
    <row r="44" spans="1:74" s="406" customFormat="1" ht="12" customHeight="1" x14ac:dyDescent="0.2">
      <c r="A44" s="405"/>
      <c r="B44" s="809" t="s">
        <v>866</v>
      </c>
      <c r="C44" s="809"/>
      <c r="D44" s="809"/>
      <c r="E44" s="809"/>
      <c r="F44" s="809"/>
      <c r="G44" s="809"/>
      <c r="H44" s="809"/>
      <c r="I44" s="809"/>
      <c r="J44" s="809"/>
      <c r="K44" s="809"/>
      <c r="L44" s="809"/>
      <c r="M44" s="809"/>
      <c r="N44" s="809"/>
      <c r="O44" s="809"/>
      <c r="P44" s="809"/>
      <c r="Q44" s="744"/>
      <c r="AY44" s="477"/>
      <c r="AZ44" s="477"/>
      <c r="BA44" s="477"/>
      <c r="BB44" s="477"/>
      <c r="BC44" s="477"/>
      <c r="BD44" s="599"/>
      <c r="BE44" s="599"/>
      <c r="BF44" s="599"/>
      <c r="BG44" s="477"/>
      <c r="BH44" s="477"/>
      <c r="BI44" s="477"/>
      <c r="BJ44" s="477"/>
    </row>
    <row r="45" spans="1:74" s="406" customFormat="1" ht="12" customHeight="1" x14ac:dyDescent="0.2">
      <c r="A45" s="405"/>
      <c r="B45" s="785" t="str">
        <f>"Notes: "&amp;"EIA completed modeling and analysis for this report on " &amp;Dates!D2&amp;"."</f>
        <v>Notes: EIA completed modeling and analysis for this report on Thursday April 1, 2021.</v>
      </c>
      <c r="C45" s="807"/>
      <c r="D45" s="807"/>
      <c r="E45" s="807"/>
      <c r="F45" s="807"/>
      <c r="G45" s="807"/>
      <c r="H45" s="807"/>
      <c r="I45" s="807"/>
      <c r="J45" s="807"/>
      <c r="K45" s="807"/>
      <c r="L45" s="807"/>
      <c r="M45" s="807"/>
      <c r="N45" s="807"/>
      <c r="O45" s="807"/>
      <c r="P45" s="807"/>
      <c r="Q45" s="786"/>
      <c r="AY45" s="477"/>
      <c r="AZ45" s="477"/>
      <c r="BA45" s="477"/>
      <c r="BB45" s="477"/>
      <c r="BC45" s="477"/>
      <c r="BD45" s="599"/>
      <c r="BE45" s="599"/>
      <c r="BF45" s="599"/>
      <c r="BG45" s="477"/>
      <c r="BH45" s="477"/>
      <c r="BI45" s="477"/>
      <c r="BJ45" s="477"/>
    </row>
    <row r="46" spans="1:74" s="406" customFormat="1" ht="12" customHeight="1" x14ac:dyDescent="0.2">
      <c r="A46" s="405"/>
      <c r="B46" s="758" t="s">
        <v>353</v>
      </c>
      <c r="C46" s="757"/>
      <c r="D46" s="757"/>
      <c r="E46" s="757"/>
      <c r="F46" s="757"/>
      <c r="G46" s="757"/>
      <c r="H46" s="757"/>
      <c r="I46" s="757"/>
      <c r="J46" s="757"/>
      <c r="K46" s="757"/>
      <c r="L46" s="757"/>
      <c r="M46" s="757"/>
      <c r="N46" s="757"/>
      <c r="O46" s="757"/>
      <c r="P46" s="757"/>
      <c r="Q46" s="757"/>
      <c r="AY46" s="477"/>
      <c r="AZ46" s="477"/>
      <c r="BA46" s="477"/>
      <c r="BB46" s="477"/>
      <c r="BC46" s="477"/>
      <c r="BD46" s="599"/>
      <c r="BE46" s="599"/>
      <c r="BF46" s="599"/>
      <c r="BG46" s="477"/>
      <c r="BH46" s="477"/>
      <c r="BI46" s="477"/>
      <c r="BJ46" s="477"/>
    </row>
    <row r="47" spans="1:74" s="406" customFormat="1" ht="12" customHeight="1" x14ac:dyDescent="0.2">
      <c r="A47" s="405"/>
      <c r="B47" s="751" t="s">
        <v>867</v>
      </c>
      <c r="C47" s="750"/>
      <c r="D47" s="750"/>
      <c r="E47" s="750"/>
      <c r="F47" s="750"/>
      <c r="G47" s="750"/>
      <c r="H47" s="750"/>
      <c r="I47" s="750"/>
      <c r="J47" s="750"/>
      <c r="K47" s="750"/>
      <c r="L47" s="750"/>
      <c r="M47" s="750"/>
      <c r="N47" s="750"/>
      <c r="O47" s="750"/>
      <c r="P47" s="750"/>
      <c r="Q47" s="744"/>
      <c r="AY47" s="477"/>
      <c r="AZ47" s="477"/>
      <c r="BA47" s="477"/>
      <c r="BB47" s="477"/>
      <c r="BC47" s="477"/>
      <c r="BD47" s="599"/>
      <c r="BE47" s="599"/>
      <c r="BF47" s="599"/>
      <c r="BG47" s="477"/>
      <c r="BH47" s="477"/>
      <c r="BI47" s="477"/>
      <c r="BJ47" s="477"/>
    </row>
    <row r="48" spans="1:74" s="406" customFormat="1" ht="12" customHeight="1" x14ac:dyDescent="0.2">
      <c r="A48" s="405"/>
      <c r="B48" s="753" t="s">
        <v>838</v>
      </c>
      <c r="C48" s="754"/>
      <c r="D48" s="754"/>
      <c r="E48" s="754"/>
      <c r="F48" s="754"/>
      <c r="G48" s="754"/>
      <c r="H48" s="754"/>
      <c r="I48" s="754"/>
      <c r="J48" s="754"/>
      <c r="K48" s="754"/>
      <c r="L48" s="754"/>
      <c r="M48" s="754"/>
      <c r="N48" s="754"/>
      <c r="O48" s="754"/>
      <c r="P48" s="754"/>
      <c r="Q48" s="744"/>
      <c r="AY48" s="477"/>
      <c r="AZ48" s="477"/>
      <c r="BA48" s="477"/>
      <c r="BB48" s="477"/>
      <c r="BC48" s="477"/>
      <c r="BD48" s="599"/>
      <c r="BE48" s="599"/>
      <c r="BF48" s="599"/>
      <c r="BG48" s="477"/>
      <c r="BH48" s="477"/>
      <c r="BI48" s="477"/>
      <c r="BJ48" s="477"/>
    </row>
    <row r="49" spans="1:74" s="407" customFormat="1" ht="12" customHeight="1" x14ac:dyDescent="0.2">
      <c r="A49" s="393"/>
      <c r="B49" s="773" t="s">
        <v>1389</v>
      </c>
      <c r="C49" s="744"/>
      <c r="D49" s="744"/>
      <c r="E49" s="744"/>
      <c r="F49" s="744"/>
      <c r="G49" s="744"/>
      <c r="H49" s="744"/>
      <c r="I49" s="744"/>
      <c r="J49" s="744"/>
      <c r="K49" s="744"/>
      <c r="L49" s="744"/>
      <c r="M49" s="744"/>
      <c r="N49" s="744"/>
      <c r="O49" s="744"/>
      <c r="P49" s="744"/>
      <c r="Q49" s="744"/>
      <c r="AY49" s="478"/>
      <c r="AZ49" s="478"/>
      <c r="BA49" s="478"/>
      <c r="BB49" s="478"/>
      <c r="BC49" s="478"/>
      <c r="BD49" s="600"/>
      <c r="BE49" s="600"/>
      <c r="BF49" s="600"/>
      <c r="BG49" s="478"/>
      <c r="BH49" s="478"/>
      <c r="BI49" s="478"/>
      <c r="BJ49" s="478"/>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9"/>
      <c r="AZ183" s="479"/>
      <c r="BA183" s="479"/>
      <c r="BB183" s="479"/>
      <c r="BC183" s="479"/>
      <c r="BD183" s="601"/>
      <c r="BE183" s="601"/>
      <c r="BF183" s="601"/>
      <c r="BG183" s="479"/>
      <c r="BH183" s="479"/>
      <c r="BI183" s="479"/>
      <c r="BJ183" s="47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602" customWidth="1"/>
    <col min="60" max="62" width="6.5703125" style="354" customWidth="1"/>
    <col min="63" max="74" width="6.5703125" style="6" customWidth="1"/>
    <col min="75" max="16384" width="9.5703125" style="6"/>
  </cols>
  <sheetData>
    <row r="1" spans="1:74" ht="13.35" customHeight="1" x14ac:dyDescent="0.2">
      <c r="A1" s="768" t="s">
        <v>798</v>
      </c>
      <c r="B1" s="810" t="s">
        <v>1367</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85"/>
    </row>
    <row r="2" spans="1:74" s="72"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597"/>
      <c r="BH2" s="357"/>
      <c r="BI2" s="357"/>
      <c r="BJ2" s="357"/>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324">
        <v>2.7533500000000002</v>
      </c>
      <c r="BC6" s="324">
        <v>2.81569</v>
      </c>
      <c r="BD6" s="324">
        <v>2.9403700000000002</v>
      </c>
      <c r="BE6" s="324">
        <v>3.00271</v>
      </c>
      <c r="BF6" s="324">
        <v>3.0131000000000001</v>
      </c>
      <c r="BG6" s="324">
        <v>3.00271</v>
      </c>
      <c r="BH6" s="324">
        <v>3.04427</v>
      </c>
      <c r="BI6" s="324">
        <v>3.0650499999999998</v>
      </c>
      <c r="BJ6" s="324">
        <v>3.117</v>
      </c>
      <c r="BK6" s="324">
        <v>3.2936299999999998</v>
      </c>
      <c r="BL6" s="324">
        <v>3.2520699999999998</v>
      </c>
      <c r="BM6" s="324">
        <v>3.2001200000000001</v>
      </c>
      <c r="BN6" s="324">
        <v>3.1689500000000002</v>
      </c>
      <c r="BO6" s="324">
        <v>3.15856</v>
      </c>
      <c r="BP6" s="324">
        <v>3.2001200000000001</v>
      </c>
      <c r="BQ6" s="324">
        <v>3.2105100000000002</v>
      </c>
      <c r="BR6" s="324">
        <v>3.2105100000000002</v>
      </c>
      <c r="BS6" s="324">
        <v>3.18973</v>
      </c>
      <c r="BT6" s="324">
        <v>3.2416800000000001</v>
      </c>
      <c r="BU6" s="324">
        <v>3.2936299999999998</v>
      </c>
      <c r="BV6" s="324">
        <v>3.3351899999999999</v>
      </c>
    </row>
    <row r="7" spans="1:74" ht="11.1" customHeight="1" x14ac:dyDescent="0.2">
      <c r="A7" s="84"/>
      <c r="B7" s="88" t="s">
        <v>1019</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352"/>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14.4427</v>
      </c>
      <c r="BA8" s="208">
        <v>14.8628</v>
      </c>
      <c r="BB8" s="324">
        <v>14.80256</v>
      </c>
      <c r="BC8" s="324">
        <v>15.26756</v>
      </c>
      <c r="BD8" s="324">
        <v>15.97912</v>
      </c>
      <c r="BE8" s="324">
        <v>17.512530000000002</v>
      </c>
      <c r="BF8" s="324">
        <v>17.88532</v>
      </c>
      <c r="BG8" s="324">
        <v>17.134530000000002</v>
      </c>
      <c r="BH8" s="324">
        <v>14.281549999999999</v>
      </c>
      <c r="BI8" s="324">
        <v>13.351190000000001</v>
      </c>
      <c r="BJ8" s="324">
        <v>13.15438</v>
      </c>
      <c r="BK8" s="324">
        <v>12.94706</v>
      </c>
      <c r="BL8" s="324">
        <v>12.96996</v>
      </c>
      <c r="BM8" s="324">
        <v>13.03618</v>
      </c>
      <c r="BN8" s="324">
        <v>13.42206</v>
      </c>
      <c r="BO8" s="324">
        <v>14.16657</v>
      </c>
      <c r="BP8" s="324">
        <v>15.111649999999999</v>
      </c>
      <c r="BQ8" s="324">
        <v>16.823989999999998</v>
      </c>
      <c r="BR8" s="324">
        <v>17.32741</v>
      </c>
      <c r="BS8" s="324">
        <v>16.680219999999998</v>
      </c>
      <c r="BT8" s="324">
        <v>13.913740000000001</v>
      </c>
      <c r="BU8" s="324">
        <v>13.05603</v>
      </c>
      <c r="BV8" s="324">
        <v>12.92318</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10.15423</v>
      </c>
      <c r="BA9" s="208">
        <v>10.93896</v>
      </c>
      <c r="BB9" s="324">
        <v>11.164619999999999</v>
      </c>
      <c r="BC9" s="324">
        <v>12.95368</v>
      </c>
      <c r="BD9" s="324">
        <v>15.624230000000001</v>
      </c>
      <c r="BE9" s="324">
        <v>16.718029999999999</v>
      </c>
      <c r="BF9" s="324">
        <v>17.273540000000001</v>
      </c>
      <c r="BG9" s="324">
        <v>16.588100000000001</v>
      </c>
      <c r="BH9" s="324">
        <v>13.89067</v>
      </c>
      <c r="BI9" s="324">
        <v>11.18125</v>
      </c>
      <c r="BJ9" s="324">
        <v>10.00048</v>
      </c>
      <c r="BK9" s="324">
        <v>9.7964710000000004</v>
      </c>
      <c r="BL9" s="324">
        <v>9.9393759999999993</v>
      </c>
      <c r="BM9" s="324">
        <v>10.33897</v>
      </c>
      <c r="BN9" s="324">
        <v>10.917249999999999</v>
      </c>
      <c r="BO9" s="324">
        <v>12.93637</v>
      </c>
      <c r="BP9" s="324">
        <v>15.77617</v>
      </c>
      <c r="BQ9" s="324">
        <v>16.983440000000002</v>
      </c>
      <c r="BR9" s="324">
        <v>17.613440000000001</v>
      </c>
      <c r="BS9" s="324">
        <v>16.980879999999999</v>
      </c>
      <c r="BT9" s="324">
        <v>14.311540000000001</v>
      </c>
      <c r="BU9" s="324">
        <v>11.625780000000001</v>
      </c>
      <c r="BV9" s="324">
        <v>10.46885</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7.50305</v>
      </c>
      <c r="BA10" s="208">
        <v>8.8055230000000009</v>
      </c>
      <c r="BB10" s="324">
        <v>9.4745369999999998</v>
      </c>
      <c r="BC10" s="324">
        <v>11.768090000000001</v>
      </c>
      <c r="BD10" s="324">
        <v>14.932829999999999</v>
      </c>
      <c r="BE10" s="324">
        <v>16.991869999999999</v>
      </c>
      <c r="BF10" s="324">
        <v>17.538399999999999</v>
      </c>
      <c r="BG10" s="324">
        <v>15.66757</v>
      </c>
      <c r="BH10" s="324">
        <v>10.86431</v>
      </c>
      <c r="BI10" s="324">
        <v>8.3934040000000003</v>
      </c>
      <c r="BJ10" s="324">
        <v>7.579097</v>
      </c>
      <c r="BK10" s="324">
        <v>7.5098989999999999</v>
      </c>
      <c r="BL10" s="324">
        <v>7.6527940000000001</v>
      </c>
      <c r="BM10" s="324">
        <v>8.1036680000000008</v>
      </c>
      <c r="BN10" s="324">
        <v>9.1102480000000003</v>
      </c>
      <c r="BO10" s="324">
        <v>11.44004</v>
      </c>
      <c r="BP10" s="324">
        <v>14.653549999999999</v>
      </c>
      <c r="BQ10" s="324">
        <v>16.748280000000001</v>
      </c>
      <c r="BR10" s="324">
        <v>17.30386</v>
      </c>
      <c r="BS10" s="324">
        <v>15.4414</v>
      </c>
      <c r="BT10" s="324">
        <v>10.657220000000001</v>
      </c>
      <c r="BU10" s="324">
        <v>8.217568</v>
      </c>
      <c r="BV10" s="324">
        <v>7.4293069999999997</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6.9848030000000003</v>
      </c>
      <c r="BA11" s="208">
        <v>8.7265680000000003</v>
      </c>
      <c r="BB11" s="324">
        <v>9.6084370000000003</v>
      </c>
      <c r="BC11" s="324">
        <v>11.48335</v>
      </c>
      <c r="BD11" s="324">
        <v>15.05495</v>
      </c>
      <c r="BE11" s="324">
        <v>17.308710000000001</v>
      </c>
      <c r="BF11" s="324">
        <v>17.870719999999999</v>
      </c>
      <c r="BG11" s="324">
        <v>16.311499999999999</v>
      </c>
      <c r="BH11" s="324">
        <v>12.394729999999999</v>
      </c>
      <c r="BI11" s="324">
        <v>9.2666579999999996</v>
      </c>
      <c r="BJ11" s="324">
        <v>8.0796200000000002</v>
      </c>
      <c r="BK11" s="324">
        <v>7.7277990000000001</v>
      </c>
      <c r="BL11" s="324">
        <v>7.9569900000000002</v>
      </c>
      <c r="BM11" s="324">
        <v>8.2881470000000004</v>
      </c>
      <c r="BN11" s="324">
        <v>9.287236</v>
      </c>
      <c r="BO11" s="324">
        <v>11.240629999999999</v>
      </c>
      <c r="BP11" s="324">
        <v>14.87717</v>
      </c>
      <c r="BQ11" s="324">
        <v>17.175129999999999</v>
      </c>
      <c r="BR11" s="324">
        <v>17.751709999999999</v>
      </c>
      <c r="BS11" s="324">
        <v>16.204329999999999</v>
      </c>
      <c r="BT11" s="324">
        <v>12.30097</v>
      </c>
      <c r="BU11" s="324">
        <v>9.1912800000000008</v>
      </c>
      <c r="BV11" s="324">
        <v>8.0297239999999999</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11.43832334</v>
      </c>
      <c r="AZ12" s="208">
        <v>11.0076</v>
      </c>
      <c r="BA12" s="208">
        <v>12.45012</v>
      </c>
      <c r="BB12" s="324">
        <v>14.130559999999999</v>
      </c>
      <c r="BC12" s="324">
        <v>17.626059999999999</v>
      </c>
      <c r="BD12" s="324">
        <v>20.998090000000001</v>
      </c>
      <c r="BE12" s="324">
        <v>22.610849999999999</v>
      </c>
      <c r="BF12" s="324">
        <v>23.011189999999999</v>
      </c>
      <c r="BG12" s="324">
        <v>22.306180000000001</v>
      </c>
      <c r="BH12" s="324">
        <v>17.467169999999999</v>
      </c>
      <c r="BI12" s="324">
        <v>12.63166</v>
      </c>
      <c r="BJ12" s="324">
        <v>11.241339999999999</v>
      </c>
      <c r="BK12" s="324">
        <v>10.983000000000001</v>
      </c>
      <c r="BL12" s="324">
        <v>11.04344</v>
      </c>
      <c r="BM12" s="324">
        <v>11.53036</v>
      </c>
      <c r="BN12" s="324">
        <v>13.63747</v>
      </c>
      <c r="BO12" s="324">
        <v>17.315049999999999</v>
      </c>
      <c r="BP12" s="324">
        <v>20.82854</v>
      </c>
      <c r="BQ12" s="324">
        <v>22.524930000000001</v>
      </c>
      <c r="BR12" s="324">
        <v>22.979489999999998</v>
      </c>
      <c r="BS12" s="324">
        <v>22.314920000000001</v>
      </c>
      <c r="BT12" s="324">
        <v>17.50656</v>
      </c>
      <c r="BU12" s="324">
        <v>12.697850000000001</v>
      </c>
      <c r="BV12" s="324">
        <v>11.33487</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8.7522199999999994</v>
      </c>
      <c r="BA13" s="208">
        <v>11.806100000000001</v>
      </c>
      <c r="BB13" s="324">
        <v>13.0595</v>
      </c>
      <c r="BC13" s="324">
        <v>16.478919999999999</v>
      </c>
      <c r="BD13" s="324">
        <v>19.882180000000002</v>
      </c>
      <c r="BE13" s="324">
        <v>21.736360000000001</v>
      </c>
      <c r="BF13" s="324">
        <v>22.652480000000001</v>
      </c>
      <c r="BG13" s="324">
        <v>22.10276</v>
      </c>
      <c r="BH13" s="324">
        <v>18.763179999999998</v>
      </c>
      <c r="BI13" s="324">
        <v>14.04588</v>
      </c>
      <c r="BJ13" s="324">
        <v>11.921519999999999</v>
      </c>
      <c r="BK13" s="324">
        <v>10.518940000000001</v>
      </c>
      <c r="BL13" s="324">
        <v>10.29757</v>
      </c>
      <c r="BM13" s="324">
        <v>10.893599999999999</v>
      </c>
      <c r="BN13" s="324">
        <v>12.339090000000001</v>
      </c>
      <c r="BO13" s="324">
        <v>16.545909999999999</v>
      </c>
      <c r="BP13" s="324">
        <v>19.607019999999999</v>
      </c>
      <c r="BQ13" s="324">
        <v>21.495370000000001</v>
      </c>
      <c r="BR13" s="324">
        <v>22.934280000000001</v>
      </c>
      <c r="BS13" s="324">
        <v>22.26979</v>
      </c>
      <c r="BT13" s="324">
        <v>18.97139</v>
      </c>
      <c r="BU13" s="324">
        <v>14.01505</v>
      </c>
      <c r="BV13" s="324">
        <v>11.97359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7.4110360000000002</v>
      </c>
      <c r="BA14" s="208">
        <v>11.32606</v>
      </c>
      <c r="BB14" s="324">
        <v>13.03487</v>
      </c>
      <c r="BC14" s="324">
        <v>15.82727</v>
      </c>
      <c r="BD14" s="324">
        <v>18.1309</v>
      </c>
      <c r="BE14" s="324">
        <v>19.835709999999999</v>
      </c>
      <c r="BF14" s="324">
        <v>21.505690000000001</v>
      </c>
      <c r="BG14" s="324">
        <v>20.615359999999999</v>
      </c>
      <c r="BH14" s="324">
        <v>18.712399999999999</v>
      </c>
      <c r="BI14" s="324">
        <v>13.102460000000001</v>
      </c>
      <c r="BJ14" s="324">
        <v>9.6399360000000005</v>
      </c>
      <c r="BK14" s="324">
        <v>8.7266700000000004</v>
      </c>
      <c r="BL14" s="324">
        <v>8.7859440000000006</v>
      </c>
      <c r="BM14" s="324">
        <v>9.7448680000000003</v>
      </c>
      <c r="BN14" s="324">
        <v>12.244949999999999</v>
      </c>
      <c r="BO14" s="324">
        <v>15.436920000000001</v>
      </c>
      <c r="BP14" s="324">
        <v>17.95073</v>
      </c>
      <c r="BQ14" s="324">
        <v>19.719110000000001</v>
      </c>
      <c r="BR14" s="324">
        <v>21.379370000000002</v>
      </c>
      <c r="BS14" s="324">
        <v>20.482030000000002</v>
      </c>
      <c r="BT14" s="324">
        <v>18.5762</v>
      </c>
      <c r="BU14" s="324">
        <v>12.952489999999999</v>
      </c>
      <c r="BV14" s="324">
        <v>9.5405689999999996</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7.3908649999999998</v>
      </c>
      <c r="BA15" s="208">
        <v>8.3608390000000004</v>
      </c>
      <c r="BB15" s="324">
        <v>8.972175</v>
      </c>
      <c r="BC15" s="324">
        <v>9.9659440000000004</v>
      </c>
      <c r="BD15" s="324">
        <v>12.14213</v>
      </c>
      <c r="BE15" s="324">
        <v>13.77735</v>
      </c>
      <c r="BF15" s="324">
        <v>14.0951</v>
      </c>
      <c r="BG15" s="324">
        <v>13.07694</v>
      </c>
      <c r="BH15" s="324">
        <v>10.17557</v>
      </c>
      <c r="BI15" s="324">
        <v>8.2741260000000008</v>
      </c>
      <c r="BJ15" s="324">
        <v>7.9140819999999996</v>
      </c>
      <c r="BK15" s="324">
        <v>7.7235779999999998</v>
      </c>
      <c r="BL15" s="324">
        <v>8.0290890000000008</v>
      </c>
      <c r="BM15" s="324">
        <v>8.2437900000000006</v>
      </c>
      <c r="BN15" s="324">
        <v>8.8167659999999994</v>
      </c>
      <c r="BO15" s="324">
        <v>9.8658099999999997</v>
      </c>
      <c r="BP15" s="324">
        <v>12.10399</v>
      </c>
      <c r="BQ15" s="324">
        <v>13.807600000000001</v>
      </c>
      <c r="BR15" s="324">
        <v>14.160410000000001</v>
      </c>
      <c r="BS15" s="324">
        <v>13.1813</v>
      </c>
      <c r="BT15" s="324">
        <v>10.31589</v>
      </c>
      <c r="BU15" s="324">
        <v>8.4460949999999997</v>
      </c>
      <c r="BV15" s="324">
        <v>8.1185480000000005</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14.676910879999999</v>
      </c>
      <c r="AZ16" s="208">
        <v>14.382059999999999</v>
      </c>
      <c r="BA16" s="208">
        <v>14.566649999999999</v>
      </c>
      <c r="BB16" s="324">
        <v>14.41985</v>
      </c>
      <c r="BC16" s="324">
        <v>14.96862</v>
      </c>
      <c r="BD16" s="324">
        <v>15.08437</v>
      </c>
      <c r="BE16" s="324">
        <v>15.092449999999999</v>
      </c>
      <c r="BF16" s="324">
        <v>15.15855</v>
      </c>
      <c r="BG16" s="324">
        <v>14.84994</v>
      </c>
      <c r="BH16" s="324">
        <v>14.36281</v>
      </c>
      <c r="BI16" s="324">
        <v>13.42591</v>
      </c>
      <c r="BJ16" s="324">
        <v>13.718260000000001</v>
      </c>
      <c r="BK16" s="324">
        <v>13.877459999999999</v>
      </c>
      <c r="BL16" s="324">
        <v>13.80898</v>
      </c>
      <c r="BM16" s="324">
        <v>13.847939999999999</v>
      </c>
      <c r="BN16" s="324">
        <v>14.013859999999999</v>
      </c>
      <c r="BO16" s="324">
        <v>14.84445</v>
      </c>
      <c r="BP16" s="324">
        <v>15.16634</v>
      </c>
      <c r="BQ16" s="324">
        <v>15.328569999999999</v>
      </c>
      <c r="BR16" s="324">
        <v>15.50075</v>
      </c>
      <c r="BS16" s="324">
        <v>15.27825</v>
      </c>
      <c r="BT16" s="324">
        <v>14.85778</v>
      </c>
      <c r="BU16" s="324">
        <v>13.98587</v>
      </c>
      <c r="BV16" s="324">
        <v>14.32977</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9.74</v>
      </c>
      <c r="AZ17" s="208">
        <v>9.2004990000000006</v>
      </c>
      <c r="BA17" s="208">
        <v>10.951499999999999</v>
      </c>
      <c r="BB17" s="324">
        <v>11.64184</v>
      </c>
      <c r="BC17" s="324">
        <v>13.60322</v>
      </c>
      <c r="BD17" s="324">
        <v>15.99567</v>
      </c>
      <c r="BE17" s="324">
        <v>17.343409999999999</v>
      </c>
      <c r="BF17" s="324">
        <v>17.92493</v>
      </c>
      <c r="BG17" s="324">
        <v>16.90577</v>
      </c>
      <c r="BH17" s="324">
        <v>13.425599999999999</v>
      </c>
      <c r="BI17" s="324">
        <v>10.650740000000001</v>
      </c>
      <c r="BJ17" s="324">
        <v>9.7849629999999994</v>
      </c>
      <c r="BK17" s="324">
        <v>9.4921570000000006</v>
      </c>
      <c r="BL17" s="324">
        <v>9.5628879999999992</v>
      </c>
      <c r="BM17" s="324">
        <v>10.06071</v>
      </c>
      <c r="BN17" s="324">
        <v>11.07851</v>
      </c>
      <c r="BO17" s="324">
        <v>13.25952</v>
      </c>
      <c r="BP17" s="324">
        <v>15.873049999999999</v>
      </c>
      <c r="BQ17" s="324">
        <v>17.341349999999998</v>
      </c>
      <c r="BR17" s="324">
        <v>17.995229999999999</v>
      </c>
      <c r="BS17" s="324">
        <v>17.005929999999999</v>
      </c>
      <c r="BT17" s="324">
        <v>13.515940000000001</v>
      </c>
      <c r="BU17" s="324">
        <v>10.740259999999999</v>
      </c>
      <c r="BV17" s="324">
        <v>9.9126890000000003</v>
      </c>
    </row>
    <row r="18" spans="1:74" ht="11.1" customHeight="1" x14ac:dyDescent="0.2">
      <c r="A18" s="84"/>
      <c r="B18" s="88" t="s">
        <v>1020</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10.005100000000001</v>
      </c>
      <c r="BA19" s="208">
        <v>10.16799</v>
      </c>
      <c r="BB19" s="324">
        <v>10.348140000000001</v>
      </c>
      <c r="BC19" s="324">
        <v>10.43158</v>
      </c>
      <c r="BD19" s="324">
        <v>10.525679999999999</v>
      </c>
      <c r="BE19" s="324">
        <v>10.678000000000001</v>
      </c>
      <c r="BF19" s="324">
        <v>10.809699999999999</v>
      </c>
      <c r="BG19" s="324">
        <v>10.571160000000001</v>
      </c>
      <c r="BH19" s="324">
        <v>9.9478880000000007</v>
      </c>
      <c r="BI19" s="324">
        <v>9.7659839999999996</v>
      </c>
      <c r="BJ19" s="324">
        <v>10.34239</v>
      </c>
      <c r="BK19" s="324">
        <v>10.4526</v>
      </c>
      <c r="BL19" s="324">
        <v>10.43676</v>
      </c>
      <c r="BM19" s="324">
        <v>10.400930000000001</v>
      </c>
      <c r="BN19" s="324">
        <v>10.616339999999999</v>
      </c>
      <c r="BO19" s="324">
        <v>10.57061</v>
      </c>
      <c r="BP19" s="324">
        <v>10.35711</v>
      </c>
      <c r="BQ19" s="324">
        <v>10.349019999999999</v>
      </c>
      <c r="BR19" s="324">
        <v>10.34332</v>
      </c>
      <c r="BS19" s="324">
        <v>10.29576</v>
      </c>
      <c r="BT19" s="324">
        <v>9.8144189999999991</v>
      </c>
      <c r="BU19" s="324">
        <v>10.04522</v>
      </c>
      <c r="BV19" s="324">
        <v>10.348089999999999</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7.922695</v>
      </c>
      <c r="BA20" s="208">
        <v>8.1335029999999993</v>
      </c>
      <c r="BB20" s="324">
        <v>7.7327250000000003</v>
      </c>
      <c r="BC20" s="324">
        <v>7.6721170000000001</v>
      </c>
      <c r="BD20" s="324">
        <v>7.483886</v>
      </c>
      <c r="BE20" s="324">
        <v>7.1513429999999998</v>
      </c>
      <c r="BF20" s="324">
        <v>6.890657</v>
      </c>
      <c r="BG20" s="324">
        <v>6.9131739999999997</v>
      </c>
      <c r="BH20" s="324">
        <v>7.1822670000000004</v>
      </c>
      <c r="BI20" s="324">
        <v>7.3527079999999998</v>
      </c>
      <c r="BJ20" s="324">
        <v>7.5827609999999996</v>
      </c>
      <c r="BK20" s="324">
        <v>7.6206100000000001</v>
      </c>
      <c r="BL20" s="324">
        <v>7.792427</v>
      </c>
      <c r="BM20" s="324">
        <v>7.9918269999999998</v>
      </c>
      <c r="BN20" s="324">
        <v>7.6465870000000002</v>
      </c>
      <c r="BO20" s="324">
        <v>7.6814819999999999</v>
      </c>
      <c r="BP20" s="324">
        <v>7.5695079999999999</v>
      </c>
      <c r="BQ20" s="324">
        <v>7.2890499999999996</v>
      </c>
      <c r="BR20" s="324">
        <v>7.1656969999999998</v>
      </c>
      <c r="BS20" s="324">
        <v>7.2016650000000002</v>
      </c>
      <c r="BT20" s="324">
        <v>7.4794640000000001</v>
      </c>
      <c r="BU20" s="324">
        <v>7.6606290000000001</v>
      </c>
      <c r="BV20" s="324">
        <v>7.900741</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5.6335600000000001</v>
      </c>
      <c r="BA21" s="208">
        <v>7.5371290000000002</v>
      </c>
      <c r="BB21" s="324">
        <v>7.4521379999999997</v>
      </c>
      <c r="BC21" s="324">
        <v>8.2521989999999992</v>
      </c>
      <c r="BD21" s="324">
        <v>8.9822749999999996</v>
      </c>
      <c r="BE21" s="324">
        <v>9.4323189999999997</v>
      </c>
      <c r="BF21" s="324">
        <v>9.6388569999999998</v>
      </c>
      <c r="BG21" s="324">
        <v>9.0406829999999996</v>
      </c>
      <c r="BH21" s="324">
        <v>7.6960129999999998</v>
      </c>
      <c r="BI21" s="324">
        <v>7.0855680000000003</v>
      </c>
      <c r="BJ21" s="324">
        <v>6.9218010000000003</v>
      </c>
      <c r="BK21" s="324">
        <v>6.8429729999999998</v>
      </c>
      <c r="BL21" s="324">
        <v>6.8250130000000002</v>
      </c>
      <c r="BM21" s="324">
        <v>6.8706889999999996</v>
      </c>
      <c r="BN21" s="324">
        <v>7.1169320000000003</v>
      </c>
      <c r="BO21" s="324">
        <v>7.9183089999999998</v>
      </c>
      <c r="BP21" s="324">
        <v>8.7387460000000008</v>
      </c>
      <c r="BQ21" s="324">
        <v>9.038017</v>
      </c>
      <c r="BR21" s="324">
        <v>8.9098740000000003</v>
      </c>
      <c r="BS21" s="324">
        <v>8.2770329999999994</v>
      </c>
      <c r="BT21" s="324">
        <v>6.9189540000000003</v>
      </c>
      <c r="BU21" s="324">
        <v>6.5155609999999999</v>
      </c>
      <c r="BV21" s="324">
        <v>6.5144979999999997</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6.5283439999999997</v>
      </c>
      <c r="BA22" s="208">
        <v>7.7350560000000002</v>
      </c>
      <c r="BB22" s="324">
        <v>7.4878179999999999</v>
      </c>
      <c r="BC22" s="324">
        <v>7.7203210000000002</v>
      </c>
      <c r="BD22" s="324">
        <v>8.5211699999999997</v>
      </c>
      <c r="BE22" s="324">
        <v>8.9474400000000003</v>
      </c>
      <c r="BF22" s="324">
        <v>9.1814359999999997</v>
      </c>
      <c r="BG22" s="324">
        <v>8.6663069999999998</v>
      </c>
      <c r="BH22" s="324">
        <v>7.5361890000000002</v>
      </c>
      <c r="BI22" s="324">
        <v>7.2675099999999997</v>
      </c>
      <c r="BJ22" s="324">
        <v>7.0893269999999999</v>
      </c>
      <c r="BK22" s="324">
        <v>6.9893549999999998</v>
      </c>
      <c r="BL22" s="324">
        <v>7.0369089999999996</v>
      </c>
      <c r="BM22" s="324">
        <v>7.2145840000000003</v>
      </c>
      <c r="BN22" s="324">
        <v>7.257212</v>
      </c>
      <c r="BO22" s="324">
        <v>7.5479260000000004</v>
      </c>
      <c r="BP22" s="324">
        <v>8.6713050000000003</v>
      </c>
      <c r="BQ22" s="324">
        <v>9.1000599999999991</v>
      </c>
      <c r="BR22" s="324">
        <v>9.1183289999999992</v>
      </c>
      <c r="BS22" s="324">
        <v>8.5530899999999992</v>
      </c>
      <c r="BT22" s="324">
        <v>7.392404</v>
      </c>
      <c r="BU22" s="324">
        <v>7.112908</v>
      </c>
      <c r="BV22" s="324">
        <v>6.9328880000000002</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8.4711990000000004</v>
      </c>
      <c r="BA23" s="208">
        <v>9.4109809999999996</v>
      </c>
      <c r="BB23" s="324">
        <v>9.5559440000000002</v>
      </c>
      <c r="BC23" s="324">
        <v>9.828875</v>
      </c>
      <c r="BD23" s="324">
        <v>10.06312</v>
      </c>
      <c r="BE23" s="324">
        <v>10.084949999999999</v>
      </c>
      <c r="BF23" s="324">
        <v>9.9805240000000008</v>
      </c>
      <c r="BG23" s="324">
        <v>9.8780339999999995</v>
      </c>
      <c r="BH23" s="324">
        <v>9.406542</v>
      </c>
      <c r="BI23" s="324">
        <v>8.9610439999999993</v>
      </c>
      <c r="BJ23" s="324">
        <v>8.619688</v>
      </c>
      <c r="BK23" s="324">
        <v>8.5143640000000005</v>
      </c>
      <c r="BL23" s="324">
        <v>8.4497450000000001</v>
      </c>
      <c r="BM23" s="324">
        <v>8.3973469999999999</v>
      </c>
      <c r="BN23" s="324">
        <v>8.9004270000000005</v>
      </c>
      <c r="BO23" s="324">
        <v>9.3477040000000002</v>
      </c>
      <c r="BP23" s="324">
        <v>9.6873900000000006</v>
      </c>
      <c r="BQ23" s="324">
        <v>9.668075</v>
      </c>
      <c r="BR23" s="324">
        <v>9.5240080000000003</v>
      </c>
      <c r="BS23" s="324">
        <v>9.4906179999999996</v>
      </c>
      <c r="BT23" s="324">
        <v>8.980791</v>
      </c>
      <c r="BU23" s="324">
        <v>8.6158900000000003</v>
      </c>
      <c r="BV23" s="324">
        <v>8.334104</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8.4554799999999997</v>
      </c>
      <c r="BA24" s="208">
        <v>9.3375339999999998</v>
      </c>
      <c r="BB24" s="324">
        <v>9.6795679999999997</v>
      </c>
      <c r="BC24" s="324">
        <v>9.9047619999999998</v>
      </c>
      <c r="BD24" s="324">
        <v>10.114229999999999</v>
      </c>
      <c r="BE24" s="324">
        <v>10.27567</v>
      </c>
      <c r="BF24" s="324">
        <v>10.54665</v>
      </c>
      <c r="BG24" s="324">
        <v>10.272650000000001</v>
      </c>
      <c r="BH24" s="324">
        <v>9.9483599999999992</v>
      </c>
      <c r="BI24" s="324">
        <v>9.2862559999999998</v>
      </c>
      <c r="BJ24" s="324">
        <v>8.6221359999999994</v>
      </c>
      <c r="BK24" s="324">
        <v>8.3496410000000001</v>
      </c>
      <c r="BL24" s="324">
        <v>8.3888739999999995</v>
      </c>
      <c r="BM24" s="324">
        <v>8.4739799999999992</v>
      </c>
      <c r="BN24" s="324">
        <v>9.0472870000000007</v>
      </c>
      <c r="BO24" s="324">
        <v>9.5347170000000006</v>
      </c>
      <c r="BP24" s="324">
        <v>9.8275659999999991</v>
      </c>
      <c r="BQ24" s="324">
        <v>10.03093</v>
      </c>
      <c r="BR24" s="324">
        <v>10.121169999999999</v>
      </c>
      <c r="BS24" s="324">
        <v>9.9085649999999994</v>
      </c>
      <c r="BT24" s="324">
        <v>9.6275929999999992</v>
      </c>
      <c r="BU24" s="324">
        <v>9.1012520000000006</v>
      </c>
      <c r="BV24" s="324">
        <v>8.5452460000000006</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6.6495889999999997</v>
      </c>
      <c r="BA25" s="208">
        <v>7.9562470000000003</v>
      </c>
      <c r="BB25" s="324">
        <v>7.9116280000000003</v>
      </c>
      <c r="BC25" s="324">
        <v>8.0881039999999995</v>
      </c>
      <c r="BD25" s="324">
        <v>8.2510379999999994</v>
      </c>
      <c r="BE25" s="324">
        <v>8.5926639999999992</v>
      </c>
      <c r="BF25" s="324">
        <v>8.8332049999999995</v>
      </c>
      <c r="BG25" s="324">
        <v>8.6314340000000005</v>
      </c>
      <c r="BH25" s="324">
        <v>8.6009410000000006</v>
      </c>
      <c r="BI25" s="324">
        <v>8.1150040000000008</v>
      </c>
      <c r="BJ25" s="324">
        <v>7.6097770000000002</v>
      </c>
      <c r="BK25" s="324">
        <v>7.1669479999999997</v>
      </c>
      <c r="BL25" s="324">
        <v>7.0727900000000004</v>
      </c>
      <c r="BM25" s="324">
        <v>7.0862350000000003</v>
      </c>
      <c r="BN25" s="324">
        <v>7.399375</v>
      </c>
      <c r="BO25" s="324">
        <v>7.7175450000000003</v>
      </c>
      <c r="BP25" s="324">
        <v>7.8665050000000001</v>
      </c>
      <c r="BQ25" s="324">
        <v>8.0726089999999999</v>
      </c>
      <c r="BR25" s="324">
        <v>8.1988690000000002</v>
      </c>
      <c r="BS25" s="324">
        <v>8.1144569999999998</v>
      </c>
      <c r="BT25" s="324">
        <v>8.063974</v>
      </c>
      <c r="BU25" s="324">
        <v>7.5639010000000004</v>
      </c>
      <c r="BV25" s="324">
        <v>7.0666219999999997</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6.361148</v>
      </c>
      <c r="BA26" s="208">
        <v>6.7697310000000002</v>
      </c>
      <c r="BB26" s="324">
        <v>6.8779709999999996</v>
      </c>
      <c r="BC26" s="324">
        <v>7.0149699999999999</v>
      </c>
      <c r="BD26" s="324">
        <v>7.4184479999999997</v>
      </c>
      <c r="BE26" s="324">
        <v>7.8702889999999996</v>
      </c>
      <c r="BF26" s="324">
        <v>8.1480979999999992</v>
      </c>
      <c r="BG26" s="324">
        <v>8.1319710000000001</v>
      </c>
      <c r="BH26" s="324">
        <v>7.5745880000000003</v>
      </c>
      <c r="BI26" s="324">
        <v>7.0249810000000004</v>
      </c>
      <c r="BJ26" s="324">
        <v>6.8288120000000001</v>
      </c>
      <c r="BK26" s="324">
        <v>6.7530919999999997</v>
      </c>
      <c r="BL26" s="324">
        <v>6.880585</v>
      </c>
      <c r="BM26" s="324">
        <v>6.9393960000000003</v>
      </c>
      <c r="BN26" s="324">
        <v>7.059291</v>
      </c>
      <c r="BO26" s="324">
        <v>7.2479649999999998</v>
      </c>
      <c r="BP26" s="324">
        <v>7.6994470000000002</v>
      </c>
      <c r="BQ26" s="324">
        <v>8.1476450000000007</v>
      </c>
      <c r="BR26" s="324">
        <v>8.2177260000000008</v>
      </c>
      <c r="BS26" s="324">
        <v>8.1196429999999999</v>
      </c>
      <c r="BT26" s="324">
        <v>7.5402339999999999</v>
      </c>
      <c r="BU26" s="324">
        <v>7.0227440000000003</v>
      </c>
      <c r="BV26" s="324">
        <v>6.8582679999999998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10.56939</v>
      </c>
      <c r="BA27" s="208">
        <v>10.60637</v>
      </c>
      <c r="BB27" s="324">
        <v>10.17113</v>
      </c>
      <c r="BC27" s="324">
        <v>10.07668</v>
      </c>
      <c r="BD27" s="324">
        <v>10.279540000000001</v>
      </c>
      <c r="BE27" s="324">
        <v>10.29121</v>
      </c>
      <c r="BF27" s="324">
        <v>10.2401</v>
      </c>
      <c r="BG27" s="324">
        <v>10.01609</v>
      </c>
      <c r="BH27" s="324">
        <v>9.5432430000000004</v>
      </c>
      <c r="BI27" s="324">
        <v>9.3096569999999996</v>
      </c>
      <c r="BJ27" s="324">
        <v>9.4174589999999991</v>
      </c>
      <c r="BK27" s="324">
        <v>9.2168659999999996</v>
      </c>
      <c r="BL27" s="324">
        <v>9.2580390000000001</v>
      </c>
      <c r="BM27" s="324">
        <v>9.3249689999999994</v>
      </c>
      <c r="BN27" s="324">
        <v>9.0230540000000001</v>
      </c>
      <c r="BO27" s="324">
        <v>8.8425949999999993</v>
      </c>
      <c r="BP27" s="324">
        <v>9.5115180000000006</v>
      </c>
      <c r="BQ27" s="324">
        <v>9.6124740000000006</v>
      </c>
      <c r="BR27" s="324">
        <v>9.7240920000000006</v>
      </c>
      <c r="BS27" s="324">
        <v>9.4343319999999995</v>
      </c>
      <c r="BT27" s="324">
        <v>9.2054120000000008</v>
      </c>
      <c r="BU27" s="324">
        <v>9.0779080000000008</v>
      </c>
      <c r="BV27" s="324">
        <v>9.3948800000000006</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7.2779809999999996</v>
      </c>
      <c r="BA28" s="208">
        <v>8.3289770000000001</v>
      </c>
      <c r="BB28" s="324">
        <v>8.2249149999999993</v>
      </c>
      <c r="BC28" s="324">
        <v>8.5200800000000001</v>
      </c>
      <c r="BD28" s="324">
        <v>8.8251670000000004</v>
      </c>
      <c r="BE28" s="324">
        <v>8.9339300000000001</v>
      </c>
      <c r="BF28" s="324">
        <v>8.972963</v>
      </c>
      <c r="BG28" s="324">
        <v>8.7709609999999998</v>
      </c>
      <c r="BH28" s="324">
        <v>8.2626679999999997</v>
      </c>
      <c r="BI28" s="324">
        <v>7.8931329999999997</v>
      </c>
      <c r="BJ28" s="324">
        <v>7.7800510000000003</v>
      </c>
      <c r="BK28" s="324">
        <v>7.6608429999999998</v>
      </c>
      <c r="BL28" s="324">
        <v>7.6714169999999999</v>
      </c>
      <c r="BM28" s="324">
        <v>7.7936909999999999</v>
      </c>
      <c r="BN28" s="324">
        <v>7.8987600000000002</v>
      </c>
      <c r="BO28" s="324">
        <v>8.2243899999999996</v>
      </c>
      <c r="BP28" s="324">
        <v>8.6335440000000006</v>
      </c>
      <c r="BQ28" s="324">
        <v>8.7052890000000005</v>
      </c>
      <c r="BR28" s="324">
        <v>8.6893360000000008</v>
      </c>
      <c r="BS28" s="324">
        <v>8.4955649999999991</v>
      </c>
      <c r="BT28" s="324">
        <v>7.9874660000000004</v>
      </c>
      <c r="BU28" s="324">
        <v>7.72837</v>
      </c>
      <c r="BV28" s="324">
        <v>7.6727530000000002</v>
      </c>
    </row>
    <row r="29" spans="1:74" ht="11.1" customHeight="1" x14ac:dyDescent="0.2">
      <c r="A29" s="84"/>
      <c r="B29" s="88" t="s">
        <v>1021</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8.4366590000000006</v>
      </c>
      <c r="BA30" s="253">
        <v>8.7729040000000005</v>
      </c>
      <c r="BB30" s="348">
        <v>8.4771490000000007</v>
      </c>
      <c r="BC30" s="348">
        <v>7.4466000000000001</v>
      </c>
      <c r="BD30" s="348">
        <v>6.8760000000000003</v>
      </c>
      <c r="BE30" s="348">
        <v>6.8183499999999997</v>
      </c>
      <c r="BF30" s="348">
        <v>6.7462039999999996</v>
      </c>
      <c r="BG30" s="348">
        <v>6.6896500000000003</v>
      </c>
      <c r="BH30" s="348">
        <v>6.5755990000000004</v>
      </c>
      <c r="BI30" s="348">
        <v>7.6322609999999997</v>
      </c>
      <c r="BJ30" s="348">
        <v>8.3796269999999993</v>
      </c>
      <c r="BK30" s="348">
        <v>8.1666129999999999</v>
      </c>
      <c r="BL30" s="348">
        <v>8.1706830000000004</v>
      </c>
      <c r="BM30" s="348">
        <v>8.0754239999999999</v>
      </c>
      <c r="BN30" s="348">
        <v>8.1440579999999994</v>
      </c>
      <c r="BO30" s="348">
        <v>7.5589250000000003</v>
      </c>
      <c r="BP30" s="348">
        <v>6.8691279999999999</v>
      </c>
      <c r="BQ30" s="348">
        <v>6.8100019999999999</v>
      </c>
      <c r="BR30" s="348">
        <v>6.7234170000000004</v>
      </c>
      <c r="BS30" s="348">
        <v>6.6536660000000003</v>
      </c>
      <c r="BT30" s="348">
        <v>6.5875899999999996</v>
      </c>
      <c r="BU30" s="348">
        <v>7.6828789999999998</v>
      </c>
      <c r="BV30" s="348">
        <v>8.4632360000000002</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8.0570459999999997</v>
      </c>
      <c r="BA31" s="253">
        <v>8.4117219999999993</v>
      </c>
      <c r="BB31" s="348">
        <v>7.6827940000000003</v>
      </c>
      <c r="BC31" s="348">
        <v>7.3147039999999999</v>
      </c>
      <c r="BD31" s="348">
        <v>7.1065699999999996</v>
      </c>
      <c r="BE31" s="348">
        <v>7.413932</v>
      </c>
      <c r="BF31" s="348">
        <v>7.219544</v>
      </c>
      <c r="BG31" s="348">
        <v>7.0191850000000002</v>
      </c>
      <c r="BH31" s="348">
        <v>6.994872</v>
      </c>
      <c r="BI31" s="348">
        <v>7.4070970000000003</v>
      </c>
      <c r="BJ31" s="348">
        <v>7.5704539999999998</v>
      </c>
      <c r="BK31" s="348">
        <v>7.7597569999999996</v>
      </c>
      <c r="BL31" s="348">
        <v>7.9773209999999999</v>
      </c>
      <c r="BM31" s="348">
        <v>8.1412659999999999</v>
      </c>
      <c r="BN31" s="348">
        <v>7.7471350000000001</v>
      </c>
      <c r="BO31" s="348">
        <v>7.7226850000000002</v>
      </c>
      <c r="BP31" s="348">
        <v>7.7806119999999996</v>
      </c>
      <c r="BQ31" s="348">
        <v>7.7388209999999997</v>
      </c>
      <c r="BR31" s="348">
        <v>7.5900150000000002</v>
      </c>
      <c r="BS31" s="348">
        <v>7.6679190000000004</v>
      </c>
      <c r="BT31" s="348">
        <v>7.7691179999999997</v>
      </c>
      <c r="BU31" s="348">
        <v>8.1208639999999992</v>
      </c>
      <c r="BV31" s="348">
        <v>8.2004470000000005</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5.7906319999999996</v>
      </c>
      <c r="BA32" s="253">
        <v>6.4811160000000001</v>
      </c>
      <c r="BB32" s="348">
        <v>6.0658469999999998</v>
      </c>
      <c r="BC32" s="348">
        <v>5.5919610000000004</v>
      </c>
      <c r="BD32" s="348">
        <v>5.5717230000000004</v>
      </c>
      <c r="BE32" s="348">
        <v>5.6006710000000002</v>
      </c>
      <c r="BF32" s="348">
        <v>5.7542749999999998</v>
      </c>
      <c r="BG32" s="348">
        <v>5.746632</v>
      </c>
      <c r="BH32" s="348">
        <v>5.4450669999999999</v>
      </c>
      <c r="BI32" s="348">
        <v>5.6175680000000003</v>
      </c>
      <c r="BJ32" s="348">
        <v>5.6342819999999998</v>
      </c>
      <c r="BK32" s="348">
        <v>5.8208840000000004</v>
      </c>
      <c r="BL32" s="348">
        <v>5.9082749999999997</v>
      </c>
      <c r="BM32" s="348">
        <v>5.9319160000000002</v>
      </c>
      <c r="BN32" s="348">
        <v>5.8915660000000001</v>
      </c>
      <c r="BO32" s="348">
        <v>5.5473730000000003</v>
      </c>
      <c r="BP32" s="348">
        <v>5.7201009999999997</v>
      </c>
      <c r="BQ32" s="348">
        <v>5.7337490000000004</v>
      </c>
      <c r="BR32" s="348">
        <v>5.8154890000000004</v>
      </c>
      <c r="BS32" s="348">
        <v>5.5136520000000004</v>
      </c>
      <c r="BT32" s="348">
        <v>5.3065020000000001</v>
      </c>
      <c r="BU32" s="348">
        <v>5.6911899999999997</v>
      </c>
      <c r="BV32" s="348">
        <v>5.8282730000000003</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5.0747980000000004</v>
      </c>
      <c r="BA33" s="253">
        <v>5.1888540000000001</v>
      </c>
      <c r="BB33" s="348">
        <v>4.6243040000000004</v>
      </c>
      <c r="BC33" s="348">
        <v>4.2379949999999997</v>
      </c>
      <c r="BD33" s="348">
        <v>4.2808609999999998</v>
      </c>
      <c r="BE33" s="348">
        <v>4.3682930000000004</v>
      </c>
      <c r="BF33" s="348">
        <v>4.3835759999999997</v>
      </c>
      <c r="BG33" s="348">
        <v>4.4402350000000004</v>
      </c>
      <c r="BH33" s="348">
        <v>4.6130089999999999</v>
      </c>
      <c r="BI33" s="348">
        <v>4.7914269999999997</v>
      </c>
      <c r="BJ33" s="348">
        <v>5.1937550000000003</v>
      </c>
      <c r="BK33" s="348">
        <v>5.1608450000000001</v>
      </c>
      <c r="BL33" s="348">
        <v>5.306298</v>
      </c>
      <c r="BM33" s="348">
        <v>5.0517370000000001</v>
      </c>
      <c r="BN33" s="348">
        <v>4.7842200000000004</v>
      </c>
      <c r="BO33" s="348">
        <v>4.5043240000000004</v>
      </c>
      <c r="BP33" s="348">
        <v>4.482386</v>
      </c>
      <c r="BQ33" s="348">
        <v>4.5027489999999997</v>
      </c>
      <c r="BR33" s="348">
        <v>4.4680819999999999</v>
      </c>
      <c r="BS33" s="348">
        <v>4.5395899999999996</v>
      </c>
      <c r="BT33" s="348">
        <v>4.6194730000000002</v>
      </c>
      <c r="BU33" s="348">
        <v>4.9485570000000001</v>
      </c>
      <c r="BV33" s="348">
        <v>5.341888</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4.9245882449999998</v>
      </c>
      <c r="AZ34" s="253">
        <v>5.6616099999999996</v>
      </c>
      <c r="BA34" s="253">
        <v>6.2512410000000003</v>
      </c>
      <c r="BB34" s="348">
        <v>5.0269579999999996</v>
      </c>
      <c r="BC34" s="348">
        <v>4.7086550000000003</v>
      </c>
      <c r="BD34" s="348">
        <v>4.7295369999999997</v>
      </c>
      <c r="BE34" s="348">
        <v>4.8274619999999997</v>
      </c>
      <c r="BF34" s="348">
        <v>4.8003479999999996</v>
      </c>
      <c r="BG34" s="348">
        <v>4.8658250000000001</v>
      </c>
      <c r="BH34" s="348">
        <v>4.8418489999999998</v>
      </c>
      <c r="BI34" s="348">
        <v>5.0957369999999997</v>
      </c>
      <c r="BJ34" s="348">
        <v>5.3636010000000001</v>
      </c>
      <c r="BK34" s="348">
        <v>5.4239199999999999</v>
      </c>
      <c r="BL34" s="348">
        <v>5.3860780000000004</v>
      </c>
      <c r="BM34" s="348">
        <v>5.1251329999999999</v>
      </c>
      <c r="BN34" s="348">
        <v>4.9033579999999999</v>
      </c>
      <c r="BO34" s="348">
        <v>4.8731210000000003</v>
      </c>
      <c r="BP34" s="348">
        <v>4.7692730000000001</v>
      </c>
      <c r="BQ34" s="348">
        <v>4.8376150000000004</v>
      </c>
      <c r="BR34" s="348">
        <v>4.7759609999999997</v>
      </c>
      <c r="BS34" s="348">
        <v>4.7742969999999998</v>
      </c>
      <c r="BT34" s="348">
        <v>4.7878420000000004</v>
      </c>
      <c r="BU34" s="348">
        <v>4.9661670000000004</v>
      </c>
      <c r="BV34" s="348">
        <v>5.4237390000000003</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5.4194909999999998</v>
      </c>
      <c r="BA35" s="253">
        <v>5.8777660000000003</v>
      </c>
      <c r="BB35" s="348">
        <v>4.6862950000000003</v>
      </c>
      <c r="BC35" s="348">
        <v>4.3605109999999998</v>
      </c>
      <c r="BD35" s="348">
        <v>4.3208900000000003</v>
      </c>
      <c r="BE35" s="348">
        <v>4.3777210000000002</v>
      </c>
      <c r="BF35" s="348">
        <v>4.41784</v>
      </c>
      <c r="BG35" s="348">
        <v>4.5395279999999998</v>
      </c>
      <c r="BH35" s="348">
        <v>4.6368780000000003</v>
      </c>
      <c r="BI35" s="348">
        <v>4.8274540000000004</v>
      </c>
      <c r="BJ35" s="348">
        <v>5.0504429999999996</v>
      </c>
      <c r="BK35" s="348">
        <v>5.0753700000000004</v>
      </c>
      <c r="BL35" s="348">
        <v>5.1160920000000001</v>
      </c>
      <c r="BM35" s="348">
        <v>4.9065289999999999</v>
      </c>
      <c r="BN35" s="348">
        <v>4.6617509999999998</v>
      </c>
      <c r="BO35" s="348">
        <v>4.5729240000000004</v>
      </c>
      <c r="BP35" s="348">
        <v>4.5593380000000003</v>
      </c>
      <c r="BQ35" s="348">
        <v>4.477468</v>
      </c>
      <c r="BR35" s="348">
        <v>4.3990489999999998</v>
      </c>
      <c r="BS35" s="348">
        <v>4.3770559999999996</v>
      </c>
      <c r="BT35" s="348">
        <v>4.49648</v>
      </c>
      <c r="BU35" s="348">
        <v>4.7019830000000002</v>
      </c>
      <c r="BV35" s="348">
        <v>5.0700880000000002</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3.9344649999999999</v>
      </c>
      <c r="BA36" s="253">
        <v>4.7189180000000004</v>
      </c>
      <c r="BB36" s="348">
        <v>2.6004489999999998</v>
      </c>
      <c r="BC36" s="348">
        <v>2.988982</v>
      </c>
      <c r="BD36" s="348">
        <v>3.0943679999999998</v>
      </c>
      <c r="BE36" s="348">
        <v>3.2819889999999998</v>
      </c>
      <c r="BF36" s="348">
        <v>3.2815289999999999</v>
      </c>
      <c r="BG36" s="348">
        <v>3.2082989999999998</v>
      </c>
      <c r="BH36" s="348">
        <v>3.3070080000000002</v>
      </c>
      <c r="BI36" s="348">
        <v>3.132352</v>
      </c>
      <c r="BJ36" s="348">
        <v>3.4339400000000002</v>
      </c>
      <c r="BK36" s="348">
        <v>3.3790909999999998</v>
      </c>
      <c r="BL36" s="348">
        <v>3.470154</v>
      </c>
      <c r="BM36" s="348">
        <v>3.2618469999999999</v>
      </c>
      <c r="BN36" s="348">
        <v>3.343324</v>
      </c>
      <c r="BO36" s="348">
        <v>3.349599</v>
      </c>
      <c r="BP36" s="348">
        <v>3.321116</v>
      </c>
      <c r="BQ36" s="348">
        <v>3.3953950000000002</v>
      </c>
      <c r="BR36" s="348">
        <v>3.419975</v>
      </c>
      <c r="BS36" s="348">
        <v>3.3307910000000001</v>
      </c>
      <c r="BT36" s="348">
        <v>3.3771550000000001</v>
      </c>
      <c r="BU36" s="348">
        <v>3.3319709999999998</v>
      </c>
      <c r="BV36" s="348">
        <v>3.629238</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5.115837</v>
      </c>
      <c r="BA37" s="253">
        <v>5.4285730000000001</v>
      </c>
      <c r="BB37" s="348">
        <v>5.3450759999999997</v>
      </c>
      <c r="BC37" s="348">
        <v>5.2455040000000004</v>
      </c>
      <c r="BD37" s="348">
        <v>5.5346190000000002</v>
      </c>
      <c r="BE37" s="348">
        <v>5.7549650000000003</v>
      </c>
      <c r="BF37" s="348">
        <v>5.8395270000000004</v>
      </c>
      <c r="BG37" s="348">
        <v>5.8747769999999999</v>
      </c>
      <c r="BH37" s="348">
        <v>5.9510779999999999</v>
      </c>
      <c r="BI37" s="348">
        <v>5.8187689999999996</v>
      </c>
      <c r="BJ37" s="348">
        <v>5.6958460000000004</v>
      </c>
      <c r="BK37" s="348">
        <v>5.6712470000000001</v>
      </c>
      <c r="BL37" s="348">
        <v>5.8172259999999998</v>
      </c>
      <c r="BM37" s="348">
        <v>5.8415509999999999</v>
      </c>
      <c r="BN37" s="348">
        <v>5.5348240000000004</v>
      </c>
      <c r="BO37" s="348">
        <v>5.4528319999999999</v>
      </c>
      <c r="BP37" s="348">
        <v>5.6115310000000003</v>
      </c>
      <c r="BQ37" s="348">
        <v>5.7537370000000001</v>
      </c>
      <c r="BR37" s="348">
        <v>5.6968959999999997</v>
      </c>
      <c r="BS37" s="348">
        <v>5.6450379999999996</v>
      </c>
      <c r="BT37" s="348">
        <v>5.7361750000000002</v>
      </c>
      <c r="BU37" s="348">
        <v>5.4474780000000003</v>
      </c>
      <c r="BV37" s="348">
        <v>5.5005199999999999</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8.0891970000000004</v>
      </c>
      <c r="BA38" s="253">
        <v>8.2460529999999999</v>
      </c>
      <c r="BB38" s="348">
        <v>7.3410849999999996</v>
      </c>
      <c r="BC38" s="348">
        <v>6.9991260000000004</v>
      </c>
      <c r="BD38" s="348">
        <v>7.0212940000000001</v>
      </c>
      <c r="BE38" s="348">
        <v>7.033493</v>
      </c>
      <c r="BF38" s="348">
        <v>7.0989009999999997</v>
      </c>
      <c r="BG38" s="348">
        <v>7.0895229999999998</v>
      </c>
      <c r="BH38" s="348">
        <v>6.8142339999999999</v>
      </c>
      <c r="BI38" s="348">
        <v>6.9637180000000001</v>
      </c>
      <c r="BJ38" s="348">
        <v>7.3089399999999998</v>
      </c>
      <c r="BK38" s="348">
        <v>7.2004580000000002</v>
      </c>
      <c r="BL38" s="348">
        <v>7.023593</v>
      </c>
      <c r="BM38" s="348">
        <v>6.9762149999999998</v>
      </c>
      <c r="BN38" s="348">
        <v>6.6576579999999996</v>
      </c>
      <c r="BO38" s="348">
        <v>6.5162409999999999</v>
      </c>
      <c r="BP38" s="348">
        <v>6.5955399999999997</v>
      </c>
      <c r="BQ38" s="348">
        <v>6.8106540000000004</v>
      </c>
      <c r="BR38" s="348">
        <v>6.8433929999999998</v>
      </c>
      <c r="BS38" s="348">
        <v>6.970764</v>
      </c>
      <c r="BT38" s="348">
        <v>6.6599089999999999</v>
      </c>
      <c r="BU38" s="348">
        <v>6.9142580000000002</v>
      </c>
      <c r="BV38" s="348">
        <v>7.2078899999999999</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4.9574490000000004</v>
      </c>
      <c r="BA39" s="209">
        <v>5.4988190000000001</v>
      </c>
      <c r="BB39" s="350">
        <v>3.8009539999999999</v>
      </c>
      <c r="BC39" s="350">
        <v>3.8185250000000002</v>
      </c>
      <c r="BD39" s="350">
        <v>3.8095059999999998</v>
      </c>
      <c r="BE39" s="350">
        <v>3.9441320000000002</v>
      </c>
      <c r="BF39" s="350">
        <v>3.9511379999999998</v>
      </c>
      <c r="BG39" s="350">
        <v>3.9493420000000001</v>
      </c>
      <c r="BH39" s="350">
        <v>4.1055359999999999</v>
      </c>
      <c r="BI39" s="350">
        <v>4.1691510000000003</v>
      </c>
      <c r="BJ39" s="350">
        <v>4.5307170000000001</v>
      </c>
      <c r="BK39" s="350">
        <v>4.568778</v>
      </c>
      <c r="BL39" s="350">
        <v>4.6615279999999997</v>
      </c>
      <c r="BM39" s="350">
        <v>4.4041990000000002</v>
      </c>
      <c r="BN39" s="350">
        <v>4.2414319999999996</v>
      </c>
      <c r="BO39" s="350">
        <v>4.094773</v>
      </c>
      <c r="BP39" s="350">
        <v>3.998383</v>
      </c>
      <c r="BQ39" s="350">
        <v>4.0566680000000002</v>
      </c>
      <c r="BR39" s="350">
        <v>4.053051</v>
      </c>
      <c r="BS39" s="350">
        <v>4.0188600000000001</v>
      </c>
      <c r="BT39" s="350">
        <v>4.1372960000000001</v>
      </c>
      <c r="BU39" s="350">
        <v>4.2957359999999998</v>
      </c>
      <c r="BV39" s="350">
        <v>4.6840599999999997</v>
      </c>
    </row>
    <row r="40" spans="1:74" s="269" customFormat="1" ht="12" customHeight="1" x14ac:dyDescent="0.2">
      <c r="A40" s="193"/>
      <c r="B40" s="764" t="s">
        <v>815</v>
      </c>
      <c r="C40" s="765"/>
      <c r="D40" s="765"/>
      <c r="E40" s="765"/>
      <c r="F40" s="765"/>
      <c r="G40" s="765"/>
      <c r="H40" s="765"/>
      <c r="I40" s="765"/>
      <c r="J40" s="765"/>
      <c r="K40" s="765"/>
      <c r="L40" s="765"/>
      <c r="M40" s="765"/>
      <c r="N40" s="765"/>
      <c r="O40" s="765"/>
      <c r="P40" s="765"/>
      <c r="Q40" s="765"/>
      <c r="AY40" s="473"/>
      <c r="AZ40" s="473"/>
      <c r="BA40" s="473"/>
      <c r="BB40" s="473"/>
      <c r="BC40" s="473"/>
      <c r="BD40" s="603"/>
      <c r="BE40" s="603"/>
      <c r="BF40" s="603"/>
      <c r="BG40" s="603"/>
      <c r="BH40" s="473"/>
      <c r="BI40" s="473"/>
      <c r="BJ40" s="473"/>
    </row>
    <row r="41" spans="1:74" s="409" customFormat="1" ht="12" customHeight="1" x14ac:dyDescent="0.2">
      <c r="A41" s="408"/>
      <c r="B41" s="785" t="str">
        <f>"Notes: "&amp;"EIA completed modeling and analysis for this report on " &amp;Dates!D2&amp;"."</f>
        <v>Notes: EIA completed modeling and analysis for this report on Thursday April 1, 2021.</v>
      </c>
      <c r="C41" s="807"/>
      <c r="D41" s="807"/>
      <c r="E41" s="807"/>
      <c r="F41" s="807"/>
      <c r="G41" s="807"/>
      <c r="H41" s="807"/>
      <c r="I41" s="807"/>
      <c r="J41" s="807"/>
      <c r="K41" s="807"/>
      <c r="L41" s="807"/>
      <c r="M41" s="807"/>
      <c r="N41" s="807"/>
      <c r="O41" s="807"/>
      <c r="P41" s="807"/>
      <c r="Q41" s="786"/>
      <c r="AY41" s="474"/>
      <c r="AZ41" s="474"/>
      <c r="BA41" s="474"/>
      <c r="BB41" s="474"/>
      <c r="BC41" s="474"/>
      <c r="BD41" s="604"/>
      <c r="BE41" s="604"/>
      <c r="BF41" s="604"/>
      <c r="BG41" s="604"/>
      <c r="BH41" s="474"/>
      <c r="BI41" s="474"/>
      <c r="BJ41" s="474"/>
    </row>
    <row r="42" spans="1:74" s="409" customFormat="1" ht="12" customHeight="1" x14ac:dyDescent="0.2">
      <c r="A42" s="408"/>
      <c r="B42" s="758" t="s">
        <v>353</v>
      </c>
      <c r="C42" s="757"/>
      <c r="D42" s="757"/>
      <c r="E42" s="757"/>
      <c r="F42" s="757"/>
      <c r="G42" s="757"/>
      <c r="H42" s="757"/>
      <c r="I42" s="757"/>
      <c r="J42" s="757"/>
      <c r="K42" s="757"/>
      <c r="L42" s="757"/>
      <c r="M42" s="757"/>
      <c r="N42" s="757"/>
      <c r="O42" s="757"/>
      <c r="P42" s="757"/>
      <c r="Q42" s="757"/>
      <c r="AY42" s="474"/>
      <c r="AZ42" s="474"/>
      <c r="BA42" s="474"/>
      <c r="BB42" s="474"/>
      <c r="BC42" s="474"/>
      <c r="BD42" s="604"/>
      <c r="BE42" s="604"/>
      <c r="BF42" s="604"/>
      <c r="BG42" s="604"/>
      <c r="BH42" s="474"/>
      <c r="BI42" s="474"/>
      <c r="BJ42" s="474"/>
    </row>
    <row r="43" spans="1:74" s="269" customFormat="1" ht="12" customHeight="1" x14ac:dyDescent="0.2">
      <c r="A43" s="193"/>
      <c r="B43" s="766" t="s">
        <v>129</v>
      </c>
      <c r="C43" s="765"/>
      <c r="D43" s="765"/>
      <c r="E43" s="765"/>
      <c r="F43" s="765"/>
      <c r="G43" s="765"/>
      <c r="H43" s="765"/>
      <c r="I43" s="765"/>
      <c r="J43" s="765"/>
      <c r="K43" s="765"/>
      <c r="L43" s="765"/>
      <c r="M43" s="765"/>
      <c r="N43" s="765"/>
      <c r="O43" s="765"/>
      <c r="P43" s="765"/>
      <c r="Q43" s="765"/>
      <c r="AY43" s="473"/>
      <c r="AZ43" s="473"/>
      <c r="BA43" s="473"/>
      <c r="BB43" s="473"/>
      <c r="BC43" s="473"/>
      <c r="BD43" s="603"/>
      <c r="BE43" s="603"/>
      <c r="BF43" s="603"/>
      <c r="BG43" s="603"/>
      <c r="BH43" s="473"/>
      <c r="BI43" s="473"/>
      <c r="BJ43" s="473"/>
    </row>
    <row r="44" spans="1:74" s="409" customFormat="1" ht="12" customHeight="1" x14ac:dyDescent="0.2">
      <c r="A44" s="408"/>
      <c r="B44" s="753" t="s">
        <v>868</v>
      </c>
      <c r="C44" s="750"/>
      <c r="D44" s="750"/>
      <c r="E44" s="750"/>
      <c r="F44" s="750"/>
      <c r="G44" s="750"/>
      <c r="H44" s="750"/>
      <c r="I44" s="750"/>
      <c r="J44" s="750"/>
      <c r="K44" s="750"/>
      <c r="L44" s="750"/>
      <c r="M44" s="750"/>
      <c r="N44" s="750"/>
      <c r="O44" s="750"/>
      <c r="P44" s="750"/>
      <c r="Q44" s="744"/>
      <c r="AY44" s="474"/>
      <c r="AZ44" s="474"/>
      <c r="BA44" s="474"/>
      <c r="BB44" s="474"/>
      <c r="BC44" s="474"/>
      <c r="BD44" s="604"/>
      <c r="BE44" s="604"/>
      <c r="BF44" s="604"/>
      <c r="BG44" s="604"/>
      <c r="BH44" s="474"/>
      <c r="BI44" s="474"/>
      <c r="BJ44" s="474"/>
    </row>
    <row r="45" spans="1:74" s="409" customFormat="1" ht="12" customHeight="1" x14ac:dyDescent="0.2">
      <c r="A45" s="408"/>
      <c r="B45" s="803" t="s">
        <v>869</v>
      </c>
      <c r="C45" s="744"/>
      <c r="D45" s="744"/>
      <c r="E45" s="744"/>
      <c r="F45" s="744"/>
      <c r="G45" s="744"/>
      <c r="H45" s="744"/>
      <c r="I45" s="744"/>
      <c r="J45" s="744"/>
      <c r="K45" s="744"/>
      <c r="L45" s="744"/>
      <c r="M45" s="744"/>
      <c r="N45" s="744"/>
      <c r="O45" s="744"/>
      <c r="P45" s="744"/>
      <c r="Q45" s="744"/>
      <c r="AY45" s="474"/>
      <c r="AZ45" s="474"/>
      <c r="BA45" s="474"/>
      <c r="BB45" s="474"/>
      <c r="BC45" s="474"/>
      <c r="BD45" s="604"/>
      <c r="BE45" s="604"/>
      <c r="BF45" s="604"/>
      <c r="BG45" s="604"/>
      <c r="BH45" s="474"/>
      <c r="BI45" s="474"/>
      <c r="BJ45" s="474"/>
    </row>
    <row r="46" spans="1:74" s="409" customFormat="1" ht="12" customHeight="1" x14ac:dyDescent="0.2">
      <c r="A46" s="410"/>
      <c r="B46" s="751" t="s">
        <v>870</v>
      </c>
      <c r="C46" s="750"/>
      <c r="D46" s="750"/>
      <c r="E46" s="750"/>
      <c r="F46" s="750"/>
      <c r="G46" s="750"/>
      <c r="H46" s="750"/>
      <c r="I46" s="750"/>
      <c r="J46" s="750"/>
      <c r="K46" s="750"/>
      <c r="L46" s="750"/>
      <c r="M46" s="750"/>
      <c r="N46" s="750"/>
      <c r="O46" s="750"/>
      <c r="P46" s="750"/>
      <c r="Q46" s="744"/>
      <c r="AY46" s="474"/>
      <c r="AZ46" s="474"/>
      <c r="BA46" s="474"/>
      <c r="BB46" s="474"/>
      <c r="BC46" s="474"/>
      <c r="BD46" s="604"/>
      <c r="BE46" s="604"/>
      <c r="BF46" s="604"/>
      <c r="BG46" s="604"/>
      <c r="BH46" s="474"/>
      <c r="BI46" s="474"/>
      <c r="BJ46" s="474"/>
    </row>
    <row r="47" spans="1:74" s="409" customFormat="1" ht="12" customHeight="1" x14ac:dyDescent="0.2">
      <c r="A47" s="410"/>
      <c r="B47" s="776" t="s">
        <v>178</v>
      </c>
      <c r="C47" s="744"/>
      <c r="D47" s="744"/>
      <c r="E47" s="744"/>
      <c r="F47" s="744"/>
      <c r="G47" s="744"/>
      <c r="H47" s="744"/>
      <c r="I47" s="744"/>
      <c r="J47" s="744"/>
      <c r="K47" s="744"/>
      <c r="L47" s="744"/>
      <c r="M47" s="744"/>
      <c r="N47" s="744"/>
      <c r="O47" s="744"/>
      <c r="P47" s="744"/>
      <c r="Q47" s="744"/>
      <c r="AY47" s="474"/>
      <c r="AZ47" s="474"/>
      <c r="BA47" s="474"/>
      <c r="BB47" s="474"/>
      <c r="BC47" s="474"/>
      <c r="BD47" s="604"/>
      <c r="BE47" s="604"/>
      <c r="BF47" s="604"/>
      <c r="BG47" s="604"/>
      <c r="BH47" s="474"/>
      <c r="BI47" s="474"/>
      <c r="BJ47" s="474"/>
    </row>
    <row r="48" spans="1:74" s="409" customFormat="1" ht="12" customHeight="1" x14ac:dyDescent="0.2">
      <c r="A48" s="410"/>
      <c r="B48" s="753" t="s">
        <v>838</v>
      </c>
      <c r="C48" s="754"/>
      <c r="D48" s="754"/>
      <c r="E48" s="754"/>
      <c r="F48" s="754"/>
      <c r="G48" s="754"/>
      <c r="H48" s="754"/>
      <c r="I48" s="754"/>
      <c r="J48" s="754"/>
      <c r="K48" s="754"/>
      <c r="L48" s="754"/>
      <c r="M48" s="754"/>
      <c r="N48" s="754"/>
      <c r="O48" s="754"/>
      <c r="P48" s="754"/>
      <c r="Q48" s="744"/>
      <c r="AY48" s="474"/>
      <c r="AZ48" s="474"/>
      <c r="BA48" s="474"/>
      <c r="BB48" s="474"/>
      <c r="BC48" s="474"/>
      <c r="BD48" s="604"/>
      <c r="BE48" s="604"/>
      <c r="BF48" s="604"/>
      <c r="BG48" s="604"/>
      <c r="BH48" s="474"/>
      <c r="BI48" s="474"/>
      <c r="BJ48" s="474"/>
    </row>
    <row r="49" spans="1:74" s="411" customFormat="1" ht="12" customHeight="1" x14ac:dyDescent="0.2">
      <c r="A49" s="393"/>
      <c r="B49" s="773" t="s">
        <v>1389</v>
      </c>
      <c r="C49" s="744"/>
      <c r="D49" s="744"/>
      <c r="E49" s="744"/>
      <c r="F49" s="744"/>
      <c r="G49" s="744"/>
      <c r="H49" s="744"/>
      <c r="I49" s="744"/>
      <c r="J49" s="744"/>
      <c r="K49" s="744"/>
      <c r="L49" s="744"/>
      <c r="M49" s="744"/>
      <c r="N49" s="744"/>
      <c r="O49" s="744"/>
      <c r="P49" s="744"/>
      <c r="Q49" s="744"/>
      <c r="AY49" s="475"/>
      <c r="AZ49" s="475"/>
      <c r="BA49" s="475"/>
      <c r="BB49" s="475"/>
      <c r="BC49" s="475"/>
      <c r="BD49" s="605"/>
      <c r="BE49" s="605"/>
      <c r="BF49" s="605"/>
      <c r="BG49" s="605"/>
      <c r="BH49" s="475"/>
      <c r="BI49" s="475"/>
      <c r="BJ49" s="475"/>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606" customWidth="1"/>
    <col min="59" max="62" width="6.5703125" style="351" customWidth="1"/>
    <col min="63" max="74" width="6.5703125" style="89" customWidth="1"/>
    <col min="75" max="16384" width="9.5703125" style="89"/>
  </cols>
  <sheetData>
    <row r="1" spans="1:74" ht="14.85" customHeight="1" x14ac:dyDescent="0.2">
      <c r="A1" s="768" t="s">
        <v>798</v>
      </c>
      <c r="B1" s="811" t="s">
        <v>237</v>
      </c>
      <c r="C1" s="812"/>
      <c r="D1" s="812"/>
      <c r="E1" s="812"/>
      <c r="F1" s="812"/>
      <c r="G1" s="812"/>
      <c r="H1" s="812"/>
      <c r="I1" s="812"/>
      <c r="J1" s="812"/>
      <c r="K1" s="812"/>
      <c r="L1" s="812"/>
      <c r="M1" s="812"/>
      <c r="N1" s="812"/>
      <c r="O1" s="812"/>
      <c r="P1" s="812"/>
      <c r="Q1" s="812"/>
      <c r="R1" s="812"/>
      <c r="S1" s="812"/>
      <c r="T1" s="812"/>
      <c r="U1" s="812"/>
      <c r="V1" s="812"/>
      <c r="W1" s="812"/>
      <c r="X1" s="812"/>
      <c r="Y1" s="812"/>
      <c r="Z1" s="812"/>
      <c r="AA1" s="812"/>
      <c r="AB1" s="812"/>
      <c r="AC1" s="812"/>
      <c r="AD1" s="812"/>
      <c r="AE1" s="812"/>
      <c r="AF1" s="812"/>
      <c r="AG1" s="812"/>
      <c r="AH1" s="812"/>
      <c r="AI1" s="812"/>
      <c r="AJ1" s="812"/>
      <c r="AK1" s="812"/>
      <c r="AL1" s="812"/>
      <c r="AM1" s="277"/>
    </row>
    <row r="2" spans="1:74" s="72"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357"/>
      <c r="BH2" s="357"/>
      <c r="BI2" s="357"/>
      <c r="BJ2" s="357"/>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11"/>
      <c r="BA5" s="711"/>
      <c r="BB5" s="711"/>
      <c r="BC5" s="711"/>
      <c r="BD5" s="711"/>
      <c r="BE5" s="711"/>
      <c r="BF5" s="711"/>
      <c r="BG5" s="711"/>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61.936683000000002</v>
      </c>
      <c r="P6" s="250">
        <v>60.235142000000003</v>
      </c>
      <c r="Q6" s="250">
        <v>65.467141999999996</v>
      </c>
      <c r="R6" s="250">
        <v>58.032114</v>
      </c>
      <c r="S6" s="250">
        <v>61.195974999999997</v>
      </c>
      <c r="T6" s="250">
        <v>61.557372000000001</v>
      </c>
      <c r="U6" s="250">
        <v>62.945245999999997</v>
      </c>
      <c r="V6" s="250">
        <v>69.301237999999998</v>
      </c>
      <c r="W6" s="250">
        <v>62.416694</v>
      </c>
      <c r="X6" s="250">
        <v>66.384384999999995</v>
      </c>
      <c r="Y6" s="250">
        <v>62.717784999999999</v>
      </c>
      <c r="Z6" s="250">
        <v>63.332763999999997</v>
      </c>
      <c r="AA6" s="250">
        <v>65.732791000000006</v>
      </c>
      <c r="AB6" s="250">
        <v>58.223570000000002</v>
      </c>
      <c r="AC6" s="250">
        <v>55.580039999999997</v>
      </c>
      <c r="AD6" s="250">
        <v>61.007258999999998</v>
      </c>
      <c r="AE6" s="250">
        <v>61.653404000000002</v>
      </c>
      <c r="AF6" s="250">
        <v>56.515031</v>
      </c>
      <c r="AG6" s="250">
        <v>59.034596000000001</v>
      </c>
      <c r="AH6" s="250">
        <v>63.757680000000001</v>
      </c>
      <c r="AI6" s="250">
        <v>58.563501000000002</v>
      </c>
      <c r="AJ6" s="250">
        <v>57.142977999999999</v>
      </c>
      <c r="AK6" s="250">
        <v>54.361009000000003</v>
      </c>
      <c r="AL6" s="250">
        <v>53.699269000000001</v>
      </c>
      <c r="AM6" s="250">
        <v>55.612462000000001</v>
      </c>
      <c r="AN6" s="250">
        <v>47.378791999999997</v>
      </c>
      <c r="AO6" s="250">
        <v>46.060924999999997</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40.292459000000001</v>
      </c>
      <c r="BA6" s="250">
        <v>50.280915663999998</v>
      </c>
      <c r="BB6" s="316">
        <v>45.21613</v>
      </c>
      <c r="BC6" s="316">
        <v>45.705559999999998</v>
      </c>
      <c r="BD6" s="316">
        <v>45.873849999999997</v>
      </c>
      <c r="BE6" s="316">
        <v>49.452100000000002</v>
      </c>
      <c r="BF6" s="316">
        <v>55.297829999999998</v>
      </c>
      <c r="BG6" s="316">
        <v>50.699579999999997</v>
      </c>
      <c r="BH6" s="316">
        <v>52.220869999999998</v>
      </c>
      <c r="BI6" s="316">
        <v>50.212859999999999</v>
      </c>
      <c r="BJ6" s="316">
        <v>51.437480000000001</v>
      </c>
      <c r="BK6" s="316">
        <v>50.270679999999999</v>
      </c>
      <c r="BL6" s="316">
        <v>46.18215</v>
      </c>
      <c r="BM6" s="316">
        <v>51.331580000000002</v>
      </c>
      <c r="BN6" s="316">
        <v>47.292969999999997</v>
      </c>
      <c r="BO6" s="316">
        <v>47.858249999999998</v>
      </c>
      <c r="BP6" s="316">
        <v>47.702280000000002</v>
      </c>
      <c r="BQ6" s="316">
        <v>50.334879999999998</v>
      </c>
      <c r="BR6" s="316">
        <v>55.430160000000001</v>
      </c>
      <c r="BS6" s="316">
        <v>51.115850000000002</v>
      </c>
      <c r="BT6" s="316">
        <v>52.520809999999997</v>
      </c>
      <c r="BU6" s="316">
        <v>50.441699999999997</v>
      </c>
      <c r="BV6" s="316">
        <v>51.224989999999998</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18.152909999999999</v>
      </c>
      <c r="AB7" s="250">
        <v>16.079155</v>
      </c>
      <c r="AC7" s="250">
        <v>15.349117</v>
      </c>
      <c r="AD7" s="250">
        <v>17.861619000000001</v>
      </c>
      <c r="AE7" s="250">
        <v>18.050808</v>
      </c>
      <c r="AF7" s="250">
        <v>16.546389999999999</v>
      </c>
      <c r="AG7" s="250">
        <v>15.175352</v>
      </c>
      <c r="AH7" s="250">
        <v>16.389453</v>
      </c>
      <c r="AI7" s="250">
        <v>15.054243</v>
      </c>
      <c r="AJ7" s="250">
        <v>15.201108</v>
      </c>
      <c r="AK7" s="250">
        <v>14.578358</v>
      </c>
      <c r="AL7" s="250">
        <v>14.522959999999999</v>
      </c>
      <c r="AM7" s="250">
        <v>14.806521</v>
      </c>
      <c r="AN7" s="250">
        <v>12.614367</v>
      </c>
      <c r="AO7" s="250">
        <v>12.263529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10.097744</v>
      </c>
      <c r="BA7" s="250">
        <v>12.688745293</v>
      </c>
      <c r="BB7" s="316">
        <v>11.894909999999999</v>
      </c>
      <c r="BC7" s="316">
        <v>12.06419</v>
      </c>
      <c r="BD7" s="316">
        <v>12.13847</v>
      </c>
      <c r="BE7" s="316">
        <v>11.033200000000001</v>
      </c>
      <c r="BF7" s="316">
        <v>12.677440000000001</v>
      </c>
      <c r="BG7" s="316">
        <v>11.413309999999999</v>
      </c>
      <c r="BH7" s="316">
        <v>12.065709999999999</v>
      </c>
      <c r="BI7" s="316">
        <v>11.896800000000001</v>
      </c>
      <c r="BJ7" s="316">
        <v>12.43</v>
      </c>
      <c r="BK7" s="316">
        <v>12.711370000000001</v>
      </c>
      <c r="BL7" s="316">
        <v>11.80672</v>
      </c>
      <c r="BM7" s="316">
        <v>13.68056</v>
      </c>
      <c r="BN7" s="316">
        <v>13.032109999999999</v>
      </c>
      <c r="BO7" s="316">
        <v>13.2218</v>
      </c>
      <c r="BP7" s="316">
        <v>13.243169999999999</v>
      </c>
      <c r="BQ7" s="316">
        <v>12.115550000000001</v>
      </c>
      <c r="BR7" s="316">
        <v>13.623519999999999</v>
      </c>
      <c r="BS7" s="316">
        <v>12.515919999999999</v>
      </c>
      <c r="BT7" s="316">
        <v>13.21771</v>
      </c>
      <c r="BU7" s="316">
        <v>13.11707</v>
      </c>
      <c r="BV7" s="316">
        <v>13.63181</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12.967663</v>
      </c>
      <c r="AB8" s="250">
        <v>11.486252</v>
      </c>
      <c r="AC8" s="250">
        <v>10.964722</v>
      </c>
      <c r="AD8" s="250">
        <v>10.986751</v>
      </c>
      <c r="AE8" s="250">
        <v>11.103123</v>
      </c>
      <c r="AF8" s="250">
        <v>10.177706000000001</v>
      </c>
      <c r="AG8" s="250">
        <v>10.536974000000001</v>
      </c>
      <c r="AH8" s="250">
        <v>11.379996999999999</v>
      </c>
      <c r="AI8" s="250">
        <v>10.452914</v>
      </c>
      <c r="AJ8" s="250">
        <v>10.507319000000001</v>
      </c>
      <c r="AK8" s="250">
        <v>10.068588</v>
      </c>
      <c r="AL8" s="250">
        <v>10.018407</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6.4280489999999997</v>
      </c>
      <c r="BA8" s="250">
        <v>8.2641529357000003</v>
      </c>
      <c r="BB8" s="316">
        <v>8.0921920000000007</v>
      </c>
      <c r="BC8" s="316">
        <v>8.7956679999999992</v>
      </c>
      <c r="BD8" s="316">
        <v>8.9762000000000004</v>
      </c>
      <c r="BE8" s="316">
        <v>9.3236139999999992</v>
      </c>
      <c r="BF8" s="316">
        <v>10.46142</v>
      </c>
      <c r="BG8" s="316">
        <v>9.6148489999999995</v>
      </c>
      <c r="BH8" s="316">
        <v>9.6833360000000006</v>
      </c>
      <c r="BI8" s="316">
        <v>9.4213529999999999</v>
      </c>
      <c r="BJ8" s="316">
        <v>9.751004</v>
      </c>
      <c r="BK8" s="316">
        <v>9.6093229999999998</v>
      </c>
      <c r="BL8" s="316">
        <v>8.9572009999999995</v>
      </c>
      <c r="BM8" s="316">
        <v>9.8147889999999993</v>
      </c>
      <c r="BN8" s="316">
        <v>8.9615460000000002</v>
      </c>
      <c r="BO8" s="316">
        <v>9.1041059999999998</v>
      </c>
      <c r="BP8" s="316">
        <v>8.9143249999999998</v>
      </c>
      <c r="BQ8" s="316">
        <v>8.9952539999999992</v>
      </c>
      <c r="BR8" s="316">
        <v>9.9453099999999992</v>
      </c>
      <c r="BS8" s="316">
        <v>9.1401079999999997</v>
      </c>
      <c r="BT8" s="316">
        <v>9.2377319999999994</v>
      </c>
      <c r="BU8" s="316">
        <v>9.0073570000000007</v>
      </c>
      <c r="BV8" s="316">
        <v>9.3343520000000009</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30.658162999999998</v>
      </c>
      <c r="AC9" s="250">
        <v>29.266200999999999</v>
      </c>
      <c r="AD9" s="250">
        <v>32.158889000000002</v>
      </c>
      <c r="AE9" s="250">
        <v>32.499473000000002</v>
      </c>
      <c r="AF9" s="250">
        <v>29.790935000000001</v>
      </c>
      <c r="AG9" s="250">
        <v>33.322270000000003</v>
      </c>
      <c r="AH9" s="250">
        <v>35.988230000000001</v>
      </c>
      <c r="AI9" s="250">
        <v>33.056344000000003</v>
      </c>
      <c r="AJ9" s="250">
        <v>31.434550999999999</v>
      </c>
      <c r="AK9" s="250">
        <v>29.714062999999999</v>
      </c>
      <c r="AL9" s="250">
        <v>29.157902</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23.766666000000001</v>
      </c>
      <c r="BA9" s="250">
        <v>29.328017436</v>
      </c>
      <c r="BB9" s="316">
        <v>25.229030000000002</v>
      </c>
      <c r="BC9" s="316">
        <v>24.845700000000001</v>
      </c>
      <c r="BD9" s="316">
        <v>24.759180000000001</v>
      </c>
      <c r="BE9" s="316">
        <v>29.095289999999999</v>
      </c>
      <c r="BF9" s="316">
        <v>32.158969999999997</v>
      </c>
      <c r="BG9" s="316">
        <v>29.671420000000001</v>
      </c>
      <c r="BH9" s="316">
        <v>30.471820000000001</v>
      </c>
      <c r="BI9" s="316">
        <v>28.89471</v>
      </c>
      <c r="BJ9" s="316">
        <v>29.25647</v>
      </c>
      <c r="BK9" s="316">
        <v>27.94998</v>
      </c>
      <c r="BL9" s="316">
        <v>25.418230000000001</v>
      </c>
      <c r="BM9" s="316">
        <v>27.83623</v>
      </c>
      <c r="BN9" s="316">
        <v>25.299309999999998</v>
      </c>
      <c r="BO9" s="316">
        <v>25.532340000000001</v>
      </c>
      <c r="BP9" s="316">
        <v>25.544779999999999</v>
      </c>
      <c r="BQ9" s="316">
        <v>29.224080000000001</v>
      </c>
      <c r="BR9" s="316">
        <v>31.861329999999999</v>
      </c>
      <c r="BS9" s="316">
        <v>29.45983</v>
      </c>
      <c r="BT9" s="316">
        <v>30.065370000000001</v>
      </c>
      <c r="BU9" s="316">
        <v>28.317270000000001</v>
      </c>
      <c r="BV9" s="316">
        <v>28.25883</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-0.47700759999999998</v>
      </c>
      <c r="BA10" s="250">
        <v>0.18164939999999999</v>
      </c>
      <c r="BB10" s="316">
        <v>-0.39233040000000002</v>
      </c>
      <c r="BC10" s="316">
        <v>-0.32609719999999998</v>
      </c>
      <c r="BD10" s="316">
        <v>2.778413</v>
      </c>
      <c r="BE10" s="316">
        <v>1.8683959999999999</v>
      </c>
      <c r="BF10" s="316">
        <v>-0.39064710000000002</v>
      </c>
      <c r="BG10" s="316">
        <v>1.1270309999999999</v>
      </c>
      <c r="BH10" s="316">
        <v>-0.62632310000000002</v>
      </c>
      <c r="BI10" s="316">
        <v>0.14295669999999999</v>
      </c>
      <c r="BJ10" s="316">
        <v>-0.19920109999999999</v>
      </c>
      <c r="BK10" s="316">
        <v>0.71024699999999996</v>
      </c>
      <c r="BL10" s="316">
        <v>-1.0998870000000001</v>
      </c>
      <c r="BM10" s="316">
        <v>-0.26784940000000002</v>
      </c>
      <c r="BN10" s="316">
        <v>-0.68272440000000001</v>
      </c>
      <c r="BO10" s="316">
        <v>-1.058781</v>
      </c>
      <c r="BP10" s="316">
        <v>1.1346369999999999</v>
      </c>
      <c r="BQ10" s="316">
        <v>1.236909</v>
      </c>
      <c r="BR10" s="316">
        <v>-1.066657</v>
      </c>
      <c r="BS10" s="316">
        <v>-0.60953199999999996</v>
      </c>
      <c r="BT10" s="316">
        <v>-1.735789</v>
      </c>
      <c r="BU10" s="316">
        <v>-0.8260343</v>
      </c>
      <c r="BV10" s="316">
        <v>-1.088206</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0.83888600000000002</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0.30414999999999998</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0.51126400000000005</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0.317581</v>
      </c>
      <c r="BA11" s="250">
        <v>0.35544229999999999</v>
      </c>
      <c r="BB11" s="316">
        <v>0.32065349999999998</v>
      </c>
      <c r="BC11" s="316">
        <v>0.37104789999999999</v>
      </c>
      <c r="BD11" s="316">
        <v>0.41910589999999998</v>
      </c>
      <c r="BE11" s="316">
        <v>0.48163329999999999</v>
      </c>
      <c r="BF11" s="316">
        <v>0.42350710000000003</v>
      </c>
      <c r="BG11" s="316">
        <v>0.41728169999999998</v>
      </c>
      <c r="BH11" s="316">
        <v>0.4386989</v>
      </c>
      <c r="BI11" s="316">
        <v>0.41811999999999999</v>
      </c>
      <c r="BJ11" s="316">
        <v>0.42037150000000001</v>
      </c>
      <c r="BK11" s="316">
        <v>0.4458414</v>
      </c>
      <c r="BL11" s="316">
        <v>0.26471</v>
      </c>
      <c r="BM11" s="316">
        <v>0.31264120000000001</v>
      </c>
      <c r="BN11" s="316">
        <v>0.29036689999999998</v>
      </c>
      <c r="BO11" s="316">
        <v>0.34816449999999999</v>
      </c>
      <c r="BP11" s="316">
        <v>0.40291359999999998</v>
      </c>
      <c r="BQ11" s="316">
        <v>0.46939890000000001</v>
      </c>
      <c r="BR11" s="316">
        <v>0.41456150000000003</v>
      </c>
      <c r="BS11" s="316">
        <v>0.41095179999999998</v>
      </c>
      <c r="BT11" s="316">
        <v>0.43391629999999998</v>
      </c>
      <c r="BU11" s="316">
        <v>0.41473579999999999</v>
      </c>
      <c r="BV11" s="316">
        <v>0.41781449999999998</v>
      </c>
    </row>
    <row r="12" spans="1:74" ht="11.1" customHeight="1" x14ac:dyDescent="0.2">
      <c r="A12" s="93" t="s">
        <v>206</v>
      </c>
      <c r="B12" s="194" t="s">
        <v>450</v>
      </c>
      <c r="C12" s="250">
        <v>7.3854649999999999</v>
      </c>
      <c r="D12" s="250">
        <v>6.9083259999999997</v>
      </c>
      <c r="E12" s="250">
        <v>8.0131139999999998</v>
      </c>
      <c r="F12" s="250">
        <v>7.2364160000000002</v>
      </c>
      <c r="G12" s="250">
        <v>7.2428109999999997</v>
      </c>
      <c r="H12" s="250">
        <v>7.3171759999999999</v>
      </c>
      <c r="I12" s="250">
        <v>7.177251</v>
      </c>
      <c r="J12" s="250">
        <v>8.5731289999999998</v>
      </c>
      <c r="K12" s="250">
        <v>8.8937369999999998</v>
      </c>
      <c r="L12" s="250">
        <v>9.1589869999999998</v>
      </c>
      <c r="M12" s="250">
        <v>9.5521969999999996</v>
      </c>
      <c r="N12" s="250">
        <v>9.4947759999999999</v>
      </c>
      <c r="O12" s="250">
        <v>8.7722200000000008</v>
      </c>
      <c r="P12" s="250">
        <v>9.0223569999999995</v>
      </c>
      <c r="Q12" s="250">
        <v>9.4261990000000004</v>
      </c>
      <c r="R12" s="250">
        <v>11.092243</v>
      </c>
      <c r="S12" s="250">
        <v>9.6454360000000001</v>
      </c>
      <c r="T12" s="250">
        <v>10.137928</v>
      </c>
      <c r="U12" s="250">
        <v>9.5316050000000008</v>
      </c>
      <c r="V12" s="250">
        <v>10.052433000000001</v>
      </c>
      <c r="W12" s="250">
        <v>9.4826630000000005</v>
      </c>
      <c r="X12" s="250">
        <v>10.681054</v>
      </c>
      <c r="Y12" s="250">
        <v>8.872007</v>
      </c>
      <c r="Z12" s="250">
        <v>8.9159070000000007</v>
      </c>
      <c r="AA12" s="250">
        <v>9.2852569999999996</v>
      </c>
      <c r="AB12" s="250">
        <v>6.707471</v>
      </c>
      <c r="AC12" s="250">
        <v>9.2172739999999997</v>
      </c>
      <c r="AD12" s="250">
        <v>8.2852060000000005</v>
      </c>
      <c r="AE12" s="250">
        <v>9.0854660000000003</v>
      </c>
      <c r="AF12" s="250">
        <v>7.9447279999999996</v>
      </c>
      <c r="AG12" s="250">
        <v>6.4892599999999998</v>
      </c>
      <c r="AH12" s="250">
        <v>7.7058210000000003</v>
      </c>
      <c r="AI12" s="250">
        <v>7.7233239999999999</v>
      </c>
      <c r="AJ12" s="250">
        <v>6.4261270000000001</v>
      </c>
      <c r="AK12" s="250">
        <v>7.4913429999999996</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7.0762859999999996</v>
      </c>
      <c r="BA12" s="250">
        <v>7.7865659999999997</v>
      </c>
      <c r="BB12" s="316">
        <v>6.2680860000000003</v>
      </c>
      <c r="BC12" s="316">
        <v>5.3431610000000003</v>
      </c>
      <c r="BD12" s="316">
        <v>5.2085559999999997</v>
      </c>
      <c r="BE12" s="316">
        <v>6.289377</v>
      </c>
      <c r="BF12" s="316">
        <v>5.3435639999999998</v>
      </c>
      <c r="BG12" s="316">
        <v>6.5110200000000003</v>
      </c>
      <c r="BH12" s="316">
        <v>6.2151899999999998</v>
      </c>
      <c r="BI12" s="316">
        <v>8.7772579999999998</v>
      </c>
      <c r="BJ12" s="316">
        <v>7.9474879999999999</v>
      </c>
      <c r="BK12" s="316">
        <v>8.2808309999999992</v>
      </c>
      <c r="BL12" s="316">
        <v>8.7081389999999992</v>
      </c>
      <c r="BM12" s="316">
        <v>9.0895229999999998</v>
      </c>
      <c r="BN12" s="316">
        <v>7.1896310000000003</v>
      </c>
      <c r="BO12" s="316">
        <v>6.1555619999999998</v>
      </c>
      <c r="BP12" s="316">
        <v>5.9293620000000002</v>
      </c>
      <c r="BQ12" s="316">
        <v>6.9270129999999996</v>
      </c>
      <c r="BR12" s="316">
        <v>5.7792770000000004</v>
      </c>
      <c r="BS12" s="316">
        <v>6.9692670000000003</v>
      </c>
      <c r="BT12" s="316">
        <v>6.5626030000000002</v>
      </c>
      <c r="BU12" s="316">
        <v>9.2039200000000001</v>
      </c>
      <c r="BV12" s="316">
        <v>8.2802779999999991</v>
      </c>
    </row>
    <row r="13" spans="1:74" ht="11.1" customHeight="1" x14ac:dyDescent="0.2">
      <c r="A13" s="93" t="s">
        <v>207</v>
      </c>
      <c r="B13" s="195" t="s">
        <v>685</v>
      </c>
      <c r="C13" s="250">
        <v>4.315226</v>
      </c>
      <c r="D13" s="250">
        <v>3.7764669999999998</v>
      </c>
      <c r="E13" s="250">
        <v>4.0792520000000003</v>
      </c>
      <c r="F13" s="250">
        <v>4.6110239999999996</v>
      </c>
      <c r="G13" s="250">
        <v>4.5630990000000002</v>
      </c>
      <c r="H13" s="250">
        <v>4.2766669999999998</v>
      </c>
      <c r="I13" s="250">
        <v>4.2208490000000003</v>
      </c>
      <c r="J13" s="250">
        <v>5.1889710000000004</v>
      </c>
      <c r="K13" s="250">
        <v>5.4347409999999998</v>
      </c>
      <c r="L13" s="250">
        <v>4.6611219999999998</v>
      </c>
      <c r="M13" s="250">
        <v>5.1046760000000004</v>
      </c>
      <c r="N13" s="250">
        <v>5.0224719999999996</v>
      </c>
      <c r="O13" s="250">
        <v>4.5720619999999998</v>
      </c>
      <c r="P13" s="250">
        <v>5.3322390000000004</v>
      </c>
      <c r="Q13" s="250">
        <v>4.9704449999999998</v>
      </c>
      <c r="R13" s="250">
        <v>5.8902669999999997</v>
      </c>
      <c r="S13" s="250">
        <v>5.5745570000000004</v>
      </c>
      <c r="T13" s="250">
        <v>5.4803030000000001</v>
      </c>
      <c r="U13" s="250">
        <v>4.762721</v>
      </c>
      <c r="V13" s="250">
        <v>5.6725070000000004</v>
      </c>
      <c r="W13" s="250">
        <v>4.0854860000000004</v>
      </c>
      <c r="X13" s="250">
        <v>5.8357070000000002</v>
      </c>
      <c r="Y13" s="250">
        <v>4.4231559999999996</v>
      </c>
      <c r="Z13" s="250">
        <v>4.9137240000000002</v>
      </c>
      <c r="AA13" s="250">
        <v>4.7910399999999997</v>
      </c>
      <c r="AB13" s="250">
        <v>3.5839210000000001</v>
      </c>
      <c r="AC13" s="250">
        <v>5.4886010000000001</v>
      </c>
      <c r="AD13" s="250">
        <v>4.6545509999999997</v>
      </c>
      <c r="AE13" s="250">
        <v>5.2975070000000004</v>
      </c>
      <c r="AF13" s="250">
        <v>5.1891959999999999</v>
      </c>
      <c r="AG13" s="250">
        <v>3.655939</v>
      </c>
      <c r="AH13" s="250">
        <v>5.0218749999999996</v>
      </c>
      <c r="AI13" s="250">
        <v>4.7937649999999996</v>
      </c>
      <c r="AJ13" s="250">
        <v>3.8349760000000002</v>
      </c>
      <c r="AK13" s="250">
        <v>4.4904440000000001</v>
      </c>
      <c r="AL13" s="250">
        <v>4.3110889999999999</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3.6255630000000001</v>
      </c>
      <c r="BA13" s="250">
        <v>4.9451369999999999</v>
      </c>
      <c r="BB13" s="316">
        <v>4.0614699999999999</v>
      </c>
      <c r="BC13" s="316">
        <v>3.5319600000000002</v>
      </c>
      <c r="BD13" s="316">
        <v>3.0721129999999999</v>
      </c>
      <c r="BE13" s="316">
        <v>4.5520690000000004</v>
      </c>
      <c r="BF13" s="316">
        <v>3.563304</v>
      </c>
      <c r="BG13" s="316">
        <v>4.3731359999999997</v>
      </c>
      <c r="BH13" s="316">
        <v>4.243919</v>
      </c>
      <c r="BI13" s="316">
        <v>4.6853879999999997</v>
      </c>
      <c r="BJ13" s="316">
        <v>4.632212</v>
      </c>
      <c r="BK13" s="316">
        <v>5.1179629999999996</v>
      </c>
      <c r="BL13" s="316">
        <v>4.5905639999999996</v>
      </c>
      <c r="BM13" s="316">
        <v>5.6730799999999997</v>
      </c>
      <c r="BN13" s="316">
        <v>4.5325839999999999</v>
      </c>
      <c r="BO13" s="316">
        <v>3.8858109999999999</v>
      </c>
      <c r="BP13" s="316">
        <v>3.3166250000000002</v>
      </c>
      <c r="BQ13" s="316">
        <v>4.78125</v>
      </c>
      <c r="BR13" s="316">
        <v>3.6606190000000001</v>
      </c>
      <c r="BS13" s="316">
        <v>4.504594</v>
      </c>
      <c r="BT13" s="316">
        <v>4.304138</v>
      </c>
      <c r="BU13" s="316">
        <v>4.7142390000000001</v>
      </c>
      <c r="BV13" s="316">
        <v>4.5997719999999997</v>
      </c>
    </row>
    <row r="14" spans="1:74" ht="11.1" customHeight="1" x14ac:dyDescent="0.2">
      <c r="A14" s="93" t="s">
        <v>208</v>
      </c>
      <c r="B14" s="195" t="s">
        <v>686</v>
      </c>
      <c r="C14" s="250">
        <v>3.0702389999999999</v>
      </c>
      <c r="D14" s="250">
        <v>3.1318589999999999</v>
      </c>
      <c r="E14" s="250">
        <v>3.933862</v>
      </c>
      <c r="F14" s="250">
        <v>2.6253920000000002</v>
      </c>
      <c r="G14" s="250">
        <v>2.6797119999999999</v>
      </c>
      <c r="H14" s="250">
        <v>3.0405090000000001</v>
      </c>
      <c r="I14" s="250">
        <v>2.9564020000000002</v>
      </c>
      <c r="J14" s="250">
        <v>3.3841580000000002</v>
      </c>
      <c r="K14" s="250">
        <v>3.458996</v>
      </c>
      <c r="L14" s="250">
        <v>4.497865</v>
      </c>
      <c r="M14" s="250">
        <v>4.4475210000000001</v>
      </c>
      <c r="N14" s="250">
        <v>4.4723040000000003</v>
      </c>
      <c r="O14" s="250">
        <v>4.2001580000000001</v>
      </c>
      <c r="P14" s="250">
        <v>3.690118</v>
      </c>
      <c r="Q14" s="250">
        <v>4.4557539999999998</v>
      </c>
      <c r="R14" s="250">
        <v>5.2019760000000002</v>
      </c>
      <c r="S14" s="250">
        <v>4.0708789999999997</v>
      </c>
      <c r="T14" s="250">
        <v>4.6576250000000003</v>
      </c>
      <c r="U14" s="250">
        <v>4.7688839999999999</v>
      </c>
      <c r="V14" s="250">
        <v>4.3799260000000002</v>
      </c>
      <c r="W14" s="250">
        <v>5.3971770000000001</v>
      </c>
      <c r="X14" s="250">
        <v>4.8453470000000003</v>
      </c>
      <c r="Y14" s="250">
        <v>4.4488510000000003</v>
      </c>
      <c r="Z14" s="250">
        <v>4.0021829999999996</v>
      </c>
      <c r="AA14" s="250">
        <v>4.4942169999999999</v>
      </c>
      <c r="AB14" s="250">
        <v>3.1235499999999998</v>
      </c>
      <c r="AC14" s="250">
        <v>3.7286730000000001</v>
      </c>
      <c r="AD14" s="250">
        <v>3.630655</v>
      </c>
      <c r="AE14" s="250">
        <v>3.7879589999999999</v>
      </c>
      <c r="AF14" s="250">
        <v>2.7555320000000001</v>
      </c>
      <c r="AG14" s="250">
        <v>2.8333210000000002</v>
      </c>
      <c r="AH14" s="250">
        <v>2.6839460000000002</v>
      </c>
      <c r="AI14" s="250">
        <v>2.9295589999999998</v>
      </c>
      <c r="AJ14" s="250">
        <v>2.591151</v>
      </c>
      <c r="AK14" s="250">
        <v>3.000899</v>
      </c>
      <c r="AL14" s="250">
        <v>2.179751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3.450723</v>
      </c>
      <c r="BA14" s="250">
        <v>2.8414280000000001</v>
      </c>
      <c r="BB14" s="316">
        <v>2.2066159999999999</v>
      </c>
      <c r="BC14" s="316">
        <v>1.811202</v>
      </c>
      <c r="BD14" s="316">
        <v>2.1364429999999999</v>
      </c>
      <c r="BE14" s="316">
        <v>1.7373069999999999</v>
      </c>
      <c r="BF14" s="316">
        <v>1.78026</v>
      </c>
      <c r="BG14" s="316">
        <v>2.1378840000000001</v>
      </c>
      <c r="BH14" s="316">
        <v>1.971271</v>
      </c>
      <c r="BI14" s="316">
        <v>4.0918700000000001</v>
      </c>
      <c r="BJ14" s="316">
        <v>3.3152759999999999</v>
      </c>
      <c r="BK14" s="316">
        <v>3.162868</v>
      </c>
      <c r="BL14" s="316">
        <v>4.1175750000000004</v>
      </c>
      <c r="BM14" s="316">
        <v>3.4164430000000001</v>
      </c>
      <c r="BN14" s="316">
        <v>2.6570459999999998</v>
      </c>
      <c r="BO14" s="316">
        <v>2.2697509999999999</v>
      </c>
      <c r="BP14" s="316">
        <v>2.6127359999999999</v>
      </c>
      <c r="BQ14" s="316">
        <v>2.1457630000000001</v>
      </c>
      <c r="BR14" s="316">
        <v>2.1186579999999999</v>
      </c>
      <c r="BS14" s="316">
        <v>2.4646729999999999</v>
      </c>
      <c r="BT14" s="316">
        <v>2.2584650000000002</v>
      </c>
      <c r="BU14" s="316">
        <v>4.489681</v>
      </c>
      <c r="BV14" s="316">
        <v>3.6805059999999998</v>
      </c>
    </row>
    <row r="15" spans="1:74" ht="11.1" customHeight="1" x14ac:dyDescent="0.2">
      <c r="A15" s="93" t="s">
        <v>209</v>
      </c>
      <c r="B15" s="194" t="s">
        <v>427</v>
      </c>
      <c r="C15" s="250">
        <v>62.107013000000002</v>
      </c>
      <c r="D15" s="250">
        <v>57.897005999999998</v>
      </c>
      <c r="E15" s="250">
        <v>56.861595000000001</v>
      </c>
      <c r="F15" s="250">
        <v>52.031170000000003</v>
      </c>
      <c r="G15" s="250">
        <v>56.744723</v>
      </c>
      <c r="H15" s="250">
        <v>60.482877999999999</v>
      </c>
      <c r="I15" s="250">
        <v>54.710386999999997</v>
      </c>
      <c r="J15" s="250">
        <v>64.087086999999997</v>
      </c>
      <c r="K15" s="250">
        <v>55.306553999999998</v>
      </c>
      <c r="L15" s="250">
        <v>57.761211000000003</v>
      </c>
      <c r="M15" s="250">
        <v>54.914611999999998</v>
      </c>
      <c r="N15" s="250">
        <v>53.838908000000004</v>
      </c>
      <c r="O15" s="250">
        <v>52.894089000000001</v>
      </c>
      <c r="P15" s="250">
        <v>51.392983000000001</v>
      </c>
      <c r="Q15" s="250">
        <v>56.761080999999997</v>
      </c>
      <c r="R15" s="250">
        <v>48.752885999999997</v>
      </c>
      <c r="S15" s="250">
        <v>52.670310000000001</v>
      </c>
      <c r="T15" s="250">
        <v>51.772058000000001</v>
      </c>
      <c r="U15" s="250">
        <v>56.077632000000001</v>
      </c>
      <c r="V15" s="250">
        <v>58.951659999999997</v>
      </c>
      <c r="W15" s="250">
        <v>52.465895000000003</v>
      </c>
      <c r="X15" s="250">
        <v>56.666480999999997</v>
      </c>
      <c r="Y15" s="250">
        <v>53.704664000000001</v>
      </c>
      <c r="Z15" s="250">
        <v>56.041899000000001</v>
      </c>
      <c r="AA15" s="250">
        <v>57.373260000000002</v>
      </c>
      <c r="AB15" s="250">
        <v>49.71454</v>
      </c>
      <c r="AC15" s="250">
        <v>46.459077059999998</v>
      </c>
      <c r="AD15" s="250">
        <v>54.652244549999999</v>
      </c>
      <c r="AE15" s="250">
        <v>51.468791580000001</v>
      </c>
      <c r="AF15" s="250">
        <v>48.974393450000001</v>
      </c>
      <c r="AG15" s="250">
        <v>52.345604260000002</v>
      </c>
      <c r="AH15" s="250">
        <v>55.370136000000002</v>
      </c>
      <c r="AI15" s="250">
        <v>50.217906480000003</v>
      </c>
      <c r="AJ15" s="250">
        <v>49.48992775</v>
      </c>
      <c r="AK15" s="250">
        <v>46.301653780000002</v>
      </c>
      <c r="AL15" s="250">
        <v>47.120523089999999</v>
      </c>
      <c r="AM15" s="250">
        <v>49.851210000000002</v>
      </c>
      <c r="AN15" s="250">
        <v>40.472287999999999</v>
      </c>
      <c r="AO15" s="250">
        <v>40.582211999999998</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44.045869000000003</v>
      </c>
      <c r="AZ15" s="250">
        <v>33.056746599999997</v>
      </c>
      <c r="BA15" s="250">
        <v>43.031443523999997</v>
      </c>
      <c r="BB15" s="316">
        <v>38.876370000000001</v>
      </c>
      <c r="BC15" s="316">
        <v>40.407350000000001</v>
      </c>
      <c r="BD15" s="316">
        <v>43.862810000000003</v>
      </c>
      <c r="BE15" s="316">
        <v>45.512749999999997</v>
      </c>
      <c r="BF15" s="316">
        <v>49.987130000000001</v>
      </c>
      <c r="BG15" s="316">
        <v>45.732869999999998</v>
      </c>
      <c r="BH15" s="316">
        <v>45.818049999999999</v>
      </c>
      <c r="BI15" s="316">
        <v>41.996679999999998</v>
      </c>
      <c r="BJ15" s="316">
        <v>43.71116</v>
      </c>
      <c r="BK15" s="316">
        <v>43.145940000000003</v>
      </c>
      <c r="BL15" s="316">
        <v>36.638840000000002</v>
      </c>
      <c r="BM15" s="316">
        <v>42.286850000000001</v>
      </c>
      <c r="BN15" s="316">
        <v>39.710979999999999</v>
      </c>
      <c r="BO15" s="316">
        <v>40.992069999999998</v>
      </c>
      <c r="BP15" s="316">
        <v>43.310459999999999</v>
      </c>
      <c r="BQ15" s="316">
        <v>45.114179999999998</v>
      </c>
      <c r="BR15" s="316">
        <v>48.99879</v>
      </c>
      <c r="BS15" s="316">
        <v>43.948009999999996</v>
      </c>
      <c r="BT15" s="316">
        <v>44.65634</v>
      </c>
      <c r="BU15" s="316">
        <v>40.826479999999997</v>
      </c>
      <c r="BV15" s="316">
        <v>42.274329999999999</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-5.2022849000000004</v>
      </c>
      <c r="AW17" s="250">
        <v>-2.6310924999999998</v>
      </c>
      <c r="AX17" s="250">
        <v>3.5204024</v>
      </c>
      <c r="AY17" s="250">
        <v>7.2736587999999998</v>
      </c>
      <c r="AZ17" s="250">
        <v>12.363531800000001</v>
      </c>
      <c r="BA17" s="250">
        <v>-6.3917510999999996</v>
      </c>
      <c r="BB17" s="316">
        <v>-8.1284369999999999</v>
      </c>
      <c r="BC17" s="316">
        <v>-5.7173930000000004</v>
      </c>
      <c r="BD17" s="316">
        <v>1.855329</v>
      </c>
      <c r="BE17" s="316">
        <v>14.66161</v>
      </c>
      <c r="BF17" s="316">
        <v>6.3819650000000001</v>
      </c>
      <c r="BG17" s="316">
        <v>-2.5024139999999999</v>
      </c>
      <c r="BH17" s="316">
        <v>-7.7607710000000001</v>
      </c>
      <c r="BI17" s="316">
        <v>-6.7947689999999996</v>
      </c>
      <c r="BJ17" s="316">
        <v>12.53294</v>
      </c>
      <c r="BK17" s="316">
        <v>12.605729999999999</v>
      </c>
      <c r="BL17" s="316">
        <v>6.203093</v>
      </c>
      <c r="BM17" s="316">
        <v>-1.5932200000000001</v>
      </c>
      <c r="BN17" s="316">
        <v>-4.1584669999999999</v>
      </c>
      <c r="BO17" s="316">
        <v>-3.2228750000000002</v>
      </c>
      <c r="BP17" s="316">
        <v>3.5900840000000001</v>
      </c>
      <c r="BQ17" s="316">
        <v>14.22326</v>
      </c>
      <c r="BR17" s="316">
        <v>7.9939999999999998</v>
      </c>
      <c r="BS17" s="316">
        <v>0.55147900000000005</v>
      </c>
      <c r="BT17" s="316">
        <v>-4.5704289999999999</v>
      </c>
      <c r="BU17" s="316">
        <v>-5.771547</v>
      </c>
      <c r="BV17" s="316">
        <v>13.0083</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316">
        <v>0.66698930000000001</v>
      </c>
      <c r="BC18" s="316">
        <v>0.66698919999999995</v>
      </c>
      <c r="BD18" s="316">
        <v>0.66698930000000001</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69.166126001999999</v>
      </c>
      <c r="D19" s="250">
        <v>54.763669999999998</v>
      </c>
      <c r="E19" s="250">
        <v>56.760742999999998</v>
      </c>
      <c r="F19" s="250">
        <v>50.463630989999999</v>
      </c>
      <c r="G19" s="250">
        <v>58.737878015</v>
      </c>
      <c r="H19" s="250">
        <v>65.690505999999999</v>
      </c>
      <c r="I19" s="250">
        <v>67.740378989000007</v>
      </c>
      <c r="J19" s="250">
        <v>69.515863003000007</v>
      </c>
      <c r="K19" s="250">
        <v>57.661084989999999</v>
      </c>
      <c r="L19" s="250">
        <v>56.572549985000002</v>
      </c>
      <c r="M19" s="250">
        <v>53.694274</v>
      </c>
      <c r="N19" s="250">
        <v>60.651270998000001</v>
      </c>
      <c r="O19" s="250">
        <v>68.635799994999999</v>
      </c>
      <c r="P19" s="250">
        <v>55.209192012000003</v>
      </c>
      <c r="Q19" s="250">
        <v>52.474583009</v>
      </c>
      <c r="R19" s="250">
        <v>46.863229009999998</v>
      </c>
      <c r="S19" s="250">
        <v>53.828212997000001</v>
      </c>
      <c r="T19" s="250">
        <v>59.499208009999997</v>
      </c>
      <c r="U19" s="250">
        <v>67.590251007000006</v>
      </c>
      <c r="V19" s="250">
        <v>66.396166011000005</v>
      </c>
      <c r="W19" s="250">
        <v>56.53504401</v>
      </c>
      <c r="X19" s="250">
        <v>52.846087988000001</v>
      </c>
      <c r="Y19" s="250">
        <v>55.335107000000001</v>
      </c>
      <c r="Z19" s="250">
        <v>58.222835011999997</v>
      </c>
      <c r="AA19" s="250">
        <v>62.081497014</v>
      </c>
      <c r="AB19" s="250">
        <v>51.130519008</v>
      </c>
      <c r="AC19" s="250">
        <v>49.098511051999999</v>
      </c>
      <c r="AD19" s="250">
        <v>43.968310539999997</v>
      </c>
      <c r="AE19" s="250">
        <v>44.347195575999997</v>
      </c>
      <c r="AF19" s="250">
        <v>48.371882450000001</v>
      </c>
      <c r="AG19" s="250">
        <v>58.991751274999999</v>
      </c>
      <c r="AH19" s="250">
        <v>56.229231986000002</v>
      </c>
      <c r="AI19" s="250">
        <v>50.154179480000003</v>
      </c>
      <c r="AJ19" s="250">
        <v>42.04523674</v>
      </c>
      <c r="AK19" s="250">
        <v>43.130701790000003</v>
      </c>
      <c r="AL19" s="250">
        <v>42.032917075</v>
      </c>
      <c r="AM19" s="250">
        <v>44.508201999000001</v>
      </c>
      <c r="AN19" s="250">
        <v>36.362468999999997</v>
      </c>
      <c r="AO19" s="250">
        <v>35.324433005000003</v>
      </c>
      <c r="AP19" s="250">
        <v>27.603379990000001</v>
      </c>
      <c r="AQ19" s="250">
        <v>30.590444007999999</v>
      </c>
      <c r="AR19" s="250">
        <v>41.16504801</v>
      </c>
      <c r="AS19" s="250">
        <v>53.240353005000003</v>
      </c>
      <c r="AT19" s="250">
        <v>51.920212001000003</v>
      </c>
      <c r="AU19" s="250">
        <v>42.113011989999997</v>
      </c>
      <c r="AV19" s="250">
        <v>35.889066096999997</v>
      </c>
      <c r="AW19" s="250">
        <v>37.5853325</v>
      </c>
      <c r="AX19" s="250">
        <v>44.8088944</v>
      </c>
      <c r="AY19" s="250">
        <v>51.986517050000003</v>
      </c>
      <c r="AZ19" s="250">
        <v>46.087267650000001</v>
      </c>
      <c r="BA19" s="250">
        <v>37.306681673999996</v>
      </c>
      <c r="BB19" s="316">
        <v>31.414919999999999</v>
      </c>
      <c r="BC19" s="316">
        <v>35.356949999999998</v>
      </c>
      <c r="BD19" s="316">
        <v>46.385129999999997</v>
      </c>
      <c r="BE19" s="316">
        <v>60.841349999999998</v>
      </c>
      <c r="BF19" s="316">
        <v>57.036079999999998</v>
      </c>
      <c r="BG19" s="316">
        <v>43.897449999999999</v>
      </c>
      <c r="BH19" s="316">
        <v>38.724269999999997</v>
      </c>
      <c r="BI19" s="316">
        <v>35.868899999999996</v>
      </c>
      <c r="BJ19" s="316">
        <v>56.911090000000002</v>
      </c>
      <c r="BK19" s="316">
        <v>56.368220000000001</v>
      </c>
      <c r="BL19" s="316">
        <v>43.458480000000002</v>
      </c>
      <c r="BM19" s="316">
        <v>41.310180000000003</v>
      </c>
      <c r="BN19" s="316">
        <v>36.169069999999998</v>
      </c>
      <c r="BO19" s="316">
        <v>38.385750000000002</v>
      </c>
      <c r="BP19" s="316">
        <v>47.517099999999999</v>
      </c>
      <c r="BQ19" s="316">
        <v>59.954000000000001</v>
      </c>
      <c r="BR19" s="316">
        <v>57.609340000000003</v>
      </c>
      <c r="BS19" s="316">
        <v>45.116039999999998</v>
      </c>
      <c r="BT19" s="316">
        <v>40.702469999999998</v>
      </c>
      <c r="BU19" s="316">
        <v>35.671489999999999</v>
      </c>
      <c r="BV19" s="316">
        <v>55.899180000000001</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1.3244625999999999</v>
      </c>
      <c r="AW22" s="250">
        <v>0.81686099999999995</v>
      </c>
      <c r="AX22" s="250">
        <v>1.5105618000000001</v>
      </c>
      <c r="AY22" s="250">
        <v>1.2304930000000001</v>
      </c>
      <c r="AZ22" s="250">
        <v>0.73931029999999998</v>
      </c>
      <c r="BA22" s="250">
        <v>0.64714559999999999</v>
      </c>
      <c r="BB22" s="316">
        <v>1.1995130000000001</v>
      </c>
      <c r="BC22" s="316">
        <v>0.96516849999999998</v>
      </c>
      <c r="BD22" s="316">
        <v>1.043326</v>
      </c>
      <c r="BE22" s="316">
        <v>1.345583</v>
      </c>
      <c r="BF22" s="316">
        <v>1.2766850000000001</v>
      </c>
      <c r="BG22" s="316">
        <v>1.23186</v>
      </c>
      <c r="BH22" s="316">
        <v>1.873429</v>
      </c>
      <c r="BI22" s="316">
        <v>1.541253</v>
      </c>
      <c r="BJ22" s="316">
        <v>2.188205</v>
      </c>
      <c r="BK22" s="316">
        <v>1.5272650000000001</v>
      </c>
      <c r="BL22" s="316">
        <v>1.0205500000000001</v>
      </c>
      <c r="BM22" s="316">
        <v>0.97148730000000005</v>
      </c>
      <c r="BN22" s="316">
        <v>1.232316</v>
      </c>
      <c r="BO22" s="316">
        <v>0.99862470000000003</v>
      </c>
      <c r="BP22" s="316">
        <v>1.0562849999999999</v>
      </c>
      <c r="BQ22" s="316">
        <v>1.3513770000000001</v>
      </c>
      <c r="BR22" s="316">
        <v>1.2682009999999999</v>
      </c>
      <c r="BS22" s="316">
        <v>1.1998470000000001</v>
      </c>
      <c r="BT22" s="316">
        <v>1.823386</v>
      </c>
      <c r="BU22" s="316">
        <v>1.4694419999999999</v>
      </c>
      <c r="BV22" s="316">
        <v>2.0966040000000001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43.653257132</v>
      </c>
      <c r="AY23" s="250">
        <v>45.497789238999999</v>
      </c>
      <c r="AZ23" s="250">
        <v>43.024679999999996</v>
      </c>
      <c r="BA23" s="250">
        <v>34.359169999999999</v>
      </c>
      <c r="BB23" s="316">
        <v>27.727959999999999</v>
      </c>
      <c r="BC23" s="316">
        <v>32.157850000000003</v>
      </c>
      <c r="BD23" s="316">
        <v>43.057859999999998</v>
      </c>
      <c r="BE23" s="316">
        <v>57.184699999999999</v>
      </c>
      <c r="BF23" s="316">
        <v>53.406460000000003</v>
      </c>
      <c r="BG23" s="316">
        <v>40.284289999999999</v>
      </c>
      <c r="BH23" s="316">
        <v>34.461689999999997</v>
      </c>
      <c r="BI23" s="316">
        <v>31.826429999999998</v>
      </c>
      <c r="BJ23" s="316">
        <v>52.30847</v>
      </c>
      <c r="BK23" s="316">
        <v>52.287880000000001</v>
      </c>
      <c r="BL23" s="316">
        <v>40.03416</v>
      </c>
      <c r="BM23" s="316">
        <v>37.953850000000003</v>
      </c>
      <c r="BN23" s="316">
        <v>32.403109999999998</v>
      </c>
      <c r="BO23" s="316">
        <v>35.130049999999997</v>
      </c>
      <c r="BP23" s="316">
        <v>44.177799999999998</v>
      </c>
      <c r="BQ23" s="316">
        <v>56.31626</v>
      </c>
      <c r="BR23" s="316">
        <v>54.029029999999999</v>
      </c>
      <c r="BS23" s="316">
        <v>41.585740000000001</v>
      </c>
      <c r="BT23" s="316">
        <v>36.549289999999999</v>
      </c>
      <c r="BU23" s="316">
        <v>31.767320000000002</v>
      </c>
      <c r="BV23" s="316">
        <v>51.466239999999999</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2.4793910050000001</v>
      </c>
      <c r="AN24" s="250">
        <v>2.481068987</v>
      </c>
      <c r="AO24" s="250">
        <v>2.4131459890000002</v>
      </c>
      <c r="AP24" s="250">
        <v>1.8886229999999999</v>
      </c>
      <c r="AQ24" s="250">
        <v>1.8965090099999999</v>
      </c>
      <c r="AR24" s="250">
        <v>1.955112</v>
      </c>
      <c r="AS24" s="250">
        <v>2.0016410150000001</v>
      </c>
      <c r="AT24" s="250">
        <v>2.0366149980000001</v>
      </c>
      <c r="AU24" s="250">
        <v>2.0419509900000001</v>
      </c>
      <c r="AV24" s="250">
        <v>2.3079836349999998</v>
      </c>
      <c r="AW24" s="250">
        <v>2.3924723999999999</v>
      </c>
      <c r="AX24" s="250">
        <v>2.3680939059999999</v>
      </c>
      <c r="AY24" s="250">
        <v>2.4646246199999999</v>
      </c>
      <c r="AZ24" s="250">
        <v>2.3232764800000001</v>
      </c>
      <c r="BA24" s="250">
        <v>2.3003999500000001</v>
      </c>
      <c r="BB24" s="316">
        <v>2.487447</v>
      </c>
      <c r="BC24" s="316">
        <v>2.2339280000000001</v>
      </c>
      <c r="BD24" s="316">
        <v>2.283944</v>
      </c>
      <c r="BE24" s="316">
        <v>2.3110620000000002</v>
      </c>
      <c r="BF24" s="316">
        <v>2.352932</v>
      </c>
      <c r="BG24" s="316">
        <v>2.3812989999999998</v>
      </c>
      <c r="BH24" s="316">
        <v>2.389151</v>
      </c>
      <c r="BI24" s="316">
        <v>2.5012120000000002</v>
      </c>
      <c r="BJ24" s="316">
        <v>2.4144199999999998</v>
      </c>
      <c r="BK24" s="316">
        <v>2.5530750000000002</v>
      </c>
      <c r="BL24" s="316">
        <v>2.4037709999999999</v>
      </c>
      <c r="BM24" s="316">
        <v>2.384843</v>
      </c>
      <c r="BN24" s="316">
        <v>2.5336430000000001</v>
      </c>
      <c r="BO24" s="316">
        <v>2.2570770000000002</v>
      </c>
      <c r="BP24" s="316">
        <v>2.2830210000000002</v>
      </c>
      <c r="BQ24" s="316">
        <v>2.2863579999999999</v>
      </c>
      <c r="BR24" s="316">
        <v>2.3121139999999998</v>
      </c>
      <c r="BS24" s="316">
        <v>2.3304559999999999</v>
      </c>
      <c r="BT24" s="316">
        <v>2.329793</v>
      </c>
      <c r="BU24" s="316">
        <v>2.4347210000000001</v>
      </c>
      <c r="BV24" s="316">
        <v>2.3363299999999998</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9.5681004E-2</v>
      </c>
      <c r="AN25" s="250">
        <v>0.114637986</v>
      </c>
      <c r="AO25" s="250">
        <v>9.5592995E-2</v>
      </c>
      <c r="AP25" s="250">
        <v>4.3518000000000001E-2</v>
      </c>
      <c r="AQ25" s="250">
        <v>4.7286004999999999E-2</v>
      </c>
      <c r="AR25" s="250">
        <v>5.1723989999999997E-2</v>
      </c>
      <c r="AS25" s="250">
        <v>4.5752001E-2</v>
      </c>
      <c r="AT25" s="250">
        <v>4.8649012999999998E-2</v>
      </c>
      <c r="AU25" s="250">
        <v>5.4093000000000002E-2</v>
      </c>
      <c r="AV25" s="250">
        <v>6.0676920000000002E-2</v>
      </c>
      <c r="AW25" s="250">
        <v>6.2063399999999998E-2</v>
      </c>
      <c r="AX25" s="250">
        <v>8.8406419999999999E-2</v>
      </c>
      <c r="AY25" s="250">
        <v>6.4362900000000001E-2</v>
      </c>
      <c r="AZ25" s="250">
        <v>8.1887699999999994E-2</v>
      </c>
      <c r="BA25" s="250">
        <v>6.0950699999999997E-2</v>
      </c>
      <c r="BB25" s="316">
        <v>6.5001500000000004E-2</v>
      </c>
      <c r="BC25" s="316">
        <v>6.08333E-2</v>
      </c>
      <c r="BD25" s="316">
        <v>5.7375000000000002E-2</v>
      </c>
      <c r="BE25" s="316">
        <v>6.7790900000000001E-2</v>
      </c>
      <c r="BF25" s="316">
        <v>6.7628599999999997E-2</v>
      </c>
      <c r="BG25" s="316">
        <v>6.6377400000000003E-2</v>
      </c>
      <c r="BH25" s="316">
        <v>6.8241899999999994E-2</v>
      </c>
      <c r="BI25" s="316">
        <v>7.9110399999999997E-2</v>
      </c>
      <c r="BJ25" s="316">
        <v>9.6542100000000006E-2</v>
      </c>
      <c r="BK25" s="316">
        <v>7.9098299999999996E-2</v>
      </c>
      <c r="BL25" s="316">
        <v>6.4771599999999999E-2</v>
      </c>
      <c r="BM25" s="316">
        <v>5.7736000000000003E-2</v>
      </c>
      <c r="BN25" s="316">
        <v>5.7186000000000001E-2</v>
      </c>
      <c r="BO25" s="316">
        <v>5.26936E-2</v>
      </c>
      <c r="BP25" s="316">
        <v>4.8390700000000002E-2</v>
      </c>
      <c r="BQ25" s="316">
        <v>5.7667000000000003E-2</v>
      </c>
      <c r="BR25" s="316">
        <v>5.7883200000000003E-2</v>
      </c>
      <c r="BS25" s="316">
        <v>5.7514000000000003E-2</v>
      </c>
      <c r="BT25" s="316">
        <v>6.01299E-2</v>
      </c>
      <c r="BU25" s="316">
        <v>7.0028199999999999E-2</v>
      </c>
      <c r="BV25" s="316">
        <v>8.6488300000000004E-2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2.2473067150000001</v>
      </c>
      <c r="AW26" s="250">
        <v>2.330409</v>
      </c>
      <c r="AX26" s="250">
        <v>2.2796874859999998</v>
      </c>
      <c r="AY26" s="250">
        <v>2.4002618</v>
      </c>
      <c r="AZ26" s="250">
        <v>2.2413888000000002</v>
      </c>
      <c r="BA26" s="250">
        <v>2.2394493</v>
      </c>
      <c r="BB26" s="316">
        <v>2.4224459999999999</v>
      </c>
      <c r="BC26" s="316">
        <v>2.1730939999999999</v>
      </c>
      <c r="BD26" s="316">
        <v>2.226569</v>
      </c>
      <c r="BE26" s="316">
        <v>2.243271</v>
      </c>
      <c r="BF26" s="316">
        <v>2.2853029999999999</v>
      </c>
      <c r="BG26" s="316">
        <v>2.3149220000000001</v>
      </c>
      <c r="BH26" s="316">
        <v>2.3209089999999999</v>
      </c>
      <c r="BI26" s="316">
        <v>2.4221020000000002</v>
      </c>
      <c r="BJ26" s="316">
        <v>2.3178779999999999</v>
      </c>
      <c r="BK26" s="316">
        <v>2.4739770000000001</v>
      </c>
      <c r="BL26" s="316">
        <v>2.339</v>
      </c>
      <c r="BM26" s="316">
        <v>2.3271069999999998</v>
      </c>
      <c r="BN26" s="316">
        <v>2.4764569999999999</v>
      </c>
      <c r="BO26" s="316">
        <v>2.204383</v>
      </c>
      <c r="BP26" s="316">
        <v>2.2346300000000001</v>
      </c>
      <c r="BQ26" s="316">
        <v>2.228691</v>
      </c>
      <c r="BR26" s="316">
        <v>2.2542309999999999</v>
      </c>
      <c r="BS26" s="316">
        <v>2.272942</v>
      </c>
      <c r="BT26" s="316">
        <v>2.269663</v>
      </c>
      <c r="BU26" s="316">
        <v>2.3646929999999999</v>
      </c>
      <c r="BV26" s="316">
        <v>2.2498420000000001</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40.721625203000002</v>
      </c>
      <c r="AN27" s="250">
        <v>35.981940152999996</v>
      </c>
      <c r="AO27" s="250">
        <v>32.799774470999999</v>
      </c>
      <c r="AP27" s="250">
        <v>26.704142910000002</v>
      </c>
      <c r="AQ27" s="250">
        <v>29.821122824</v>
      </c>
      <c r="AR27" s="250">
        <v>39.909196979999997</v>
      </c>
      <c r="AS27" s="250">
        <v>52.950167024000002</v>
      </c>
      <c r="AT27" s="250">
        <v>53.712463999000001</v>
      </c>
      <c r="AU27" s="250">
        <v>41.888119830000001</v>
      </c>
      <c r="AV27" s="250">
        <v>37.629157986000003</v>
      </c>
      <c r="AW27" s="250">
        <v>37.682475330000003</v>
      </c>
      <c r="AX27" s="250">
        <v>47.531912837999997</v>
      </c>
      <c r="AY27" s="250">
        <v>49.192906159000003</v>
      </c>
      <c r="AZ27" s="250">
        <v>46.087273680000003</v>
      </c>
      <c r="BA27" s="250">
        <v>37.306706650000002</v>
      </c>
      <c r="BB27" s="316">
        <v>31.414919999999999</v>
      </c>
      <c r="BC27" s="316">
        <v>35.356949999999998</v>
      </c>
      <c r="BD27" s="316">
        <v>46.385129999999997</v>
      </c>
      <c r="BE27" s="316">
        <v>60.841349999999998</v>
      </c>
      <c r="BF27" s="316">
        <v>57.036079999999998</v>
      </c>
      <c r="BG27" s="316">
        <v>43.897449999999999</v>
      </c>
      <c r="BH27" s="316">
        <v>38.724269999999997</v>
      </c>
      <c r="BI27" s="316">
        <v>35.868899999999996</v>
      </c>
      <c r="BJ27" s="316">
        <v>56.911090000000002</v>
      </c>
      <c r="BK27" s="316">
        <v>56.368220000000001</v>
      </c>
      <c r="BL27" s="316">
        <v>43.458480000000002</v>
      </c>
      <c r="BM27" s="316">
        <v>41.310180000000003</v>
      </c>
      <c r="BN27" s="316">
        <v>36.169069999999998</v>
      </c>
      <c r="BO27" s="316">
        <v>38.385750000000002</v>
      </c>
      <c r="BP27" s="316">
        <v>47.517099999999999</v>
      </c>
      <c r="BQ27" s="316">
        <v>59.954000000000001</v>
      </c>
      <c r="BR27" s="316">
        <v>57.609340000000003</v>
      </c>
      <c r="BS27" s="316">
        <v>45.116039999999998</v>
      </c>
      <c r="BT27" s="316">
        <v>40.702469999999998</v>
      </c>
      <c r="BU27" s="316">
        <v>35.671489999999999</v>
      </c>
      <c r="BV27" s="316">
        <v>55.899180000000001</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1.1605316210000001</v>
      </c>
      <c r="D29" s="250">
        <v>2.3827461599999999</v>
      </c>
      <c r="E29" s="250">
        <v>3.4355056429999999</v>
      </c>
      <c r="F29" s="250">
        <v>1.89818445</v>
      </c>
      <c r="G29" s="250">
        <v>3.5361935459999998</v>
      </c>
      <c r="H29" s="250">
        <v>2.5919586099999998</v>
      </c>
      <c r="I29" s="250">
        <v>-6.473404972</v>
      </c>
      <c r="J29" s="250">
        <v>-0.71326744799999997</v>
      </c>
      <c r="K29" s="250">
        <v>-1.37835215</v>
      </c>
      <c r="L29" s="250">
        <v>2.1367081159999999</v>
      </c>
      <c r="M29" s="250">
        <v>-1.6630012700000001</v>
      </c>
      <c r="N29" s="250">
        <v>-2.3515101509999998</v>
      </c>
      <c r="O29" s="250">
        <v>-0.61797404600000005</v>
      </c>
      <c r="P29" s="250">
        <v>5.1842388799999997</v>
      </c>
      <c r="Q29" s="250">
        <v>3.6046743320000001</v>
      </c>
      <c r="R29" s="250">
        <v>2.0697872899999998</v>
      </c>
      <c r="S29" s="250">
        <v>2.2546226730000001</v>
      </c>
      <c r="T29" s="250">
        <v>-0.74076790000000003</v>
      </c>
      <c r="U29" s="250">
        <v>-0.49290004199999998</v>
      </c>
      <c r="V29" s="250">
        <v>-1.5802043290000001</v>
      </c>
      <c r="W29" s="250">
        <v>-1.6243702799999999</v>
      </c>
      <c r="X29" s="250">
        <v>3.4880975000000002E-2</v>
      </c>
      <c r="Y29" s="250">
        <v>-0.83534215000000001</v>
      </c>
      <c r="Z29" s="250">
        <v>-1.926256389</v>
      </c>
      <c r="AA29" s="250">
        <v>1.882732949</v>
      </c>
      <c r="AB29" s="250">
        <v>1.9307552480000001</v>
      </c>
      <c r="AC29" s="250">
        <v>0.75066608999999995</v>
      </c>
      <c r="AD29" s="250">
        <v>6.6860864199999996</v>
      </c>
      <c r="AE29" s="250">
        <v>0.28702961999999999</v>
      </c>
      <c r="AF29" s="250">
        <v>0.10485215000000001</v>
      </c>
      <c r="AG29" s="250">
        <v>-0.81021675800000004</v>
      </c>
      <c r="AH29" s="250">
        <v>-8.1512265E-2</v>
      </c>
      <c r="AI29" s="250">
        <v>-0.95910883000000002</v>
      </c>
      <c r="AJ29" s="250">
        <v>0.52758860799999996</v>
      </c>
      <c r="AK29" s="250">
        <v>-2.7384415</v>
      </c>
      <c r="AL29" s="250">
        <v>-2.5418676979999999</v>
      </c>
      <c r="AM29" s="250">
        <v>3.7865767959999999</v>
      </c>
      <c r="AN29" s="250">
        <v>0.380528847</v>
      </c>
      <c r="AO29" s="250">
        <v>2.5246585339999998</v>
      </c>
      <c r="AP29" s="250">
        <v>0.89923708000000002</v>
      </c>
      <c r="AQ29" s="250">
        <v>0.76932118400000005</v>
      </c>
      <c r="AR29" s="250">
        <v>1.2558510300000001</v>
      </c>
      <c r="AS29" s="250">
        <v>0.29018598099999998</v>
      </c>
      <c r="AT29" s="250">
        <v>-1.792251998</v>
      </c>
      <c r="AU29" s="250">
        <v>0.22489216000000001</v>
      </c>
      <c r="AV29" s="250">
        <v>-1.7400918889999999</v>
      </c>
      <c r="AW29" s="250">
        <v>-9.7142829999999999E-2</v>
      </c>
      <c r="AX29" s="250">
        <v>-2.7230184382</v>
      </c>
      <c r="AY29" s="250">
        <v>2.7936108912000002</v>
      </c>
      <c r="AZ29" s="250">
        <v>-6.0300000165999999E-6</v>
      </c>
      <c r="BA29" s="250">
        <v>-2.4975714294E-5</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28.276009999999999</v>
      </c>
      <c r="BA32" s="250">
        <v>28.094360000000002</v>
      </c>
      <c r="BB32" s="316">
        <v>28.486689999999999</v>
      </c>
      <c r="BC32" s="316">
        <v>28.81279</v>
      </c>
      <c r="BD32" s="316">
        <v>26.034369999999999</v>
      </c>
      <c r="BE32" s="316">
        <v>24.165980000000001</v>
      </c>
      <c r="BF32" s="316">
        <v>24.556629999999998</v>
      </c>
      <c r="BG32" s="316">
        <v>23.429590000000001</v>
      </c>
      <c r="BH32" s="316">
        <v>24.05592</v>
      </c>
      <c r="BI32" s="316">
        <v>23.912960000000002</v>
      </c>
      <c r="BJ32" s="316">
        <v>24.112159999999999</v>
      </c>
      <c r="BK32" s="316">
        <v>23.401910000000001</v>
      </c>
      <c r="BL32" s="316">
        <v>24.501799999999999</v>
      </c>
      <c r="BM32" s="316">
        <v>24.769649999999999</v>
      </c>
      <c r="BN32" s="316">
        <v>25.452380000000002</v>
      </c>
      <c r="BO32" s="316">
        <v>26.51116</v>
      </c>
      <c r="BP32" s="316">
        <v>25.376519999999999</v>
      </c>
      <c r="BQ32" s="316">
        <v>24.139610000000001</v>
      </c>
      <c r="BR32" s="316">
        <v>25.20627</v>
      </c>
      <c r="BS32" s="316">
        <v>25.815799999999999</v>
      </c>
      <c r="BT32" s="316">
        <v>27.551590000000001</v>
      </c>
      <c r="BU32" s="316">
        <v>28.37762</v>
      </c>
      <c r="BV32" s="316">
        <v>29.46583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139.36422490000001</v>
      </c>
      <c r="AW33" s="250">
        <v>141.9953174</v>
      </c>
      <c r="AX33" s="250">
        <v>138.47491500000001</v>
      </c>
      <c r="AY33" s="250">
        <v>131.20125619999999</v>
      </c>
      <c r="AZ33" s="250">
        <v>118.8377244</v>
      </c>
      <c r="BA33" s="250">
        <v>125.22947550000001</v>
      </c>
      <c r="BB33" s="316">
        <v>133.3579</v>
      </c>
      <c r="BC33" s="316">
        <v>139.0753</v>
      </c>
      <c r="BD33" s="316">
        <v>137.22</v>
      </c>
      <c r="BE33" s="316">
        <v>122.55840000000001</v>
      </c>
      <c r="BF33" s="316">
        <v>116.1764</v>
      </c>
      <c r="BG33" s="316">
        <v>118.6788</v>
      </c>
      <c r="BH33" s="316">
        <v>126.4396</v>
      </c>
      <c r="BI33" s="316">
        <v>133.23439999999999</v>
      </c>
      <c r="BJ33" s="316">
        <v>120.70140000000001</v>
      </c>
      <c r="BK33" s="316">
        <v>108.09569999999999</v>
      </c>
      <c r="BL33" s="316">
        <v>101.8926</v>
      </c>
      <c r="BM33" s="316">
        <v>103.4858</v>
      </c>
      <c r="BN33" s="316">
        <v>107.6443</v>
      </c>
      <c r="BO33" s="316">
        <v>110.8672</v>
      </c>
      <c r="BP33" s="316">
        <v>107.2771</v>
      </c>
      <c r="BQ33" s="316">
        <v>93.053809999999999</v>
      </c>
      <c r="BR33" s="316">
        <v>85.059809999999999</v>
      </c>
      <c r="BS33" s="316">
        <v>84.508330000000001</v>
      </c>
      <c r="BT33" s="316">
        <v>89.078760000000003</v>
      </c>
      <c r="BU33" s="316">
        <v>94.850309999999993</v>
      </c>
      <c r="BV33" s="316">
        <v>81.842010000000002</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113.53919999999999</v>
      </c>
      <c r="BA34" s="250">
        <v>119.7128</v>
      </c>
      <c r="BB34" s="316">
        <v>127.7538</v>
      </c>
      <c r="BC34" s="316">
        <v>133.38380000000001</v>
      </c>
      <c r="BD34" s="316">
        <v>131.44890000000001</v>
      </c>
      <c r="BE34" s="316">
        <v>116.7621</v>
      </c>
      <c r="BF34" s="316">
        <v>110.3173</v>
      </c>
      <c r="BG34" s="316">
        <v>112.7565</v>
      </c>
      <c r="BH34" s="316">
        <v>120.5853</v>
      </c>
      <c r="BI34" s="316">
        <v>127.45959999999999</v>
      </c>
      <c r="BJ34" s="316">
        <v>114.9704</v>
      </c>
      <c r="BK34" s="316">
        <v>102.30159999999999</v>
      </c>
      <c r="BL34" s="316">
        <v>96.587710000000001</v>
      </c>
      <c r="BM34" s="316">
        <v>97.948319999999995</v>
      </c>
      <c r="BN34" s="316">
        <v>102.0192</v>
      </c>
      <c r="BO34" s="316">
        <v>105.1549</v>
      </c>
      <c r="BP34" s="316">
        <v>101.4866</v>
      </c>
      <c r="BQ34" s="316">
        <v>87.240049999999997</v>
      </c>
      <c r="BR34" s="316">
        <v>79.185919999999996</v>
      </c>
      <c r="BS34" s="316">
        <v>78.575199999999995</v>
      </c>
      <c r="BT34" s="316">
        <v>83.218509999999995</v>
      </c>
      <c r="BU34" s="316">
        <v>89.075550000000007</v>
      </c>
      <c r="BV34" s="316">
        <v>76.117710000000002</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3.6066009999999999</v>
      </c>
      <c r="AW35" s="250">
        <v>3.561887</v>
      </c>
      <c r="AX35" s="250">
        <v>3.5180030000000002</v>
      </c>
      <c r="AY35" s="250">
        <v>3.646042</v>
      </c>
      <c r="AZ35" s="250">
        <v>3.4002539999999999</v>
      </c>
      <c r="BA35" s="250">
        <v>3.8170739999999999</v>
      </c>
      <c r="BB35" s="316">
        <v>3.7920780000000001</v>
      </c>
      <c r="BC35" s="316">
        <v>3.7662990000000001</v>
      </c>
      <c r="BD35" s="316">
        <v>3.7422870000000001</v>
      </c>
      <c r="BE35" s="316">
        <v>3.7546520000000001</v>
      </c>
      <c r="BF35" s="316">
        <v>3.7688570000000001</v>
      </c>
      <c r="BG35" s="316">
        <v>3.7844600000000002</v>
      </c>
      <c r="BH35" s="316">
        <v>3.7357809999999998</v>
      </c>
      <c r="BI35" s="316">
        <v>3.6889630000000002</v>
      </c>
      <c r="BJ35" s="316">
        <v>3.642439</v>
      </c>
      <c r="BK35" s="316">
        <v>3.7682690000000001</v>
      </c>
      <c r="BL35" s="316">
        <v>3.5206810000000002</v>
      </c>
      <c r="BM35" s="316">
        <v>3.9355319999999998</v>
      </c>
      <c r="BN35" s="316">
        <v>3.9082840000000001</v>
      </c>
      <c r="BO35" s="316">
        <v>3.8800539999999999</v>
      </c>
      <c r="BP35" s="316">
        <v>3.8534099999999998</v>
      </c>
      <c r="BQ35" s="316">
        <v>3.862968</v>
      </c>
      <c r="BR35" s="316">
        <v>3.874263</v>
      </c>
      <c r="BS35" s="316">
        <v>3.886898</v>
      </c>
      <c r="BT35" s="316">
        <v>3.8352390000000001</v>
      </c>
      <c r="BU35" s="316">
        <v>3.7854290000000002</v>
      </c>
      <c r="BV35" s="316">
        <v>3.735894</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2.140498</v>
      </c>
      <c r="AW36" s="250">
        <v>2.0782929999999999</v>
      </c>
      <c r="AX36" s="250">
        <v>2.0553430000000001</v>
      </c>
      <c r="AY36" s="250">
        <v>1.968934</v>
      </c>
      <c r="AZ36" s="250">
        <v>1.725509</v>
      </c>
      <c r="BA36" s="250">
        <v>1.526216</v>
      </c>
      <c r="BB36" s="316">
        <v>1.642549</v>
      </c>
      <c r="BC36" s="316">
        <v>1.7498560000000001</v>
      </c>
      <c r="BD36" s="316">
        <v>1.8567720000000001</v>
      </c>
      <c r="BE36" s="316">
        <v>1.8715200000000001</v>
      </c>
      <c r="BF36" s="316">
        <v>1.9223209999999999</v>
      </c>
      <c r="BG36" s="316">
        <v>1.97258</v>
      </c>
      <c r="BH36" s="316">
        <v>1.9534879999999999</v>
      </c>
      <c r="BI36" s="316">
        <v>1.9304859999999999</v>
      </c>
      <c r="BJ36" s="316">
        <v>1.942663</v>
      </c>
      <c r="BK36" s="316">
        <v>1.872449</v>
      </c>
      <c r="BL36" s="316">
        <v>1.6456470000000001</v>
      </c>
      <c r="BM36" s="316">
        <v>1.463322</v>
      </c>
      <c r="BN36" s="316">
        <v>1.582352</v>
      </c>
      <c r="BO36" s="316">
        <v>1.6922889999999999</v>
      </c>
      <c r="BP36" s="316">
        <v>1.8008249999999999</v>
      </c>
      <c r="BQ36" s="316">
        <v>1.8167990000000001</v>
      </c>
      <c r="BR36" s="316">
        <v>1.8681179999999999</v>
      </c>
      <c r="BS36" s="316">
        <v>1.917702</v>
      </c>
      <c r="BT36" s="316">
        <v>1.8971309999999999</v>
      </c>
      <c r="BU36" s="316">
        <v>1.8715109999999999</v>
      </c>
      <c r="BV36" s="316">
        <v>1.8802760000000001</v>
      </c>
    </row>
    <row r="37" spans="1:74" ht="11.1" customHeight="1" x14ac:dyDescent="0.2">
      <c r="A37" s="98" t="s">
        <v>198</v>
      </c>
      <c r="B37" s="449"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0.19580790000000001</v>
      </c>
      <c r="AW37" s="250">
        <v>0.18739739999999999</v>
      </c>
      <c r="AX37" s="250">
        <v>0.17899300000000001</v>
      </c>
      <c r="AY37" s="250">
        <v>0.1876382</v>
      </c>
      <c r="AZ37" s="250">
        <v>0.17276140000000001</v>
      </c>
      <c r="BA37" s="250">
        <v>0.1733855</v>
      </c>
      <c r="BB37" s="316">
        <v>0.16949239999999999</v>
      </c>
      <c r="BC37" s="316">
        <v>0.17538210000000001</v>
      </c>
      <c r="BD37" s="316">
        <v>0.1719927</v>
      </c>
      <c r="BE37" s="316">
        <v>0.1700672</v>
      </c>
      <c r="BF37" s="316">
        <v>0.16789780000000001</v>
      </c>
      <c r="BG37" s="316">
        <v>0.1652663</v>
      </c>
      <c r="BH37" s="316">
        <v>0.1650036</v>
      </c>
      <c r="BI37" s="316">
        <v>0.15529200000000001</v>
      </c>
      <c r="BJ37" s="316">
        <v>0.1459384</v>
      </c>
      <c r="BK37" s="316">
        <v>0.1533533</v>
      </c>
      <c r="BL37" s="316">
        <v>0.1385623</v>
      </c>
      <c r="BM37" s="316">
        <v>0.13864789999999999</v>
      </c>
      <c r="BN37" s="316">
        <v>0.1343992</v>
      </c>
      <c r="BO37" s="316">
        <v>0.13992889999999999</v>
      </c>
      <c r="BP37" s="316">
        <v>0.13621800000000001</v>
      </c>
      <c r="BQ37" s="316">
        <v>0.13399810000000001</v>
      </c>
      <c r="BR37" s="316">
        <v>0.13151350000000001</v>
      </c>
      <c r="BS37" s="316">
        <v>0.1285374</v>
      </c>
      <c r="BT37" s="316">
        <v>0.12788169999999999</v>
      </c>
      <c r="BU37" s="316">
        <v>0.1178202</v>
      </c>
      <c r="BV37" s="316">
        <v>0.1081363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348">
        <v>6.3206499999999997</v>
      </c>
      <c r="BC41" s="348">
        <v>6.3206499999999997</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0.25091428571000002</v>
      </c>
      <c r="BB43" s="334">
        <v>0.247887</v>
      </c>
      <c r="BC43" s="334">
        <v>0.2532761</v>
      </c>
      <c r="BD43" s="334">
        <v>0.25376739999999998</v>
      </c>
      <c r="BE43" s="334">
        <v>0.25754139999999998</v>
      </c>
      <c r="BF43" s="334">
        <v>0.26931719999999998</v>
      </c>
      <c r="BG43" s="334">
        <v>0.27929310000000002</v>
      </c>
      <c r="BH43" s="334">
        <v>0.29194870000000001</v>
      </c>
      <c r="BI43" s="334">
        <v>0.30329519999999999</v>
      </c>
      <c r="BJ43" s="334">
        <v>0.32270480000000001</v>
      </c>
      <c r="BK43" s="334">
        <v>0.30692849999999999</v>
      </c>
      <c r="BL43" s="334">
        <v>0.29267090000000001</v>
      </c>
      <c r="BM43" s="334">
        <v>0.28483920000000001</v>
      </c>
      <c r="BN43" s="334">
        <v>0.2715455</v>
      </c>
      <c r="BO43" s="334">
        <v>0.26499279999999997</v>
      </c>
      <c r="BP43" s="334">
        <v>0.2565537</v>
      </c>
      <c r="BQ43" s="334">
        <v>0.25690160000000001</v>
      </c>
      <c r="BR43" s="334">
        <v>0.26019320000000001</v>
      </c>
      <c r="BS43" s="334">
        <v>0.26144430000000002</v>
      </c>
      <c r="BT43" s="334">
        <v>0.26548909999999998</v>
      </c>
      <c r="BU43" s="334">
        <v>0.26839469999999999</v>
      </c>
      <c r="BV43" s="334">
        <v>0.26846170000000003</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1.9095382221999999</v>
      </c>
      <c r="AY45" s="209">
        <v>1.8973396801</v>
      </c>
      <c r="AZ45" s="209">
        <v>1.9061790000000001</v>
      </c>
      <c r="BA45" s="209">
        <v>1.9647019999999999</v>
      </c>
      <c r="BB45" s="350">
        <v>1.980945</v>
      </c>
      <c r="BC45" s="350">
        <v>1.9535169999999999</v>
      </c>
      <c r="BD45" s="350">
        <v>1.915916</v>
      </c>
      <c r="BE45" s="350">
        <v>1.9262699999999999</v>
      </c>
      <c r="BF45" s="350">
        <v>1.923721</v>
      </c>
      <c r="BG45" s="350">
        <v>1.937565</v>
      </c>
      <c r="BH45" s="350">
        <v>1.889548</v>
      </c>
      <c r="BI45" s="350">
        <v>1.900596</v>
      </c>
      <c r="BJ45" s="350">
        <v>1.8998060000000001</v>
      </c>
      <c r="BK45" s="350">
        <v>1.9021220000000001</v>
      </c>
      <c r="BL45" s="350">
        <v>1.926131</v>
      </c>
      <c r="BM45" s="350">
        <v>1.9372929999999999</v>
      </c>
      <c r="BN45" s="350">
        <v>1.9612890000000001</v>
      </c>
      <c r="BO45" s="350">
        <v>1.938998</v>
      </c>
      <c r="BP45" s="350">
        <v>1.9040299999999999</v>
      </c>
      <c r="BQ45" s="350">
        <v>1.914758</v>
      </c>
      <c r="BR45" s="350">
        <v>1.9102760000000001</v>
      </c>
      <c r="BS45" s="350">
        <v>1.9279630000000001</v>
      </c>
      <c r="BT45" s="350">
        <v>1.884315</v>
      </c>
      <c r="BU45" s="350">
        <v>1.8996580000000001</v>
      </c>
      <c r="BV45" s="350">
        <v>1.8981300000000001</v>
      </c>
    </row>
    <row r="46" spans="1:74" s="413" customFormat="1" ht="12" customHeight="1" x14ac:dyDescent="0.2">
      <c r="A46" s="412"/>
      <c r="B46" s="813" t="s">
        <v>871</v>
      </c>
      <c r="C46" s="750"/>
      <c r="D46" s="750"/>
      <c r="E46" s="750"/>
      <c r="F46" s="750"/>
      <c r="G46" s="750"/>
      <c r="H46" s="750"/>
      <c r="I46" s="750"/>
      <c r="J46" s="750"/>
      <c r="K46" s="750"/>
      <c r="L46" s="750"/>
      <c r="M46" s="750"/>
      <c r="N46" s="750"/>
      <c r="O46" s="750"/>
      <c r="P46" s="750"/>
      <c r="Q46" s="744"/>
      <c r="AY46" s="471"/>
      <c r="AZ46" s="471"/>
      <c r="BA46" s="471"/>
      <c r="BB46" s="471"/>
      <c r="BC46" s="471"/>
      <c r="BD46" s="608"/>
      <c r="BE46" s="608"/>
      <c r="BF46" s="608"/>
      <c r="BG46" s="471"/>
      <c r="BH46" s="471"/>
      <c r="BI46" s="471"/>
      <c r="BJ46" s="471"/>
    </row>
    <row r="47" spans="1:74" s="413" customFormat="1" ht="12" customHeight="1" x14ac:dyDescent="0.2">
      <c r="A47" s="412"/>
      <c r="B47" s="808" t="s">
        <v>872</v>
      </c>
      <c r="C47" s="750"/>
      <c r="D47" s="750"/>
      <c r="E47" s="750"/>
      <c r="F47" s="750"/>
      <c r="G47" s="750"/>
      <c r="H47" s="750"/>
      <c r="I47" s="750"/>
      <c r="J47" s="750"/>
      <c r="K47" s="750"/>
      <c r="L47" s="750"/>
      <c r="M47" s="750"/>
      <c r="N47" s="750"/>
      <c r="O47" s="750"/>
      <c r="P47" s="750"/>
      <c r="Q47" s="744"/>
      <c r="AY47" s="471"/>
      <c r="AZ47" s="471"/>
      <c r="BA47" s="471"/>
      <c r="BB47" s="471"/>
      <c r="BC47" s="471"/>
      <c r="BD47" s="608"/>
      <c r="BE47" s="608"/>
      <c r="BF47" s="608"/>
      <c r="BG47" s="471"/>
      <c r="BH47" s="471"/>
      <c r="BI47" s="471"/>
      <c r="BJ47" s="471"/>
    </row>
    <row r="48" spans="1:74" s="413" customFormat="1" ht="12" customHeight="1" x14ac:dyDescent="0.2">
      <c r="A48" s="412"/>
      <c r="B48" s="813" t="s">
        <v>873</v>
      </c>
      <c r="C48" s="750"/>
      <c r="D48" s="750"/>
      <c r="E48" s="750"/>
      <c r="F48" s="750"/>
      <c r="G48" s="750"/>
      <c r="H48" s="750"/>
      <c r="I48" s="750"/>
      <c r="J48" s="750"/>
      <c r="K48" s="750"/>
      <c r="L48" s="750"/>
      <c r="M48" s="750"/>
      <c r="N48" s="750"/>
      <c r="O48" s="750"/>
      <c r="P48" s="750"/>
      <c r="Q48" s="744"/>
      <c r="AY48" s="471"/>
      <c r="AZ48" s="471"/>
      <c r="BA48" s="471"/>
      <c r="BB48" s="471"/>
      <c r="BC48" s="471"/>
      <c r="BD48" s="608"/>
      <c r="BE48" s="608"/>
      <c r="BF48" s="608"/>
      <c r="BG48" s="471"/>
      <c r="BH48" s="471"/>
      <c r="BI48" s="471"/>
      <c r="BJ48" s="471"/>
    </row>
    <row r="49" spans="1:74" s="413" customFormat="1" ht="12" customHeight="1" x14ac:dyDescent="0.2">
      <c r="A49" s="412"/>
      <c r="B49" s="813" t="s">
        <v>92</v>
      </c>
      <c r="C49" s="750"/>
      <c r="D49" s="750"/>
      <c r="E49" s="750"/>
      <c r="F49" s="750"/>
      <c r="G49" s="750"/>
      <c r="H49" s="750"/>
      <c r="I49" s="750"/>
      <c r="J49" s="750"/>
      <c r="K49" s="750"/>
      <c r="L49" s="750"/>
      <c r="M49" s="750"/>
      <c r="N49" s="750"/>
      <c r="O49" s="750"/>
      <c r="P49" s="750"/>
      <c r="Q49" s="744"/>
      <c r="AY49" s="471"/>
      <c r="AZ49" s="471"/>
      <c r="BA49" s="471"/>
      <c r="BB49" s="471"/>
      <c r="BC49" s="471"/>
      <c r="BD49" s="608"/>
      <c r="BE49" s="608"/>
      <c r="BF49" s="608"/>
      <c r="BG49" s="471"/>
      <c r="BH49" s="471"/>
      <c r="BI49" s="471"/>
      <c r="BJ49" s="471"/>
    </row>
    <row r="50" spans="1:74" s="270" customFormat="1" ht="12" customHeight="1" x14ac:dyDescent="0.2">
      <c r="A50" s="93"/>
      <c r="B50" s="764" t="s">
        <v>815</v>
      </c>
      <c r="C50" s="765"/>
      <c r="D50" s="765"/>
      <c r="E50" s="765"/>
      <c r="F50" s="765"/>
      <c r="G50" s="765"/>
      <c r="H50" s="765"/>
      <c r="I50" s="765"/>
      <c r="J50" s="765"/>
      <c r="K50" s="765"/>
      <c r="L50" s="765"/>
      <c r="M50" s="765"/>
      <c r="N50" s="765"/>
      <c r="O50" s="765"/>
      <c r="P50" s="765"/>
      <c r="Q50" s="765"/>
      <c r="AY50" s="470"/>
      <c r="AZ50" s="470"/>
      <c r="BA50" s="470"/>
      <c r="BB50" s="470"/>
      <c r="BC50" s="470"/>
      <c r="BD50" s="607"/>
      <c r="BE50" s="607"/>
      <c r="BF50" s="607"/>
      <c r="BG50" s="470"/>
      <c r="BH50" s="470"/>
      <c r="BI50" s="470"/>
      <c r="BJ50" s="470"/>
    </row>
    <row r="51" spans="1:74" s="413" customFormat="1" ht="12" customHeight="1" x14ac:dyDescent="0.2">
      <c r="A51" s="412"/>
      <c r="B51" s="785" t="str">
        <f>"Notes: "&amp;"EIA completed modeling and analysis for this report on " &amp;Dates!D2&amp;"."</f>
        <v>Notes: EIA completed modeling and analysis for this report on Thursday April 1, 2021.</v>
      </c>
      <c r="C51" s="807"/>
      <c r="D51" s="807"/>
      <c r="E51" s="807"/>
      <c r="F51" s="807"/>
      <c r="G51" s="807"/>
      <c r="H51" s="807"/>
      <c r="I51" s="807"/>
      <c r="J51" s="807"/>
      <c r="K51" s="807"/>
      <c r="L51" s="807"/>
      <c r="M51" s="807"/>
      <c r="N51" s="807"/>
      <c r="O51" s="807"/>
      <c r="P51" s="807"/>
      <c r="Q51" s="786"/>
      <c r="AY51" s="471"/>
      <c r="AZ51" s="471"/>
      <c r="BA51" s="471"/>
      <c r="BB51" s="471"/>
      <c r="BC51" s="471"/>
      <c r="BD51" s="608"/>
      <c r="BE51" s="608"/>
      <c r="BF51" s="608"/>
      <c r="BG51" s="471"/>
      <c r="BH51" s="471"/>
      <c r="BI51" s="471"/>
      <c r="BJ51" s="471"/>
    </row>
    <row r="52" spans="1:74" s="413" customFormat="1" ht="12" customHeight="1" x14ac:dyDescent="0.2">
      <c r="A52" s="412"/>
      <c r="B52" s="758" t="s">
        <v>353</v>
      </c>
      <c r="C52" s="757"/>
      <c r="D52" s="757"/>
      <c r="E52" s="757"/>
      <c r="F52" s="757"/>
      <c r="G52" s="757"/>
      <c r="H52" s="757"/>
      <c r="I52" s="757"/>
      <c r="J52" s="757"/>
      <c r="K52" s="757"/>
      <c r="L52" s="757"/>
      <c r="M52" s="757"/>
      <c r="N52" s="757"/>
      <c r="O52" s="757"/>
      <c r="P52" s="757"/>
      <c r="Q52" s="757"/>
      <c r="AY52" s="471"/>
      <c r="AZ52" s="471"/>
      <c r="BA52" s="471"/>
      <c r="BB52" s="471"/>
      <c r="BC52" s="471"/>
      <c r="BD52" s="608"/>
      <c r="BE52" s="608"/>
      <c r="BF52" s="608"/>
      <c r="BG52" s="471"/>
      <c r="BH52" s="471"/>
      <c r="BI52" s="471"/>
      <c r="BJ52" s="471"/>
    </row>
    <row r="53" spans="1:74" s="413" customFormat="1" ht="12" customHeight="1" x14ac:dyDescent="0.2">
      <c r="A53" s="412"/>
      <c r="B53" s="751" t="s">
        <v>874</v>
      </c>
      <c r="C53" s="750"/>
      <c r="D53" s="750"/>
      <c r="E53" s="750"/>
      <c r="F53" s="750"/>
      <c r="G53" s="750"/>
      <c r="H53" s="750"/>
      <c r="I53" s="750"/>
      <c r="J53" s="750"/>
      <c r="K53" s="750"/>
      <c r="L53" s="750"/>
      <c r="M53" s="750"/>
      <c r="N53" s="750"/>
      <c r="O53" s="750"/>
      <c r="P53" s="750"/>
      <c r="Q53" s="744"/>
      <c r="AY53" s="471"/>
      <c r="AZ53" s="471"/>
      <c r="BA53" s="471"/>
      <c r="BB53" s="471"/>
      <c r="BC53" s="471"/>
      <c r="BD53" s="608"/>
      <c r="BE53" s="608"/>
      <c r="BF53" s="608"/>
      <c r="BG53" s="471"/>
      <c r="BH53" s="471"/>
      <c r="BI53" s="471"/>
      <c r="BJ53" s="471"/>
    </row>
    <row r="54" spans="1:74" s="413" customFormat="1" ht="12" customHeight="1" x14ac:dyDescent="0.2">
      <c r="A54" s="412"/>
      <c r="B54" s="753" t="s">
        <v>838</v>
      </c>
      <c r="C54" s="754"/>
      <c r="D54" s="754"/>
      <c r="E54" s="754"/>
      <c r="F54" s="754"/>
      <c r="G54" s="754"/>
      <c r="H54" s="754"/>
      <c r="I54" s="754"/>
      <c r="J54" s="754"/>
      <c r="K54" s="754"/>
      <c r="L54" s="754"/>
      <c r="M54" s="754"/>
      <c r="N54" s="754"/>
      <c r="O54" s="754"/>
      <c r="P54" s="754"/>
      <c r="Q54" s="744"/>
      <c r="AY54" s="471"/>
      <c r="AZ54" s="471"/>
      <c r="BA54" s="471"/>
      <c r="BB54" s="471"/>
      <c r="BC54" s="471"/>
      <c r="BD54" s="608"/>
      <c r="BE54" s="608"/>
      <c r="BF54" s="608"/>
      <c r="BG54" s="471"/>
      <c r="BH54" s="471"/>
      <c r="BI54" s="471"/>
      <c r="BJ54" s="471"/>
    </row>
    <row r="55" spans="1:74" s="414" customFormat="1" ht="12" customHeight="1" x14ac:dyDescent="0.2">
      <c r="A55" s="393"/>
      <c r="B55" s="773" t="s">
        <v>1389</v>
      </c>
      <c r="C55" s="744"/>
      <c r="D55" s="744"/>
      <c r="E55" s="744"/>
      <c r="F55" s="744"/>
      <c r="G55" s="744"/>
      <c r="H55" s="744"/>
      <c r="I55" s="744"/>
      <c r="J55" s="744"/>
      <c r="K55" s="744"/>
      <c r="L55" s="744"/>
      <c r="M55" s="744"/>
      <c r="N55" s="744"/>
      <c r="O55" s="744"/>
      <c r="P55" s="744"/>
      <c r="Q55" s="744"/>
      <c r="AY55" s="472"/>
      <c r="AZ55" s="472"/>
      <c r="BA55" s="472"/>
      <c r="BB55" s="472"/>
      <c r="BC55" s="472"/>
      <c r="BD55" s="609"/>
      <c r="BE55" s="609"/>
      <c r="BF55" s="609"/>
      <c r="BG55" s="472"/>
      <c r="BH55" s="472"/>
      <c r="BI55" s="472"/>
      <c r="BJ55" s="472"/>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7109375" style="100" customWidth="1"/>
    <col min="3" max="50" width="6.5703125" style="100" customWidth="1"/>
    <col min="51" max="55" width="6.5703125" style="344" customWidth="1"/>
    <col min="56" max="58" width="6.5703125" style="610" customWidth="1"/>
    <col min="59" max="62" width="6.5703125" style="344" customWidth="1"/>
    <col min="63" max="74" width="6.5703125" style="100" customWidth="1"/>
    <col min="75" max="16384" width="11" style="100"/>
  </cols>
  <sheetData>
    <row r="1" spans="1:74" ht="15.6" customHeight="1" x14ac:dyDescent="0.2">
      <c r="A1" s="768" t="s">
        <v>798</v>
      </c>
      <c r="B1" s="815" t="s">
        <v>812</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276"/>
    </row>
    <row r="2" spans="1:74" ht="14.1" customHeight="1"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6"/>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1128</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344.97036543000002</v>
      </c>
      <c r="AY6" s="266">
        <v>350.81534151</v>
      </c>
      <c r="AZ6" s="266">
        <v>317.56470000000002</v>
      </c>
      <c r="BA6" s="266">
        <v>309.3526</v>
      </c>
      <c r="BB6" s="309">
        <v>289.1413</v>
      </c>
      <c r="BC6" s="309">
        <v>318.36439999999999</v>
      </c>
      <c r="BD6" s="309">
        <v>363.02420000000001</v>
      </c>
      <c r="BE6" s="309">
        <v>411.41030000000001</v>
      </c>
      <c r="BF6" s="309">
        <v>392.90069999999997</v>
      </c>
      <c r="BG6" s="309">
        <v>335.97190000000001</v>
      </c>
      <c r="BH6" s="309">
        <v>312.67509999999999</v>
      </c>
      <c r="BI6" s="309">
        <v>303.61259999999999</v>
      </c>
      <c r="BJ6" s="309">
        <v>354.04829999999998</v>
      </c>
      <c r="BK6" s="309">
        <v>356.78820000000002</v>
      </c>
      <c r="BL6" s="309">
        <v>313.66449999999998</v>
      </c>
      <c r="BM6" s="309">
        <v>319.69189999999998</v>
      </c>
      <c r="BN6" s="309">
        <v>294.27179999999998</v>
      </c>
      <c r="BO6" s="309">
        <v>322.5942</v>
      </c>
      <c r="BP6" s="309">
        <v>366.61239999999998</v>
      </c>
      <c r="BQ6" s="309">
        <v>416.85219999999998</v>
      </c>
      <c r="BR6" s="309">
        <v>398.2115</v>
      </c>
      <c r="BS6" s="309">
        <v>340.13720000000001</v>
      </c>
      <c r="BT6" s="309">
        <v>316.26670000000001</v>
      </c>
      <c r="BU6" s="309">
        <v>306.90039999999999</v>
      </c>
      <c r="BV6" s="309">
        <v>357.54340000000002</v>
      </c>
    </row>
    <row r="7" spans="1:74" ht="11.1" customHeight="1" x14ac:dyDescent="0.2">
      <c r="A7" s="101" t="s">
        <v>1129</v>
      </c>
      <c r="B7" s="130" t="s">
        <v>1339</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331.05896043000001</v>
      </c>
      <c r="AY7" s="266">
        <v>337.09246155</v>
      </c>
      <c r="AZ7" s="266">
        <v>305.82499999999999</v>
      </c>
      <c r="BA7" s="266">
        <v>296.46539999999999</v>
      </c>
      <c r="BB7" s="309">
        <v>276.60039999999998</v>
      </c>
      <c r="BC7" s="309">
        <v>305.56420000000003</v>
      </c>
      <c r="BD7" s="309">
        <v>350.2466</v>
      </c>
      <c r="BE7" s="309">
        <v>397.91559999999998</v>
      </c>
      <c r="BF7" s="309">
        <v>379.54160000000002</v>
      </c>
      <c r="BG7" s="309">
        <v>323.35019999999997</v>
      </c>
      <c r="BH7" s="309">
        <v>300.18529999999998</v>
      </c>
      <c r="BI7" s="309">
        <v>290.86160000000001</v>
      </c>
      <c r="BJ7" s="309">
        <v>340.51510000000002</v>
      </c>
      <c r="BK7" s="309">
        <v>343.10340000000002</v>
      </c>
      <c r="BL7" s="309">
        <v>301.22390000000001</v>
      </c>
      <c r="BM7" s="309">
        <v>306.49790000000002</v>
      </c>
      <c r="BN7" s="309">
        <v>281.66730000000001</v>
      </c>
      <c r="BO7" s="309">
        <v>309.4751</v>
      </c>
      <c r="BP7" s="309">
        <v>353.3218</v>
      </c>
      <c r="BQ7" s="309">
        <v>402.64359999999999</v>
      </c>
      <c r="BR7" s="309">
        <v>383.95870000000002</v>
      </c>
      <c r="BS7" s="309">
        <v>326.84129999999999</v>
      </c>
      <c r="BT7" s="309">
        <v>303.26280000000003</v>
      </c>
      <c r="BU7" s="309">
        <v>293.6737</v>
      </c>
      <c r="BV7" s="309">
        <v>343.58890000000002</v>
      </c>
    </row>
    <row r="8" spans="1:74" ht="11.1" customHeight="1" x14ac:dyDescent="0.2">
      <c r="A8" s="101" t="s">
        <v>1340</v>
      </c>
      <c r="B8" s="130" t="s">
        <v>1341</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12.806143002000001</v>
      </c>
      <c r="AY8" s="266">
        <v>12.60211754</v>
      </c>
      <c r="AZ8" s="266">
        <v>10.75827</v>
      </c>
      <c r="BA8" s="266">
        <v>11.80974</v>
      </c>
      <c r="BB8" s="309">
        <v>11.538550000000001</v>
      </c>
      <c r="BC8" s="309">
        <v>11.72057</v>
      </c>
      <c r="BD8" s="309">
        <v>11.66769</v>
      </c>
      <c r="BE8" s="309">
        <v>12.23657</v>
      </c>
      <c r="BF8" s="309">
        <v>12.119820000000001</v>
      </c>
      <c r="BG8" s="309">
        <v>11.50271</v>
      </c>
      <c r="BH8" s="309">
        <v>11.419499999999999</v>
      </c>
      <c r="BI8" s="309">
        <v>11.71876</v>
      </c>
      <c r="BJ8" s="309">
        <v>12.39512</v>
      </c>
      <c r="BK8" s="309">
        <v>12.526389999999999</v>
      </c>
      <c r="BL8" s="309">
        <v>11.39705</v>
      </c>
      <c r="BM8" s="309">
        <v>12.067130000000001</v>
      </c>
      <c r="BN8" s="309">
        <v>11.558070000000001</v>
      </c>
      <c r="BO8" s="309">
        <v>11.99423</v>
      </c>
      <c r="BP8" s="309">
        <v>12.13721</v>
      </c>
      <c r="BQ8" s="309">
        <v>12.906319999999999</v>
      </c>
      <c r="BR8" s="309">
        <v>12.968500000000001</v>
      </c>
      <c r="BS8" s="309">
        <v>12.133609999999999</v>
      </c>
      <c r="BT8" s="309">
        <v>11.887729999999999</v>
      </c>
      <c r="BU8" s="309">
        <v>12.153169999999999</v>
      </c>
      <c r="BV8" s="309">
        <v>12.806330000000001</v>
      </c>
    </row>
    <row r="9" spans="1:74" ht="11.1" customHeight="1" x14ac:dyDescent="0.2">
      <c r="A9" s="101" t="s">
        <v>1342</v>
      </c>
      <c r="B9" s="130" t="s">
        <v>1343</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1.1052619969999999</v>
      </c>
      <c r="AY9" s="266">
        <v>1.1207624190000001</v>
      </c>
      <c r="AZ9" s="266">
        <v>0.98151040000000001</v>
      </c>
      <c r="BA9" s="266">
        <v>1.07741</v>
      </c>
      <c r="BB9" s="309">
        <v>1.002383</v>
      </c>
      <c r="BC9" s="309">
        <v>1.079715</v>
      </c>
      <c r="BD9" s="309">
        <v>1.109915</v>
      </c>
      <c r="BE9" s="309">
        <v>1.258078</v>
      </c>
      <c r="BF9" s="309">
        <v>1.2393339999999999</v>
      </c>
      <c r="BG9" s="309">
        <v>1.119027</v>
      </c>
      <c r="BH9" s="309">
        <v>1.0703020000000001</v>
      </c>
      <c r="BI9" s="309">
        <v>1.0322039999999999</v>
      </c>
      <c r="BJ9" s="309">
        <v>1.1380790000000001</v>
      </c>
      <c r="BK9" s="309">
        <v>1.158496</v>
      </c>
      <c r="BL9" s="309">
        <v>1.043558</v>
      </c>
      <c r="BM9" s="309">
        <v>1.1268860000000001</v>
      </c>
      <c r="BN9" s="309">
        <v>1.046411</v>
      </c>
      <c r="BO9" s="309">
        <v>1.124873</v>
      </c>
      <c r="BP9" s="309">
        <v>1.153408</v>
      </c>
      <c r="BQ9" s="309">
        <v>1.3022990000000001</v>
      </c>
      <c r="BR9" s="309">
        <v>1.284319</v>
      </c>
      <c r="BS9" s="309">
        <v>1.162334</v>
      </c>
      <c r="BT9" s="309">
        <v>1.1161909999999999</v>
      </c>
      <c r="BU9" s="309">
        <v>1.073542</v>
      </c>
      <c r="BV9" s="309">
        <v>1.148218</v>
      </c>
    </row>
    <row r="10" spans="1:74" ht="11.1" customHeight="1" x14ac:dyDescent="0.2">
      <c r="A10" s="104" t="s">
        <v>1130</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4.0225403271999998</v>
      </c>
      <c r="AY10" s="266">
        <v>4.6916201118999998</v>
      </c>
      <c r="AZ10" s="266">
        <v>3.1762419999999998</v>
      </c>
      <c r="BA10" s="266">
        <v>4.1978790000000004</v>
      </c>
      <c r="BB10" s="309">
        <v>3.792535</v>
      </c>
      <c r="BC10" s="309">
        <v>4.3333269999999997</v>
      </c>
      <c r="BD10" s="309">
        <v>4.667942</v>
      </c>
      <c r="BE10" s="309">
        <v>5.3019720000000001</v>
      </c>
      <c r="BF10" s="309">
        <v>5.317221</v>
      </c>
      <c r="BG10" s="309">
        <v>4.0243180000000001</v>
      </c>
      <c r="BH10" s="309">
        <v>3.5037340000000001</v>
      </c>
      <c r="BI10" s="309">
        <v>3.687046</v>
      </c>
      <c r="BJ10" s="309">
        <v>3.8938619999999999</v>
      </c>
      <c r="BK10" s="309">
        <v>4.5274559999999999</v>
      </c>
      <c r="BL10" s="309">
        <v>3.6855280000000001</v>
      </c>
      <c r="BM10" s="309">
        <v>4.0565439999999997</v>
      </c>
      <c r="BN10" s="309">
        <v>3.6697199999999999</v>
      </c>
      <c r="BO10" s="309">
        <v>4.2212969999999999</v>
      </c>
      <c r="BP10" s="309">
        <v>4.5811739999999999</v>
      </c>
      <c r="BQ10" s="309">
        <v>5.2373180000000001</v>
      </c>
      <c r="BR10" s="309">
        <v>5.2556969999999996</v>
      </c>
      <c r="BS10" s="309">
        <v>3.9674239999999998</v>
      </c>
      <c r="BT10" s="309">
        <v>3.4431989999999999</v>
      </c>
      <c r="BU10" s="309">
        <v>3.6230549999999999</v>
      </c>
      <c r="BV10" s="309">
        <v>3.8337870000000001</v>
      </c>
    </row>
    <row r="11" spans="1:74" ht="11.1" customHeight="1" x14ac:dyDescent="0.2">
      <c r="A11" s="104" t="s">
        <v>1131</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348.99290575999999</v>
      </c>
      <c r="AY11" s="266">
        <v>355.50696162000003</v>
      </c>
      <c r="AZ11" s="266">
        <v>320.74099999999999</v>
      </c>
      <c r="BA11" s="266">
        <v>313.5505</v>
      </c>
      <c r="BB11" s="309">
        <v>292.93389999999999</v>
      </c>
      <c r="BC11" s="309">
        <v>322.69779999999997</v>
      </c>
      <c r="BD11" s="309">
        <v>367.69209999999998</v>
      </c>
      <c r="BE11" s="309">
        <v>416.71230000000003</v>
      </c>
      <c r="BF11" s="309">
        <v>398.21800000000002</v>
      </c>
      <c r="BG11" s="309">
        <v>339.99619999999999</v>
      </c>
      <c r="BH11" s="309">
        <v>316.1789</v>
      </c>
      <c r="BI11" s="309">
        <v>307.2996</v>
      </c>
      <c r="BJ11" s="309">
        <v>357.94220000000001</v>
      </c>
      <c r="BK11" s="309">
        <v>361.31569999999999</v>
      </c>
      <c r="BL11" s="309">
        <v>317.35000000000002</v>
      </c>
      <c r="BM11" s="309">
        <v>323.74849999999998</v>
      </c>
      <c r="BN11" s="309">
        <v>297.94150000000002</v>
      </c>
      <c r="BO11" s="309">
        <v>326.81549999999999</v>
      </c>
      <c r="BP11" s="309">
        <v>371.1936</v>
      </c>
      <c r="BQ11" s="309">
        <v>422.08949999999999</v>
      </c>
      <c r="BR11" s="309">
        <v>403.46719999999999</v>
      </c>
      <c r="BS11" s="309">
        <v>344.1046</v>
      </c>
      <c r="BT11" s="309">
        <v>319.7099</v>
      </c>
      <c r="BU11" s="309">
        <v>310.52350000000001</v>
      </c>
      <c r="BV11" s="309">
        <v>361.37720000000002</v>
      </c>
    </row>
    <row r="12" spans="1:74" ht="11.1" customHeight="1" x14ac:dyDescent="0.2">
      <c r="A12" s="104" t="s">
        <v>1132</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24.417251090000001</v>
      </c>
      <c r="AY12" s="266">
        <v>22.152939792000002</v>
      </c>
      <c r="AZ12" s="266">
        <v>14.872170000000001</v>
      </c>
      <c r="BA12" s="266">
        <v>10.3749</v>
      </c>
      <c r="BB12" s="309">
        <v>15.25465</v>
      </c>
      <c r="BC12" s="309">
        <v>26.487449999999999</v>
      </c>
      <c r="BD12" s="309">
        <v>26.56485</v>
      </c>
      <c r="BE12" s="309">
        <v>29.773150000000001</v>
      </c>
      <c r="BF12" s="309">
        <v>22.05125</v>
      </c>
      <c r="BG12" s="309">
        <v>4.8476530000000002</v>
      </c>
      <c r="BH12" s="309">
        <v>9.6295599999999997</v>
      </c>
      <c r="BI12" s="309">
        <v>17.746200000000002</v>
      </c>
      <c r="BJ12" s="309">
        <v>26.424330000000001</v>
      </c>
      <c r="BK12" s="309">
        <v>19.63767</v>
      </c>
      <c r="BL12" s="309">
        <v>9.7610720000000004</v>
      </c>
      <c r="BM12" s="309">
        <v>15.917490000000001</v>
      </c>
      <c r="BN12" s="309">
        <v>14.0456</v>
      </c>
      <c r="BO12" s="309">
        <v>26.56099</v>
      </c>
      <c r="BP12" s="309">
        <v>26.57039</v>
      </c>
      <c r="BQ12" s="309">
        <v>30.563970000000001</v>
      </c>
      <c r="BR12" s="309">
        <v>22.30761</v>
      </c>
      <c r="BS12" s="309">
        <v>4.898034</v>
      </c>
      <c r="BT12" s="309">
        <v>9.7053189999999994</v>
      </c>
      <c r="BU12" s="309">
        <v>17.898099999999999</v>
      </c>
      <c r="BV12" s="309">
        <v>26.644760000000002</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1133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1135</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295.48720723999998</v>
      </c>
      <c r="BA15" s="266">
        <v>291.77931483999998</v>
      </c>
      <c r="BB15" s="309">
        <v>266.58920000000001</v>
      </c>
      <c r="BC15" s="309">
        <v>284.89089999999999</v>
      </c>
      <c r="BD15" s="309">
        <v>329.8279</v>
      </c>
      <c r="BE15" s="309">
        <v>375.00569999999999</v>
      </c>
      <c r="BF15" s="309">
        <v>364.35309999999998</v>
      </c>
      <c r="BG15" s="309">
        <v>323.98700000000002</v>
      </c>
      <c r="BH15" s="309">
        <v>295.50439999999998</v>
      </c>
      <c r="BI15" s="309">
        <v>278.27760000000001</v>
      </c>
      <c r="BJ15" s="309">
        <v>318.14359999999999</v>
      </c>
      <c r="BK15" s="309">
        <v>329.5763</v>
      </c>
      <c r="BL15" s="309">
        <v>296.58760000000001</v>
      </c>
      <c r="BM15" s="309">
        <v>296.16340000000002</v>
      </c>
      <c r="BN15" s="309">
        <v>272.74959999999999</v>
      </c>
      <c r="BO15" s="309">
        <v>288.65320000000003</v>
      </c>
      <c r="BP15" s="309">
        <v>332.87009999999998</v>
      </c>
      <c r="BQ15" s="309">
        <v>378.96069999999997</v>
      </c>
      <c r="BR15" s="309">
        <v>368.5557</v>
      </c>
      <c r="BS15" s="309">
        <v>327.44889999999998</v>
      </c>
      <c r="BT15" s="309">
        <v>298.50510000000003</v>
      </c>
      <c r="BU15" s="309">
        <v>280.92880000000002</v>
      </c>
      <c r="BV15" s="309">
        <v>320.9418</v>
      </c>
    </row>
    <row r="16" spans="1:74" ht="11.1" customHeight="1" x14ac:dyDescent="0.2">
      <c r="A16" s="104" t="s">
        <v>1136</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123.58080552</v>
      </c>
      <c r="BA16" s="266">
        <v>110.76516715</v>
      </c>
      <c r="BB16" s="309">
        <v>97.28219</v>
      </c>
      <c r="BC16" s="309">
        <v>107.7961</v>
      </c>
      <c r="BD16" s="309">
        <v>134.52369999999999</v>
      </c>
      <c r="BE16" s="309">
        <v>162.18690000000001</v>
      </c>
      <c r="BF16" s="309">
        <v>154.4316</v>
      </c>
      <c r="BG16" s="309">
        <v>128.58099999999999</v>
      </c>
      <c r="BH16" s="309">
        <v>104.75579999999999</v>
      </c>
      <c r="BI16" s="309">
        <v>101.25579999999999</v>
      </c>
      <c r="BJ16" s="309">
        <v>133.18459999999999</v>
      </c>
      <c r="BK16" s="309">
        <v>141.28739999999999</v>
      </c>
      <c r="BL16" s="309">
        <v>120.65179999999999</v>
      </c>
      <c r="BM16" s="309">
        <v>111.5278</v>
      </c>
      <c r="BN16" s="309">
        <v>100.5771</v>
      </c>
      <c r="BO16" s="309">
        <v>109.17740000000001</v>
      </c>
      <c r="BP16" s="309">
        <v>135.38849999999999</v>
      </c>
      <c r="BQ16" s="309">
        <v>163.66149999999999</v>
      </c>
      <c r="BR16" s="309">
        <v>156.27330000000001</v>
      </c>
      <c r="BS16" s="309">
        <v>130.04849999999999</v>
      </c>
      <c r="BT16" s="309">
        <v>105.9609</v>
      </c>
      <c r="BU16" s="309">
        <v>102.3664</v>
      </c>
      <c r="BV16" s="309">
        <v>134.50470000000001</v>
      </c>
    </row>
    <row r="17" spans="1:74" ht="11.1" customHeight="1" x14ac:dyDescent="0.2">
      <c r="A17" s="104" t="s">
        <v>1137</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97.993308964999997</v>
      </c>
      <c r="BA17" s="266">
        <v>100.41384712999999</v>
      </c>
      <c r="BB17" s="309">
        <v>91.656949999999995</v>
      </c>
      <c r="BC17" s="309">
        <v>98.389709999999994</v>
      </c>
      <c r="BD17" s="309">
        <v>114.6904</v>
      </c>
      <c r="BE17" s="309">
        <v>126.5865</v>
      </c>
      <c r="BF17" s="309">
        <v>122.6476</v>
      </c>
      <c r="BG17" s="309">
        <v>114.1764</v>
      </c>
      <c r="BH17" s="309">
        <v>108.64660000000001</v>
      </c>
      <c r="BI17" s="309">
        <v>98.877920000000003</v>
      </c>
      <c r="BJ17" s="309">
        <v>106.4969</v>
      </c>
      <c r="BK17" s="309">
        <v>107.152</v>
      </c>
      <c r="BL17" s="309">
        <v>98.953270000000003</v>
      </c>
      <c r="BM17" s="309">
        <v>102.88039999999999</v>
      </c>
      <c r="BN17" s="309">
        <v>93.627489999999995</v>
      </c>
      <c r="BO17" s="309">
        <v>99.973010000000002</v>
      </c>
      <c r="BP17" s="309">
        <v>116.1953</v>
      </c>
      <c r="BQ17" s="309">
        <v>128.5693</v>
      </c>
      <c r="BR17" s="309">
        <v>124.62520000000001</v>
      </c>
      <c r="BS17" s="309">
        <v>115.92400000000001</v>
      </c>
      <c r="BT17" s="309">
        <v>110.2033</v>
      </c>
      <c r="BU17" s="309">
        <v>100.2424</v>
      </c>
      <c r="BV17" s="309">
        <v>107.791</v>
      </c>
    </row>
    <row r="18" spans="1:74" ht="11.1" customHeight="1" x14ac:dyDescent="0.2">
      <c r="A18" s="104" t="s">
        <v>1138</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73.322656115000001</v>
      </c>
      <c r="BA18" s="266">
        <v>80.035781849000003</v>
      </c>
      <c r="BB18" s="309">
        <v>77.138949999999994</v>
      </c>
      <c r="BC18" s="309">
        <v>78.207030000000003</v>
      </c>
      <c r="BD18" s="309">
        <v>80.094170000000005</v>
      </c>
      <c r="BE18" s="309">
        <v>85.68835</v>
      </c>
      <c r="BF18" s="309">
        <v>86.734319999999997</v>
      </c>
      <c r="BG18" s="309">
        <v>80.704340000000002</v>
      </c>
      <c r="BH18" s="309">
        <v>81.591040000000007</v>
      </c>
      <c r="BI18" s="309">
        <v>77.644869999999997</v>
      </c>
      <c r="BJ18" s="309">
        <v>77.911259999999999</v>
      </c>
      <c r="BK18" s="309">
        <v>80.549729999999997</v>
      </c>
      <c r="BL18" s="309">
        <v>76.422659999999993</v>
      </c>
      <c r="BM18" s="309">
        <v>81.215770000000006</v>
      </c>
      <c r="BN18" s="309">
        <v>78.043480000000002</v>
      </c>
      <c r="BO18" s="309">
        <v>79.011780000000002</v>
      </c>
      <c r="BP18" s="309">
        <v>80.772959999999998</v>
      </c>
      <c r="BQ18" s="309">
        <v>86.192409999999995</v>
      </c>
      <c r="BR18" s="309">
        <v>87.123900000000006</v>
      </c>
      <c r="BS18" s="309">
        <v>80.956950000000006</v>
      </c>
      <c r="BT18" s="309">
        <v>81.835610000000003</v>
      </c>
      <c r="BU18" s="309">
        <v>77.826239999999999</v>
      </c>
      <c r="BV18" s="309">
        <v>78.100239999999999</v>
      </c>
    </row>
    <row r="19" spans="1:74" ht="11.1" customHeight="1" x14ac:dyDescent="0.2">
      <c r="A19" s="104" t="s">
        <v>1139</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0.59043663801000001</v>
      </c>
      <c r="BA19" s="266">
        <v>0.56451871733000003</v>
      </c>
      <c r="BB19" s="309">
        <v>0.51105959999999995</v>
      </c>
      <c r="BC19" s="309">
        <v>0.49808940000000002</v>
      </c>
      <c r="BD19" s="309">
        <v>0.51961639999999998</v>
      </c>
      <c r="BE19" s="309">
        <v>0.54396319999999998</v>
      </c>
      <c r="BF19" s="309">
        <v>0.53955299999999995</v>
      </c>
      <c r="BG19" s="309">
        <v>0.52521899999999999</v>
      </c>
      <c r="BH19" s="309">
        <v>0.51100719999999999</v>
      </c>
      <c r="BI19" s="309">
        <v>0.49900939999999999</v>
      </c>
      <c r="BJ19" s="309">
        <v>0.55082830000000005</v>
      </c>
      <c r="BK19" s="309">
        <v>0.58719940000000004</v>
      </c>
      <c r="BL19" s="309">
        <v>0.55986570000000002</v>
      </c>
      <c r="BM19" s="309">
        <v>0.53940909999999997</v>
      </c>
      <c r="BN19" s="309">
        <v>0.5015115</v>
      </c>
      <c r="BO19" s="309">
        <v>0.49098180000000002</v>
      </c>
      <c r="BP19" s="309">
        <v>0.51334190000000002</v>
      </c>
      <c r="BQ19" s="309">
        <v>0.53754060000000004</v>
      </c>
      <c r="BR19" s="309">
        <v>0.53328540000000002</v>
      </c>
      <c r="BS19" s="309">
        <v>0.51936249999999995</v>
      </c>
      <c r="BT19" s="309">
        <v>0.50528740000000005</v>
      </c>
      <c r="BU19" s="309">
        <v>0.4938071</v>
      </c>
      <c r="BV19" s="309">
        <v>0.54584880000000002</v>
      </c>
    </row>
    <row r="20" spans="1:74" ht="11.1" customHeight="1" x14ac:dyDescent="0.2">
      <c r="A20" s="104" t="s">
        <v>1140</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13.748016219</v>
      </c>
      <c r="AY20" s="266">
        <v>12.135293142</v>
      </c>
      <c r="AZ20" s="266">
        <v>10.38161</v>
      </c>
      <c r="BA20" s="266">
        <v>11.39625</v>
      </c>
      <c r="BB20" s="309">
        <v>11.09008</v>
      </c>
      <c r="BC20" s="309">
        <v>11.319419999999999</v>
      </c>
      <c r="BD20" s="309">
        <v>11.29937</v>
      </c>
      <c r="BE20" s="309">
        <v>11.93346</v>
      </c>
      <c r="BF20" s="309">
        <v>11.813639999999999</v>
      </c>
      <c r="BG20" s="309">
        <v>11.16154</v>
      </c>
      <c r="BH20" s="309">
        <v>11.04486</v>
      </c>
      <c r="BI20" s="309">
        <v>11.27581</v>
      </c>
      <c r="BJ20" s="309">
        <v>13.37425</v>
      </c>
      <c r="BK20" s="309">
        <v>12.10169</v>
      </c>
      <c r="BL20" s="309">
        <v>11.00137</v>
      </c>
      <c r="BM20" s="309">
        <v>11.66761</v>
      </c>
      <c r="BN20" s="309">
        <v>11.146280000000001</v>
      </c>
      <c r="BO20" s="309">
        <v>11.60136</v>
      </c>
      <c r="BP20" s="309">
        <v>11.75304</v>
      </c>
      <c r="BQ20" s="309">
        <v>12.564830000000001</v>
      </c>
      <c r="BR20" s="309">
        <v>12.60392</v>
      </c>
      <c r="BS20" s="309">
        <v>11.75774</v>
      </c>
      <c r="BT20" s="309">
        <v>11.499510000000001</v>
      </c>
      <c r="BU20" s="309">
        <v>11.69652</v>
      </c>
      <c r="BV20" s="309">
        <v>13.790660000000001</v>
      </c>
    </row>
    <row r="21" spans="1:74" ht="11.1" customHeight="1" x14ac:dyDescent="0.2">
      <c r="A21" s="107" t="s">
        <v>1141</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324.57565467000001</v>
      </c>
      <c r="AY21" s="266">
        <v>333.35402183000002</v>
      </c>
      <c r="AZ21" s="266">
        <v>305.86880000000002</v>
      </c>
      <c r="BA21" s="266">
        <v>303.17559999999997</v>
      </c>
      <c r="BB21" s="309">
        <v>277.67919999999998</v>
      </c>
      <c r="BC21" s="309">
        <v>296.21030000000002</v>
      </c>
      <c r="BD21" s="309">
        <v>341.12729999999999</v>
      </c>
      <c r="BE21" s="309">
        <v>386.9391</v>
      </c>
      <c r="BF21" s="309">
        <v>376.16669999999999</v>
      </c>
      <c r="BG21" s="309">
        <v>335.14859999999999</v>
      </c>
      <c r="BH21" s="309">
        <v>306.54930000000002</v>
      </c>
      <c r="BI21" s="309">
        <v>289.55340000000001</v>
      </c>
      <c r="BJ21" s="309">
        <v>331.5179</v>
      </c>
      <c r="BK21" s="309">
        <v>341.678</v>
      </c>
      <c r="BL21" s="309">
        <v>307.58890000000002</v>
      </c>
      <c r="BM21" s="309">
        <v>307.83100000000002</v>
      </c>
      <c r="BN21" s="309">
        <v>283.89589999999998</v>
      </c>
      <c r="BO21" s="309">
        <v>300.25450000000001</v>
      </c>
      <c r="BP21" s="309">
        <v>344.6232</v>
      </c>
      <c r="BQ21" s="309">
        <v>391.52550000000002</v>
      </c>
      <c r="BR21" s="309">
        <v>381.15960000000001</v>
      </c>
      <c r="BS21" s="309">
        <v>339.20659999999998</v>
      </c>
      <c r="BT21" s="309">
        <v>310.00459999999998</v>
      </c>
      <c r="BU21" s="309">
        <v>292.62540000000001</v>
      </c>
      <c r="BV21" s="309">
        <v>334.73239999999998</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923.59258617</v>
      </c>
      <c r="AN23" s="266">
        <v>830.92110403000004</v>
      </c>
      <c r="AO23" s="266">
        <v>772.09715272999995</v>
      </c>
      <c r="AP23" s="266">
        <v>723.53927627999997</v>
      </c>
      <c r="AQ23" s="266">
        <v>782.53700685000001</v>
      </c>
      <c r="AR23" s="266">
        <v>974.29321257000004</v>
      </c>
      <c r="AS23" s="266">
        <v>1238.9328651999999</v>
      </c>
      <c r="AT23" s="266">
        <v>1178.8777794</v>
      </c>
      <c r="AU23" s="266">
        <v>948.04062320000003</v>
      </c>
      <c r="AV23" s="266">
        <v>780.55731767999998</v>
      </c>
      <c r="AW23" s="266">
        <v>738.23180545000002</v>
      </c>
      <c r="AX23" s="266">
        <v>961.88311894000003</v>
      </c>
      <c r="AY23" s="266">
        <v>1003.4492666</v>
      </c>
      <c r="AZ23" s="266">
        <v>903.55949999999996</v>
      </c>
      <c r="BA23" s="266">
        <v>809.85820000000001</v>
      </c>
      <c r="BB23" s="309">
        <v>711.27760000000001</v>
      </c>
      <c r="BC23" s="309">
        <v>788.14949999999999</v>
      </c>
      <c r="BD23" s="309">
        <v>983.56820000000005</v>
      </c>
      <c r="BE23" s="309">
        <v>1185.827</v>
      </c>
      <c r="BF23" s="309">
        <v>1129.125</v>
      </c>
      <c r="BG23" s="309">
        <v>940.11869999999999</v>
      </c>
      <c r="BH23" s="309">
        <v>765.92060000000004</v>
      </c>
      <c r="BI23" s="309">
        <v>740.3306</v>
      </c>
      <c r="BJ23" s="309">
        <v>973.77760000000001</v>
      </c>
      <c r="BK23" s="309">
        <v>1021.045</v>
      </c>
      <c r="BL23" s="309">
        <v>871.91679999999997</v>
      </c>
      <c r="BM23" s="309">
        <v>805.98050000000001</v>
      </c>
      <c r="BN23" s="309">
        <v>726.84310000000005</v>
      </c>
      <c r="BO23" s="309">
        <v>788.99469999999997</v>
      </c>
      <c r="BP23" s="309">
        <v>978.4153</v>
      </c>
      <c r="BQ23" s="309">
        <v>1182.7360000000001</v>
      </c>
      <c r="BR23" s="309">
        <v>1129.3440000000001</v>
      </c>
      <c r="BS23" s="309">
        <v>939.82439999999997</v>
      </c>
      <c r="BT23" s="309">
        <v>765.75019999999995</v>
      </c>
      <c r="BU23" s="309">
        <v>739.77329999999995</v>
      </c>
      <c r="BV23" s="309">
        <v>972.02809999999999</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113.53919999999999</v>
      </c>
      <c r="BA26" s="250">
        <v>119.7128</v>
      </c>
      <c r="BB26" s="316">
        <v>127.7538</v>
      </c>
      <c r="BC26" s="316">
        <v>133.38380000000001</v>
      </c>
      <c r="BD26" s="316">
        <v>131.44890000000001</v>
      </c>
      <c r="BE26" s="316">
        <v>116.7621</v>
      </c>
      <c r="BF26" s="316">
        <v>110.3173</v>
      </c>
      <c r="BG26" s="316">
        <v>112.7565</v>
      </c>
      <c r="BH26" s="316">
        <v>120.5853</v>
      </c>
      <c r="BI26" s="316">
        <v>127.45959999999999</v>
      </c>
      <c r="BJ26" s="316">
        <v>114.9704</v>
      </c>
      <c r="BK26" s="316">
        <v>102.30159999999999</v>
      </c>
      <c r="BL26" s="316">
        <v>96.587710000000001</v>
      </c>
      <c r="BM26" s="316">
        <v>97.948319999999995</v>
      </c>
      <c r="BN26" s="316">
        <v>102.0192</v>
      </c>
      <c r="BO26" s="316">
        <v>105.1549</v>
      </c>
      <c r="BP26" s="316">
        <v>101.4866</v>
      </c>
      <c r="BQ26" s="316">
        <v>87.240049999999997</v>
      </c>
      <c r="BR26" s="316">
        <v>79.185919999999996</v>
      </c>
      <c r="BS26" s="316">
        <v>78.575199999999995</v>
      </c>
      <c r="BT26" s="316">
        <v>83.218509999999995</v>
      </c>
      <c r="BU26" s="316">
        <v>89.075550000000007</v>
      </c>
      <c r="BV26" s="316">
        <v>76.117710000000002</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7.621143</v>
      </c>
      <c r="BA27" s="250">
        <v>8.3391310000000001</v>
      </c>
      <c r="BB27" s="316">
        <v>8.3255169999999996</v>
      </c>
      <c r="BC27" s="316">
        <v>8.3989150000000006</v>
      </c>
      <c r="BD27" s="316">
        <v>8.5235369999999993</v>
      </c>
      <c r="BE27" s="316">
        <v>8.2383679999999995</v>
      </c>
      <c r="BF27" s="316">
        <v>8.3310220000000008</v>
      </c>
      <c r="BG27" s="316">
        <v>8.6096389999999996</v>
      </c>
      <c r="BH27" s="316">
        <v>8.8937480000000004</v>
      </c>
      <c r="BI27" s="316">
        <v>9.0720320000000001</v>
      </c>
      <c r="BJ27" s="316">
        <v>8.9577050000000007</v>
      </c>
      <c r="BK27" s="316">
        <v>8.3154339999999998</v>
      </c>
      <c r="BL27" s="316">
        <v>8.1450189999999996</v>
      </c>
      <c r="BM27" s="316">
        <v>8.3915980000000001</v>
      </c>
      <c r="BN27" s="316">
        <v>8.2529599999999999</v>
      </c>
      <c r="BO27" s="316">
        <v>8.2358010000000004</v>
      </c>
      <c r="BP27" s="316">
        <v>8.3174589999999995</v>
      </c>
      <c r="BQ27" s="316">
        <v>8.0160599999999995</v>
      </c>
      <c r="BR27" s="316">
        <v>8.1006780000000003</v>
      </c>
      <c r="BS27" s="316">
        <v>8.3954389999999997</v>
      </c>
      <c r="BT27" s="316">
        <v>8.7074999999999996</v>
      </c>
      <c r="BU27" s="316">
        <v>8.9172100000000007</v>
      </c>
      <c r="BV27" s="316">
        <v>8.8417189999999994</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16.805779999999999</v>
      </c>
      <c r="BA28" s="250">
        <v>16.743210000000001</v>
      </c>
      <c r="BB28" s="316">
        <v>16.636610000000001</v>
      </c>
      <c r="BC28" s="316">
        <v>16.547090000000001</v>
      </c>
      <c r="BD28" s="316">
        <v>16.605689999999999</v>
      </c>
      <c r="BE28" s="316">
        <v>16.53115</v>
      </c>
      <c r="BF28" s="316">
        <v>16.507750000000001</v>
      </c>
      <c r="BG28" s="316">
        <v>16.514109999999999</v>
      </c>
      <c r="BH28" s="316">
        <v>16.583919999999999</v>
      </c>
      <c r="BI28" s="316">
        <v>16.744779999999999</v>
      </c>
      <c r="BJ28" s="316">
        <v>16.755590000000002</v>
      </c>
      <c r="BK28" s="316">
        <v>16.791689999999999</v>
      </c>
      <c r="BL28" s="316">
        <v>16.704229999999999</v>
      </c>
      <c r="BM28" s="316">
        <v>16.57714</v>
      </c>
      <c r="BN28" s="316">
        <v>16.435030000000001</v>
      </c>
      <c r="BO28" s="316">
        <v>16.36251</v>
      </c>
      <c r="BP28" s="316">
        <v>16.437239999999999</v>
      </c>
      <c r="BQ28" s="316">
        <v>16.382210000000001</v>
      </c>
      <c r="BR28" s="316">
        <v>16.37632</v>
      </c>
      <c r="BS28" s="316">
        <v>16.40314</v>
      </c>
      <c r="BT28" s="316">
        <v>16.490469999999998</v>
      </c>
      <c r="BU28" s="316">
        <v>16.668839999999999</v>
      </c>
      <c r="BV28" s="316">
        <v>16.696269999999998</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1.9095382221999999</v>
      </c>
      <c r="AY32" s="208">
        <v>1.8973396801</v>
      </c>
      <c r="AZ32" s="208">
        <v>1.9061790000000001</v>
      </c>
      <c r="BA32" s="208">
        <v>1.9647019999999999</v>
      </c>
      <c r="BB32" s="324">
        <v>1.980945</v>
      </c>
      <c r="BC32" s="324">
        <v>1.9535169999999999</v>
      </c>
      <c r="BD32" s="324">
        <v>1.915916</v>
      </c>
      <c r="BE32" s="324">
        <v>1.9262699999999999</v>
      </c>
      <c r="BF32" s="324">
        <v>1.923721</v>
      </c>
      <c r="BG32" s="324">
        <v>1.937565</v>
      </c>
      <c r="BH32" s="324">
        <v>1.889548</v>
      </c>
      <c r="BI32" s="324">
        <v>1.900596</v>
      </c>
      <c r="BJ32" s="324">
        <v>1.8998060000000001</v>
      </c>
      <c r="BK32" s="324">
        <v>1.9021220000000001</v>
      </c>
      <c r="BL32" s="324">
        <v>1.926131</v>
      </c>
      <c r="BM32" s="324">
        <v>1.9372929999999999</v>
      </c>
      <c r="BN32" s="324">
        <v>1.9612890000000001</v>
      </c>
      <c r="BO32" s="324">
        <v>1.938998</v>
      </c>
      <c r="BP32" s="324">
        <v>1.9040299999999999</v>
      </c>
      <c r="BQ32" s="324">
        <v>1.914758</v>
      </c>
      <c r="BR32" s="324">
        <v>1.9102760000000001</v>
      </c>
      <c r="BS32" s="324">
        <v>1.9279630000000001</v>
      </c>
      <c r="BT32" s="324">
        <v>1.884315</v>
      </c>
      <c r="BU32" s="324">
        <v>1.8996580000000001</v>
      </c>
      <c r="BV32" s="324">
        <v>1.8981300000000001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3.1857637181</v>
      </c>
      <c r="AY33" s="208">
        <v>3.2212341985999999</v>
      </c>
      <c r="AZ33" s="208">
        <v>5.865863</v>
      </c>
      <c r="BA33" s="208">
        <v>2.9879920000000002</v>
      </c>
      <c r="BB33" s="324">
        <v>2.9164780000000001</v>
      </c>
      <c r="BC33" s="324">
        <v>2.907416</v>
      </c>
      <c r="BD33" s="324">
        <v>2.9576699999999998</v>
      </c>
      <c r="BE33" s="324">
        <v>3.083863</v>
      </c>
      <c r="BF33" s="324">
        <v>3.1226500000000001</v>
      </c>
      <c r="BG33" s="324">
        <v>3.0530439999999999</v>
      </c>
      <c r="BH33" s="324">
        <v>3.1362169999999998</v>
      </c>
      <c r="BI33" s="324">
        <v>3.2733810000000001</v>
      </c>
      <c r="BJ33" s="324">
        <v>3.5296479999999999</v>
      </c>
      <c r="BK33" s="324">
        <v>3.8593630000000001</v>
      </c>
      <c r="BL33" s="324">
        <v>3.7053699999999998</v>
      </c>
      <c r="BM33" s="324">
        <v>3.4843660000000001</v>
      </c>
      <c r="BN33" s="324">
        <v>3.3721510000000001</v>
      </c>
      <c r="BO33" s="324">
        <v>3.3054239999999999</v>
      </c>
      <c r="BP33" s="324">
        <v>3.264691</v>
      </c>
      <c r="BQ33" s="324">
        <v>3.2958560000000001</v>
      </c>
      <c r="BR33" s="324">
        <v>3.3201139999999998</v>
      </c>
      <c r="BS33" s="324">
        <v>3.2500840000000002</v>
      </c>
      <c r="BT33" s="324">
        <v>3.3430589999999998</v>
      </c>
      <c r="BU33" s="324">
        <v>3.5122089999999999</v>
      </c>
      <c r="BV33" s="324">
        <v>3.7447720000000002</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9.4975520000000007</v>
      </c>
      <c r="AZ34" s="208">
        <v>9.8025889999999993</v>
      </c>
      <c r="BA34" s="208">
        <v>11.031560000000001</v>
      </c>
      <c r="BB34" s="324">
        <v>12.36403</v>
      </c>
      <c r="BC34" s="324">
        <v>12.222759999999999</v>
      </c>
      <c r="BD34" s="324">
        <v>12.775090000000001</v>
      </c>
      <c r="BE34" s="324">
        <v>12.311540000000001</v>
      </c>
      <c r="BF34" s="324">
        <v>11.861420000000001</v>
      </c>
      <c r="BG34" s="324">
        <v>11.499779999999999</v>
      </c>
      <c r="BH34" s="324">
        <v>11.208349999999999</v>
      </c>
      <c r="BI34" s="324">
        <v>11.0586</v>
      </c>
      <c r="BJ34" s="324">
        <v>11.38829</v>
      </c>
      <c r="BK34" s="324">
        <v>11.46299</v>
      </c>
      <c r="BL34" s="324">
        <v>11.33365</v>
      </c>
      <c r="BM34" s="324">
        <v>11.74911</v>
      </c>
      <c r="BN34" s="324">
        <v>12.39378</v>
      </c>
      <c r="BO34" s="324">
        <v>11.76502</v>
      </c>
      <c r="BP34" s="324">
        <v>12.01638</v>
      </c>
      <c r="BQ34" s="324">
        <v>11.54903</v>
      </c>
      <c r="BR34" s="324">
        <v>11.251950000000001</v>
      </c>
      <c r="BS34" s="324">
        <v>11.050140000000001</v>
      </c>
      <c r="BT34" s="324">
        <v>11.03275</v>
      </c>
      <c r="BU34" s="324">
        <v>11.1158</v>
      </c>
      <c r="BV34" s="324">
        <v>11.49259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12.134169999999999</v>
      </c>
      <c r="AZ35" s="208">
        <v>13.526</v>
      </c>
      <c r="BA35" s="208">
        <v>14.59971</v>
      </c>
      <c r="BB35" s="324">
        <v>14.74981</v>
      </c>
      <c r="BC35" s="324">
        <v>14.813549999999999</v>
      </c>
      <c r="BD35" s="324">
        <v>14.95452</v>
      </c>
      <c r="BE35" s="324">
        <v>14.9719</v>
      </c>
      <c r="BF35" s="324">
        <v>14.754200000000001</v>
      </c>
      <c r="BG35" s="324">
        <v>14.35629</v>
      </c>
      <c r="BH35" s="324">
        <v>14.375389999999999</v>
      </c>
      <c r="BI35" s="324">
        <v>14.82138</v>
      </c>
      <c r="BJ35" s="324">
        <v>14.26891</v>
      </c>
      <c r="BK35" s="324">
        <v>14.395849999999999</v>
      </c>
      <c r="BL35" s="324">
        <v>14.65912</v>
      </c>
      <c r="BM35" s="324">
        <v>14.97125</v>
      </c>
      <c r="BN35" s="324">
        <v>14.405670000000001</v>
      </c>
      <c r="BO35" s="324">
        <v>14.242940000000001</v>
      </c>
      <c r="BP35" s="324">
        <v>14.3049</v>
      </c>
      <c r="BQ35" s="324">
        <v>14.51942</v>
      </c>
      <c r="BR35" s="324">
        <v>14.42042</v>
      </c>
      <c r="BS35" s="324">
        <v>14.25887</v>
      </c>
      <c r="BT35" s="324">
        <v>14.70327</v>
      </c>
      <c r="BU35" s="324">
        <v>15.088010000000001</v>
      </c>
      <c r="BV35" s="324">
        <v>14.2875</v>
      </c>
    </row>
    <row r="36" spans="1:74" ht="11.1" customHeight="1" x14ac:dyDescent="0.2">
      <c r="A36" s="56"/>
      <c r="B36" s="55" t="s">
        <v>1022</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12.71264</v>
      </c>
      <c r="BA37" s="208">
        <v>13.14598</v>
      </c>
      <c r="BB37" s="324">
        <v>13.58347</v>
      </c>
      <c r="BC37" s="324">
        <v>13.341139999999999</v>
      </c>
      <c r="BD37" s="324">
        <v>13.476330000000001</v>
      </c>
      <c r="BE37" s="324">
        <v>13.60624</v>
      </c>
      <c r="BF37" s="324">
        <v>13.71007</v>
      </c>
      <c r="BG37" s="324">
        <v>13.89889</v>
      </c>
      <c r="BH37" s="324">
        <v>14.07418</v>
      </c>
      <c r="BI37" s="324">
        <v>13.801299999999999</v>
      </c>
      <c r="BJ37" s="324">
        <v>13.221299999999999</v>
      </c>
      <c r="BK37" s="324">
        <v>13.084860000000001</v>
      </c>
      <c r="BL37" s="324">
        <v>13.19857</v>
      </c>
      <c r="BM37" s="324">
        <v>13.53656</v>
      </c>
      <c r="BN37" s="324">
        <v>13.93763</v>
      </c>
      <c r="BO37" s="324">
        <v>13.606590000000001</v>
      </c>
      <c r="BP37" s="324">
        <v>13.69439</v>
      </c>
      <c r="BQ37" s="324">
        <v>13.77162</v>
      </c>
      <c r="BR37" s="324">
        <v>13.823729999999999</v>
      </c>
      <c r="BS37" s="324">
        <v>13.99248</v>
      </c>
      <c r="BT37" s="324">
        <v>14.08963</v>
      </c>
      <c r="BU37" s="324">
        <v>13.886509999999999</v>
      </c>
      <c r="BV37" s="324">
        <v>13.318049999999999</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10.47</v>
      </c>
      <c r="AY38" s="208">
        <v>10.31</v>
      </c>
      <c r="AZ38" s="208">
        <v>10.45412</v>
      </c>
      <c r="BA38" s="208">
        <v>10.53992</v>
      </c>
      <c r="BB38" s="324">
        <v>10.63167</v>
      </c>
      <c r="BC38" s="324">
        <v>10.68934</v>
      </c>
      <c r="BD38" s="324">
        <v>11.25426</v>
      </c>
      <c r="BE38" s="324">
        <v>11.258760000000001</v>
      </c>
      <c r="BF38" s="324">
        <v>11.34442</v>
      </c>
      <c r="BG38" s="324">
        <v>11.43451</v>
      </c>
      <c r="BH38" s="324">
        <v>11.107749999999999</v>
      </c>
      <c r="BI38" s="324">
        <v>10.886710000000001</v>
      </c>
      <c r="BJ38" s="324">
        <v>10.72702</v>
      </c>
      <c r="BK38" s="324">
        <v>10.493840000000001</v>
      </c>
      <c r="BL38" s="324">
        <v>10.578950000000001</v>
      </c>
      <c r="BM38" s="324">
        <v>10.731260000000001</v>
      </c>
      <c r="BN38" s="324">
        <v>10.767860000000001</v>
      </c>
      <c r="BO38" s="324">
        <v>10.77957</v>
      </c>
      <c r="BP38" s="324">
        <v>11.321300000000001</v>
      </c>
      <c r="BQ38" s="324">
        <v>11.299630000000001</v>
      </c>
      <c r="BR38" s="324">
        <v>11.34895</v>
      </c>
      <c r="BS38" s="324">
        <v>11.44145</v>
      </c>
      <c r="BT38" s="324">
        <v>11.13153</v>
      </c>
      <c r="BU38" s="324">
        <v>10.93539</v>
      </c>
      <c r="BV38" s="324">
        <v>10.81775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6.39</v>
      </c>
      <c r="AY39" s="208">
        <v>6.35</v>
      </c>
      <c r="AZ39" s="208">
        <v>7.1369220000000002</v>
      </c>
      <c r="BA39" s="208">
        <v>6.4860559999999996</v>
      </c>
      <c r="BB39" s="324">
        <v>6.4969080000000003</v>
      </c>
      <c r="BC39" s="324">
        <v>6.6339490000000003</v>
      </c>
      <c r="BD39" s="324">
        <v>7.0266500000000001</v>
      </c>
      <c r="BE39" s="324">
        <v>7.2159420000000001</v>
      </c>
      <c r="BF39" s="324">
        <v>6.9977489999999998</v>
      </c>
      <c r="BG39" s="324">
        <v>7.0680069999999997</v>
      </c>
      <c r="BH39" s="324">
        <v>6.7350529999999997</v>
      </c>
      <c r="BI39" s="324">
        <v>6.5026380000000001</v>
      </c>
      <c r="BJ39" s="324">
        <v>6.4237039999999999</v>
      </c>
      <c r="BK39" s="324">
        <v>6.3858420000000002</v>
      </c>
      <c r="BL39" s="324">
        <v>6.5242000000000004</v>
      </c>
      <c r="BM39" s="324">
        <v>6.5218290000000003</v>
      </c>
      <c r="BN39" s="324">
        <v>6.5210809999999997</v>
      </c>
      <c r="BO39" s="324">
        <v>6.6524679999999998</v>
      </c>
      <c r="BP39" s="324">
        <v>7.0476400000000003</v>
      </c>
      <c r="BQ39" s="324">
        <v>7.2514900000000004</v>
      </c>
      <c r="BR39" s="324">
        <v>7.0217039999999997</v>
      </c>
      <c r="BS39" s="324">
        <v>7.0868409999999997</v>
      </c>
      <c r="BT39" s="324">
        <v>6.7463340000000001</v>
      </c>
      <c r="BU39" s="324">
        <v>6.5089750000000004</v>
      </c>
      <c r="BV39" s="324">
        <v>6.4234869999999997</v>
      </c>
    </row>
    <row r="40" spans="1:74" ht="11.1" customHeight="1" x14ac:dyDescent="0.2">
      <c r="A40" s="56"/>
      <c r="B40" s="693" t="s">
        <v>1142</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1143</v>
      </c>
      <c r="B41" s="522" t="s">
        <v>1154</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348">
        <v>23.652660000000001</v>
      </c>
      <c r="BC41" s="348">
        <v>25.792380000000001</v>
      </c>
      <c r="BD41" s="348">
        <v>28.278549999999999</v>
      </c>
      <c r="BE41" s="348">
        <v>30.40972</v>
      </c>
      <c r="BF41" s="348">
        <v>31.573239999999998</v>
      </c>
      <c r="BG41" s="348">
        <v>28.265460000000001</v>
      </c>
      <c r="BH41" s="348">
        <v>27.871420000000001</v>
      </c>
      <c r="BI41" s="348">
        <v>26.730740000000001</v>
      </c>
      <c r="BJ41" s="348">
        <v>29.300650000000001</v>
      </c>
      <c r="BK41" s="348">
        <v>29.518509999999999</v>
      </c>
      <c r="BL41" s="348">
        <v>27.328869999999998</v>
      </c>
      <c r="BM41" s="348">
        <v>27.206420000000001</v>
      </c>
      <c r="BN41" s="348">
        <v>24.01417</v>
      </c>
      <c r="BO41" s="348">
        <v>26.63916</v>
      </c>
      <c r="BP41" s="348">
        <v>30.843579999999999</v>
      </c>
      <c r="BQ41" s="348">
        <v>29.386489999999998</v>
      </c>
      <c r="BR41" s="348">
        <v>30.865829999999999</v>
      </c>
      <c r="BS41" s="348">
        <v>28.029509999999998</v>
      </c>
      <c r="BT41" s="348">
        <v>27.203189999999999</v>
      </c>
      <c r="BU41" s="348">
        <v>25.403890000000001</v>
      </c>
      <c r="BV41" s="348">
        <v>27.557690000000001</v>
      </c>
    </row>
    <row r="42" spans="1:74" ht="11.1" customHeight="1" x14ac:dyDescent="0.2">
      <c r="A42" s="56" t="s">
        <v>1144</v>
      </c>
      <c r="B42" s="522" t="s">
        <v>1155</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348">
        <v>35.223239999999997</v>
      </c>
      <c r="BC42" s="348">
        <v>34.052999999999997</v>
      </c>
      <c r="BD42" s="348">
        <v>35.750070000000001</v>
      </c>
      <c r="BE42" s="348">
        <v>44.573349999999998</v>
      </c>
      <c r="BF42" s="348">
        <v>39.790230000000001</v>
      </c>
      <c r="BG42" s="348">
        <v>36.606250000000003</v>
      </c>
      <c r="BH42" s="348">
        <v>35.50291</v>
      </c>
      <c r="BI42" s="348">
        <v>36.00797</v>
      </c>
      <c r="BJ42" s="348">
        <v>36.329509999999999</v>
      </c>
      <c r="BK42" s="348">
        <v>38.482190000000003</v>
      </c>
      <c r="BL42" s="348">
        <v>36.975050000000003</v>
      </c>
      <c r="BM42" s="348">
        <v>33.00282</v>
      </c>
      <c r="BN42" s="348">
        <v>34.607309999999998</v>
      </c>
      <c r="BO42" s="348">
        <v>30.445530000000002</v>
      </c>
      <c r="BP42" s="348">
        <v>34.217440000000003</v>
      </c>
      <c r="BQ42" s="348">
        <v>60.229080000000003</v>
      </c>
      <c r="BR42" s="348">
        <v>41.628579999999999</v>
      </c>
      <c r="BS42" s="348">
        <v>34.677230000000002</v>
      </c>
      <c r="BT42" s="348">
        <v>35.206780000000002</v>
      </c>
      <c r="BU42" s="348">
        <v>34.940910000000002</v>
      </c>
      <c r="BV42" s="348">
        <v>36.898049999999998</v>
      </c>
    </row>
    <row r="43" spans="1:74" ht="11.1" customHeight="1" x14ac:dyDescent="0.2">
      <c r="A43" s="56" t="s">
        <v>1145</v>
      </c>
      <c r="B43" s="522" t="s">
        <v>1156</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348">
        <v>26.177230000000002</v>
      </c>
      <c r="BC43" s="348">
        <v>28.58689</v>
      </c>
      <c r="BD43" s="348">
        <v>30.833310000000001</v>
      </c>
      <c r="BE43" s="348">
        <v>31.449639999999999</v>
      </c>
      <c r="BF43" s="348">
        <v>32.484969999999997</v>
      </c>
      <c r="BG43" s="348">
        <v>31.37612</v>
      </c>
      <c r="BH43" s="348">
        <v>33.882480000000001</v>
      </c>
      <c r="BI43" s="348">
        <v>29.38945</v>
      </c>
      <c r="BJ43" s="348">
        <v>51.730840000000001</v>
      </c>
      <c r="BK43" s="348">
        <v>61.936050000000002</v>
      </c>
      <c r="BL43" s="348">
        <v>43.871769999999998</v>
      </c>
      <c r="BM43" s="348">
        <v>35.163069999999998</v>
      </c>
      <c r="BN43" s="348">
        <v>28.14743</v>
      </c>
      <c r="BO43" s="348">
        <v>29.40973</v>
      </c>
      <c r="BP43" s="348">
        <v>29.767700000000001</v>
      </c>
      <c r="BQ43" s="348">
        <v>31.378540000000001</v>
      </c>
      <c r="BR43" s="348">
        <v>32.214669999999998</v>
      </c>
      <c r="BS43" s="348">
        <v>29.77486</v>
      </c>
      <c r="BT43" s="348">
        <v>29.190480000000001</v>
      </c>
      <c r="BU43" s="348">
        <v>27.23687</v>
      </c>
      <c r="BV43" s="348">
        <v>44.562559999999998</v>
      </c>
    </row>
    <row r="44" spans="1:74" ht="11.1" customHeight="1" x14ac:dyDescent="0.2">
      <c r="A44" s="56" t="s">
        <v>1146</v>
      </c>
      <c r="B44" s="522" t="s">
        <v>1157</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348">
        <v>23.989940000000001</v>
      </c>
      <c r="BC44" s="348">
        <v>25.91771</v>
      </c>
      <c r="BD44" s="348">
        <v>27.686209999999999</v>
      </c>
      <c r="BE44" s="348">
        <v>30.692640000000001</v>
      </c>
      <c r="BF44" s="348">
        <v>30.95851</v>
      </c>
      <c r="BG44" s="348">
        <v>31.4636</v>
      </c>
      <c r="BH44" s="348">
        <v>30.758489999999998</v>
      </c>
      <c r="BI44" s="348">
        <v>30.388030000000001</v>
      </c>
      <c r="BJ44" s="348">
        <v>35.264629999999997</v>
      </c>
      <c r="BK44" s="348">
        <v>39.781840000000003</v>
      </c>
      <c r="BL44" s="348">
        <v>33.76146</v>
      </c>
      <c r="BM44" s="348">
        <v>31.99174</v>
      </c>
      <c r="BN44" s="348">
        <v>29.993749999999999</v>
      </c>
      <c r="BO44" s="348">
        <v>29.95553</v>
      </c>
      <c r="BP44" s="348">
        <v>30.213519999999999</v>
      </c>
      <c r="BQ44" s="348">
        <v>33.118299999999998</v>
      </c>
      <c r="BR44" s="348">
        <v>33.177750000000003</v>
      </c>
      <c r="BS44" s="348">
        <v>31.349430000000002</v>
      </c>
      <c r="BT44" s="348">
        <v>28.11788</v>
      </c>
      <c r="BU44" s="348">
        <v>28.25508</v>
      </c>
      <c r="BV44" s="348">
        <v>33.518000000000001</v>
      </c>
    </row>
    <row r="45" spans="1:74" ht="11.1" customHeight="1" x14ac:dyDescent="0.2">
      <c r="A45" s="56" t="s">
        <v>1147</v>
      </c>
      <c r="B45" s="522" t="s">
        <v>1158</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348">
        <v>27.113569999999999</v>
      </c>
      <c r="BC45" s="348">
        <v>27.645810000000001</v>
      </c>
      <c r="BD45" s="348">
        <v>29.272580000000001</v>
      </c>
      <c r="BE45" s="348">
        <v>33.424999999999997</v>
      </c>
      <c r="BF45" s="348">
        <v>33.37135</v>
      </c>
      <c r="BG45" s="348">
        <v>30.26163</v>
      </c>
      <c r="BH45" s="348">
        <v>27.792490000000001</v>
      </c>
      <c r="BI45" s="348">
        <v>28.192990000000002</v>
      </c>
      <c r="BJ45" s="348">
        <v>30.60575</v>
      </c>
      <c r="BK45" s="348">
        <v>33.31371</v>
      </c>
      <c r="BL45" s="348">
        <v>32.01191</v>
      </c>
      <c r="BM45" s="348">
        <v>30.068919999999999</v>
      </c>
      <c r="BN45" s="348">
        <v>29.004149999999999</v>
      </c>
      <c r="BO45" s="348">
        <v>29.32152</v>
      </c>
      <c r="BP45" s="348">
        <v>30.64105</v>
      </c>
      <c r="BQ45" s="348">
        <v>34.650939999999999</v>
      </c>
      <c r="BR45" s="348">
        <v>34.053510000000003</v>
      </c>
      <c r="BS45" s="348">
        <v>30.663409999999999</v>
      </c>
      <c r="BT45" s="348">
        <v>29.202200000000001</v>
      </c>
      <c r="BU45" s="348">
        <v>28.88252</v>
      </c>
      <c r="BV45" s="348">
        <v>30.58747</v>
      </c>
    </row>
    <row r="46" spans="1:74" ht="11.1" customHeight="1" x14ac:dyDescent="0.2">
      <c r="A46" s="56" t="s">
        <v>1148</v>
      </c>
      <c r="B46" s="522" t="s">
        <v>1159</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348">
        <v>27.844329999999999</v>
      </c>
      <c r="BC46" s="348">
        <v>27.808350000000001</v>
      </c>
      <c r="BD46" s="348">
        <v>29.111319999999999</v>
      </c>
      <c r="BE46" s="348">
        <v>32.337809999999998</v>
      </c>
      <c r="BF46" s="348">
        <v>31.662299999999998</v>
      </c>
      <c r="BG46" s="348">
        <v>28.688510000000001</v>
      </c>
      <c r="BH46" s="348">
        <v>28.47485</v>
      </c>
      <c r="BI46" s="348">
        <v>28.08595</v>
      </c>
      <c r="BJ46" s="348">
        <v>29.021979999999999</v>
      </c>
      <c r="BK46" s="348">
        <v>30.42709</v>
      </c>
      <c r="BL46" s="348">
        <v>30.31758</v>
      </c>
      <c r="BM46" s="348">
        <v>29.979810000000001</v>
      </c>
      <c r="BN46" s="348">
        <v>29.846540000000001</v>
      </c>
      <c r="BO46" s="348">
        <v>29.862960000000001</v>
      </c>
      <c r="BP46" s="348">
        <v>30.485099999999999</v>
      </c>
      <c r="BQ46" s="348">
        <v>34.15352</v>
      </c>
      <c r="BR46" s="348">
        <v>33.011200000000002</v>
      </c>
      <c r="BS46" s="348">
        <v>29.97212</v>
      </c>
      <c r="BT46" s="348">
        <v>29.59817</v>
      </c>
      <c r="BU46" s="348">
        <v>29.074590000000001</v>
      </c>
      <c r="BV46" s="348">
        <v>29.617540000000002</v>
      </c>
    </row>
    <row r="47" spans="1:74" ht="11.1" customHeight="1" x14ac:dyDescent="0.2">
      <c r="A47" s="56" t="s">
        <v>1149</v>
      </c>
      <c r="B47" s="522" t="s">
        <v>1160</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348">
        <v>24.082879999999999</v>
      </c>
      <c r="BC47" s="348">
        <v>24.44192</v>
      </c>
      <c r="BD47" s="348">
        <v>25.41423</v>
      </c>
      <c r="BE47" s="348">
        <v>31.58295</v>
      </c>
      <c r="BF47" s="348">
        <v>31.924130000000002</v>
      </c>
      <c r="BG47" s="348">
        <v>26.32375</v>
      </c>
      <c r="BH47" s="348">
        <v>26.952780000000001</v>
      </c>
      <c r="BI47" s="348">
        <v>25.757149999999999</v>
      </c>
      <c r="BJ47" s="348">
        <v>26.19267</v>
      </c>
      <c r="BK47" s="348">
        <v>26.644680000000001</v>
      </c>
      <c r="BL47" s="348">
        <v>26.972989999999999</v>
      </c>
      <c r="BM47" s="348">
        <v>26.571249999999999</v>
      </c>
      <c r="BN47" s="348">
        <v>26.69181</v>
      </c>
      <c r="BO47" s="348">
        <v>27.024370000000001</v>
      </c>
      <c r="BP47" s="348">
        <v>27.839549999999999</v>
      </c>
      <c r="BQ47" s="348">
        <v>34.506619999999998</v>
      </c>
      <c r="BR47" s="348">
        <v>34.769820000000003</v>
      </c>
      <c r="BS47" s="348">
        <v>28.368559999999999</v>
      </c>
      <c r="BT47" s="348">
        <v>27.57291</v>
      </c>
      <c r="BU47" s="348">
        <v>27.190359999999998</v>
      </c>
      <c r="BV47" s="348">
        <v>27.20091</v>
      </c>
    </row>
    <row r="48" spans="1:74" ht="11.1" customHeight="1" x14ac:dyDescent="0.2">
      <c r="A48" s="107" t="s">
        <v>1150</v>
      </c>
      <c r="B48" s="522" t="s">
        <v>1161</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348">
        <v>25.64096</v>
      </c>
      <c r="BC48" s="348">
        <v>26.384260000000001</v>
      </c>
      <c r="BD48" s="348">
        <v>28.02824</v>
      </c>
      <c r="BE48" s="348">
        <v>30.011959999999998</v>
      </c>
      <c r="BF48" s="348">
        <v>30.182300000000001</v>
      </c>
      <c r="BG48" s="348">
        <v>27.936720000000001</v>
      </c>
      <c r="BH48" s="348">
        <v>27.766539999999999</v>
      </c>
      <c r="BI48" s="348">
        <v>27.03331</v>
      </c>
      <c r="BJ48" s="348">
        <v>28.34008</v>
      </c>
      <c r="BK48" s="348">
        <v>29.13786</v>
      </c>
      <c r="BL48" s="348">
        <v>28.262090000000001</v>
      </c>
      <c r="BM48" s="348">
        <v>27.0852</v>
      </c>
      <c r="BN48" s="348">
        <v>28.028379999999999</v>
      </c>
      <c r="BO48" s="348">
        <v>27.406569999999999</v>
      </c>
      <c r="BP48" s="348">
        <v>28.775230000000001</v>
      </c>
      <c r="BQ48" s="348">
        <v>31.275279999999999</v>
      </c>
      <c r="BR48" s="348">
        <v>30.722180000000002</v>
      </c>
      <c r="BS48" s="348">
        <v>28.5014</v>
      </c>
      <c r="BT48" s="348">
        <v>27.88983</v>
      </c>
      <c r="BU48" s="348">
        <v>27.033750000000001</v>
      </c>
      <c r="BV48" s="348">
        <v>28.359839999999998</v>
      </c>
    </row>
    <row r="49" spans="1:74" ht="11.1" customHeight="1" x14ac:dyDescent="0.2">
      <c r="A49" s="52" t="s">
        <v>1151</v>
      </c>
      <c r="B49" s="522" t="s">
        <v>1162</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348">
        <v>25.46611</v>
      </c>
      <c r="BC49" s="348">
        <v>26.092120000000001</v>
      </c>
      <c r="BD49" s="348">
        <v>26.573060000000002</v>
      </c>
      <c r="BE49" s="348">
        <v>27.64573</v>
      </c>
      <c r="BF49" s="348">
        <v>27.977319999999999</v>
      </c>
      <c r="BG49" s="348">
        <v>27.4651</v>
      </c>
      <c r="BH49" s="348">
        <v>28.958929999999999</v>
      </c>
      <c r="BI49" s="348">
        <v>28.578600000000002</v>
      </c>
      <c r="BJ49" s="348">
        <v>28.280670000000001</v>
      </c>
      <c r="BK49" s="348">
        <v>29.344740000000002</v>
      </c>
      <c r="BL49" s="348">
        <v>27.890619999999998</v>
      </c>
      <c r="BM49" s="348">
        <v>27.38017</v>
      </c>
      <c r="BN49" s="348">
        <v>27.76474</v>
      </c>
      <c r="BO49" s="348">
        <v>27.397870000000001</v>
      </c>
      <c r="BP49" s="348">
        <v>27.335979999999999</v>
      </c>
      <c r="BQ49" s="348">
        <v>28.690740000000002</v>
      </c>
      <c r="BR49" s="348">
        <v>29.205729999999999</v>
      </c>
      <c r="BS49" s="348">
        <v>28.62969</v>
      </c>
      <c r="BT49" s="348">
        <v>29.24091</v>
      </c>
      <c r="BU49" s="348">
        <v>28.765339999999998</v>
      </c>
      <c r="BV49" s="348">
        <v>28.177160000000001</v>
      </c>
    </row>
    <row r="50" spans="1:74" ht="11.1" customHeight="1" x14ac:dyDescent="0.2">
      <c r="A50" s="107" t="s">
        <v>1152</v>
      </c>
      <c r="B50" s="522" t="s">
        <v>1163</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348">
        <v>26.03162</v>
      </c>
      <c r="BC50" s="348">
        <v>24.35154</v>
      </c>
      <c r="BD50" s="348">
        <v>25.157589999999999</v>
      </c>
      <c r="BE50" s="348">
        <v>27.400939999999999</v>
      </c>
      <c r="BF50" s="348">
        <v>26.471779999999999</v>
      </c>
      <c r="BG50" s="348">
        <v>25.496500000000001</v>
      </c>
      <c r="BH50" s="348">
        <v>26.93064</v>
      </c>
      <c r="BI50" s="348">
        <v>27.496929999999999</v>
      </c>
      <c r="BJ50" s="348">
        <v>28.237369999999999</v>
      </c>
      <c r="BK50" s="348">
        <v>28.45373</v>
      </c>
      <c r="BL50" s="348">
        <v>27.356850000000001</v>
      </c>
      <c r="BM50" s="348">
        <v>24.014469999999999</v>
      </c>
      <c r="BN50" s="348">
        <v>24.81559</v>
      </c>
      <c r="BO50" s="348">
        <v>21.329989999999999</v>
      </c>
      <c r="BP50" s="348">
        <v>22.898510000000002</v>
      </c>
      <c r="BQ50" s="348">
        <v>37.901150000000001</v>
      </c>
      <c r="BR50" s="348">
        <v>28.165649999999999</v>
      </c>
      <c r="BS50" s="348">
        <v>25.319040000000001</v>
      </c>
      <c r="BT50" s="348">
        <v>26.511369999999999</v>
      </c>
      <c r="BU50" s="348">
        <v>26.750489999999999</v>
      </c>
      <c r="BV50" s="348">
        <v>28.350300000000001</v>
      </c>
    </row>
    <row r="51" spans="1:74" ht="11.1" customHeight="1" x14ac:dyDescent="0.2">
      <c r="A51" s="110" t="s">
        <v>1153</v>
      </c>
      <c r="B51" s="694" t="s">
        <v>1164</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350">
        <v>29.74747</v>
      </c>
      <c r="BC51" s="350">
        <v>28.132809999999999</v>
      </c>
      <c r="BD51" s="350">
        <v>29.093350000000001</v>
      </c>
      <c r="BE51" s="350">
        <v>31.804099999999998</v>
      </c>
      <c r="BF51" s="350">
        <v>30.20975</v>
      </c>
      <c r="BG51" s="350">
        <v>28.357939999999999</v>
      </c>
      <c r="BH51" s="350">
        <v>28.176680000000001</v>
      </c>
      <c r="BI51" s="350">
        <v>29.10303</v>
      </c>
      <c r="BJ51" s="350">
        <v>29.869209999999999</v>
      </c>
      <c r="BK51" s="350">
        <v>31.484680000000001</v>
      </c>
      <c r="BL51" s="350">
        <v>30.530519999999999</v>
      </c>
      <c r="BM51" s="350">
        <v>26.515000000000001</v>
      </c>
      <c r="BN51" s="350">
        <v>28.44566</v>
      </c>
      <c r="BO51" s="350">
        <v>24.689550000000001</v>
      </c>
      <c r="BP51" s="350">
        <v>26.105170000000001</v>
      </c>
      <c r="BQ51" s="350">
        <v>40.730989999999998</v>
      </c>
      <c r="BR51" s="350">
        <v>31.861499999999999</v>
      </c>
      <c r="BS51" s="350">
        <v>27.970369999999999</v>
      </c>
      <c r="BT51" s="350">
        <v>28.422419999999999</v>
      </c>
      <c r="BU51" s="350">
        <v>28.432539999999999</v>
      </c>
      <c r="BV51" s="350">
        <v>30.26688</v>
      </c>
    </row>
    <row r="52" spans="1:74" s="416" customFormat="1" ht="12" customHeight="1" x14ac:dyDescent="0.2">
      <c r="A52" s="415"/>
      <c r="B52" s="814" t="s">
        <v>1400</v>
      </c>
      <c r="C52" s="757"/>
      <c r="D52" s="757"/>
      <c r="E52" s="757"/>
      <c r="F52" s="757"/>
      <c r="G52" s="757"/>
      <c r="H52" s="757"/>
      <c r="I52" s="757"/>
      <c r="J52" s="757"/>
      <c r="K52" s="757"/>
      <c r="L52" s="757"/>
      <c r="M52" s="757"/>
      <c r="N52" s="757"/>
      <c r="O52" s="757"/>
      <c r="P52" s="757"/>
      <c r="Q52" s="757"/>
      <c r="AY52" s="469"/>
      <c r="AZ52" s="469"/>
      <c r="BA52" s="469"/>
      <c r="BB52" s="469"/>
      <c r="BC52" s="469"/>
      <c r="BD52" s="612"/>
      <c r="BE52" s="612"/>
      <c r="BF52" s="612"/>
      <c r="BG52" s="469"/>
      <c r="BH52" s="469"/>
      <c r="BI52" s="469"/>
      <c r="BJ52" s="469"/>
    </row>
    <row r="53" spans="1:74" s="416" customFormat="1" ht="12" customHeight="1" x14ac:dyDescent="0.2">
      <c r="A53" s="415"/>
      <c r="B53" s="814" t="s">
        <v>1401</v>
      </c>
      <c r="C53" s="757"/>
      <c r="D53" s="757"/>
      <c r="E53" s="757"/>
      <c r="F53" s="757"/>
      <c r="G53" s="757"/>
      <c r="H53" s="757"/>
      <c r="I53" s="757"/>
      <c r="J53" s="757"/>
      <c r="K53" s="757"/>
      <c r="L53" s="757"/>
      <c r="M53" s="757"/>
      <c r="N53" s="757"/>
      <c r="O53" s="757"/>
      <c r="P53" s="757"/>
      <c r="Q53" s="757"/>
      <c r="AY53" s="469"/>
      <c r="AZ53" s="469"/>
      <c r="BA53" s="469"/>
      <c r="BB53" s="469"/>
      <c r="BC53" s="469"/>
      <c r="BD53" s="612"/>
      <c r="BE53" s="612"/>
      <c r="BF53" s="612"/>
      <c r="BG53" s="469"/>
      <c r="BH53" s="469"/>
      <c r="BI53" s="469"/>
      <c r="BJ53" s="469"/>
    </row>
    <row r="54" spans="1:74" s="416" customFormat="1" ht="12" customHeight="1" x14ac:dyDescent="0.2">
      <c r="A54" s="417"/>
      <c r="B54" s="806" t="s">
        <v>1402</v>
      </c>
      <c r="C54" s="750"/>
      <c r="D54" s="750"/>
      <c r="E54" s="750"/>
      <c r="F54" s="750"/>
      <c r="G54" s="750"/>
      <c r="H54" s="750"/>
      <c r="I54" s="750"/>
      <c r="J54" s="750"/>
      <c r="K54" s="750"/>
      <c r="L54" s="750"/>
      <c r="M54" s="750"/>
      <c r="N54" s="750"/>
      <c r="O54" s="750"/>
      <c r="P54" s="750"/>
      <c r="Q54" s="744"/>
      <c r="AY54" s="469"/>
      <c r="AZ54" s="469"/>
      <c r="BA54" s="469"/>
      <c r="BB54" s="469"/>
      <c r="BC54" s="469"/>
      <c r="BD54" s="612"/>
      <c r="BE54" s="612"/>
      <c r="BF54" s="612"/>
      <c r="BG54" s="469"/>
      <c r="BH54" s="469"/>
      <c r="BI54" s="469"/>
      <c r="BJ54" s="469"/>
    </row>
    <row r="55" spans="1:74" s="416" customFormat="1" ht="12" customHeight="1" x14ac:dyDescent="0.2">
      <c r="A55" s="417"/>
      <c r="B55" s="806" t="s">
        <v>1403</v>
      </c>
      <c r="C55" s="750"/>
      <c r="D55" s="750"/>
      <c r="E55" s="750"/>
      <c r="F55" s="750"/>
      <c r="G55" s="750"/>
      <c r="H55" s="750"/>
      <c r="I55" s="750"/>
      <c r="J55" s="750"/>
      <c r="K55" s="750"/>
      <c r="L55" s="750"/>
      <c r="M55" s="750"/>
      <c r="N55" s="750"/>
      <c r="O55" s="750"/>
      <c r="P55" s="750"/>
      <c r="Q55" s="744"/>
      <c r="AY55" s="469"/>
      <c r="AZ55" s="469"/>
      <c r="BA55" s="469"/>
      <c r="BB55" s="469"/>
      <c r="BC55" s="469"/>
      <c r="BD55" s="612"/>
      <c r="BE55" s="612"/>
      <c r="BF55" s="612"/>
      <c r="BG55" s="469"/>
      <c r="BH55" s="469"/>
      <c r="BI55" s="469"/>
      <c r="BJ55" s="469"/>
    </row>
    <row r="56" spans="1:74" s="416" customFormat="1" ht="12" customHeight="1" x14ac:dyDescent="0.2">
      <c r="A56" s="417"/>
      <c r="B56" s="806" t="s">
        <v>1344</v>
      </c>
      <c r="C56" s="744"/>
      <c r="D56" s="744"/>
      <c r="E56" s="744"/>
      <c r="F56" s="744"/>
      <c r="G56" s="744"/>
      <c r="H56" s="744"/>
      <c r="I56" s="744"/>
      <c r="J56" s="744"/>
      <c r="K56" s="744"/>
      <c r="L56" s="744"/>
      <c r="M56" s="744"/>
      <c r="N56" s="744"/>
      <c r="O56" s="744"/>
      <c r="P56" s="744"/>
      <c r="Q56" s="744"/>
      <c r="AY56" s="469"/>
      <c r="AZ56" s="469"/>
      <c r="BA56" s="469"/>
      <c r="BB56" s="469"/>
      <c r="BC56" s="469"/>
      <c r="BD56" s="612"/>
      <c r="BE56" s="612"/>
      <c r="BF56" s="612"/>
      <c r="BG56" s="469"/>
      <c r="BH56" s="469"/>
      <c r="BI56" s="469"/>
      <c r="BJ56" s="469"/>
    </row>
    <row r="57" spans="1:74" s="265" customFormat="1" ht="12" customHeight="1" x14ac:dyDescent="0.2">
      <c r="A57" s="101"/>
      <c r="B57" s="781" t="s">
        <v>1404</v>
      </c>
      <c r="C57" s="765"/>
      <c r="D57" s="765"/>
      <c r="E57" s="765"/>
      <c r="F57" s="765"/>
      <c r="G57" s="765"/>
      <c r="H57" s="765"/>
      <c r="I57" s="765"/>
      <c r="J57" s="765"/>
      <c r="K57" s="765"/>
      <c r="L57" s="765"/>
      <c r="M57" s="765"/>
      <c r="N57" s="765"/>
      <c r="O57" s="765"/>
      <c r="P57" s="765"/>
      <c r="Q57" s="765"/>
      <c r="AY57" s="468"/>
      <c r="AZ57" s="468"/>
      <c r="BA57" s="468"/>
      <c r="BB57" s="468"/>
      <c r="BC57" s="468"/>
      <c r="BD57" s="611"/>
      <c r="BE57" s="611"/>
      <c r="BF57" s="611"/>
      <c r="BG57" s="468"/>
      <c r="BH57" s="468"/>
      <c r="BI57" s="468"/>
      <c r="BJ57" s="468"/>
    </row>
    <row r="58" spans="1:74" s="416" customFormat="1" ht="12" customHeight="1" x14ac:dyDescent="0.2">
      <c r="A58" s="417"/>
      <c r="B58" s="785" t="str">
        <f>"Notes: "&amp;"EIA completed modeling and analysis for this report on " &amp;Dates!D2&amp;"."</f>
        <v>Notes: EIA completed modeling and analysis for this report on Thursday April 1, 2021.</v>
      </c>
      <c r="C58" s="807"/>
      <c r="D58" s="807"/>
      <c r="E58" s="807"/>
      <c r="F58" s="807"/>
      <c r="G58" s="807"/>
      <c r="H58" s="807"/>
      <c r="I58" s="807"/>
      <c r="J58" s="807"/>
      <c r="K58" s="807"/>
      <c r="L58" s="807"/>
      <c r="M58" s="807"/>
      <c r="N58" s="807"/>
      <c r="O58" s="807"/>
      <c r="P58" s="807"/>
      <c r="Q58" s="786"/>
      <c r="AY58" s="469"/>
      <c r="AZ58" s="469"/>
      <c r="BA58" s="469"/>
      <c r="BB58" s="469"/>
      <c r="BC58" s="469"/>
      <c r="BD58" s="612"/>
      <c r="BE58" s="612"/>
      <c r="BF58" s="612"/>
      <c r="BG58" s="469"/>
      <c r="BH58" s="469"/>
      <c r="BI58" s="469"/>
      <c r="BJ58" s="469"/>
    </row>
    <row r="59" spans="1:74" s="416" customFormat="1" ht="12" customHeight="1" x14ac:dyDescent="0.2">
      <c r="A59" s="417"/>
      <c r="B59" s="758" t="s">
        <v>353</v>
      </c>
      <c r="C59" s="757"/>
      <c r="D59" s="757"/>
      <c r="E59" s="757"/>
      <c r="F59" s="757"/>
      <c r="G59" s="757"/>
      <c r="H59" s="757"/>
      <c r="I59" s="757"/>
      <c r="J59" s="757"/>
      <c r="K59" s="757"/>
      <c r="L59" s="757"/>
      <c r="M59" s="757"/>
      <c r="N59" s="757"/>
      <c r="O59" s="757"/>
      <c r="P59" s="757"/>
      <c r="Q59" s="757"/>
      <c r="AY59" s="469"/>
      <c r="AZ59" s="469"/>
      <c r="BA59" s="469"/>
      <c r="BB59" s="469"/>
      <c r="BC59" s="469"/>
      <c r="BD59" s="612"/>
      <c r="BE59" s="612"/>
      <c r="BF59" s="612"/>
      <c r="BG59" s="469"/>
      <c r="BH59" s="469"/>
      <c r="BI59" s="469"/>
      <c r="BJ59" s="469"/>
    </row>
    <row r="60" spans="1:74" s="416" customFormat="1" ht="12" customHeight="1" x14ac:dyDescent="0.2">
      <c r="A60" s="417"/>
      <c r="B60" s="781" t="s">
        <v>129</v>
      </c>
      <c r="C60" s="765"/>
      <c r="D60" s="765"/>
      <c r="E60" s="765"/>
      <c r="F60" s="765"/>
      <c r="G60" s="765"/>
      <c r="H60" s="765"/>
      <c r="I60" s="765"/>
      <c r="J60" s="765"/>
      <c r="K60" s="765"/>
      <c r="L60" s="765"/>
      <c r="M60" s="765"/>
      <c r="N60" s="765"/>
      <c r="O60" s="765"/>
      <c r="P60" s="765"/>
      <c r="Q60" s="765"/>
      <c r="AY60" s="469"/>
      <c r="AZ60" s="469"/>
      <c r="BA60" s="469"/>
      <c r="BB60" s="469"/>
      <c r="BC60" s="469"/>
      <c r="BD60" s="612"/>
      <c r="BE60" s="612"/>
      <c r="BF60" s="612"/>
      <c r="BG60" s="469"/>
      <c r="BH60" s="469"/>
      <c r="BI60" s="469"/>
      <c r="BJ60" s="469"/>
    </row>
    <row r="61" spans="1:74" s="416" customFormat="1" ht="12" customHeight="1" x14ac:dyDescent="0.2">
      <c r="A61" s="415"/>
      <c r="B61" s="751" t="s">
        <v>1345</v>
      </c>
      <c r="C61" s="807"/>
      <c r="D61" s="807"/>
      <c r="E61" s="807"/>
      <c r="F61" s="807"/>
      <c r="G61" s="807"/>
      <c r="H61" s="807"/>
      <c r="I61" s="807"/>
      <c r="J61" s="807"/>
      <c r="K61" s="807"/>
      <c r="L61" s="807"/>
      <c r="M61" s="807"/>
      <c r="N61" s="807"/>
      <c r="O61" s="807"/>
      <c r="P61" s="807"/>
      <c r="Q61" s="786"/>
      <c r="AY61" s="469"/>
      <c r="AZ61" s="469"/>
      <c r="BA61" s="469"/>
      <c r="BB61" s="469"/>
      <c r="BC61" s="469"/>
      <c r="BD61" s="612"/>
      <c r="BE61" s="612"/>
      <c r="BF61" s="612"/>
      <c r="BG61" s="469"/>
      <c r="BH61" s="469"/>
      <c r="BI61" s="469"/>
      <c r="BJ61" s="469"/>
    </row>
    <row r="62" spans="1:74" s="416" customFormat="1" ht="22.35" customHeight="1" x14ac:dyDescent="0.2">
      <c r="A62" s="415"/>
      <c r="B62" s="785" t="s">
        <v>1346</v>
      </c>
      <c r="C62" s="807"/>
      <c r="D62" s="807"/>
      <c r="E62" s="807"/>
      <c r="F62" s="807"/>
      <c r="G62" s="807"/>
      <c r="H62" s="807"/>
      <c r="I62" s="807"/>
      <c r="J62" s="807"/>
      <c r="K62" s="807"/>
      <c r="L62" s="807"/>
      <c r="M62" s="807"/>
      <c r="N62" s="807"/>
      <c r="O62" s="807"/>
      <c r="P62" s="807"/>
      <c r="Q62" s="786"/>
      <c r="AY62" s="469"/>
      <c r="AZ62" s="469"/>
      <c r="BA62" s="469"/>
      <c r="BB62" s="469"/>
      <c r="BC62" s="469"/>
      <c r="BD62" s="612"/>
      <c r="BE62" s="612"/>
      <c r="BF62" s="612"/>
      <c r="BG62" s="469"/>
      <c r="BH62" s="469"/>
      <c r="BI62" s="469"/>
      <c r="BJ62" s="469"/>
    </row>
    <row r="63" spans="1:74" s="416" customFormat="1" ht="12" customHeight="1" x14ac:dyDescent="0.2">
      <c r="A63" s="415"/>
      <c r="B63" s="785" t="s">
        <v>1347</v>
      </c>
      <c r="C63" s="807"/>
      <c r="D63" s="807"/>
      <c r="E63" s="807"/>
      <c r="F63" s="807"/>
      <c r="G63" s="807"/>
      <c r="H63" s="807"/>
      <c r="I63" s="807"/>
      <c r="J63" s="807"/>
      <c r="K63" s="807"/>
      <c r="L63" s="807"/>
      <c r="M63" s="807"/>
      <c r="N63" s="807"/>
      <c r="O63" s="807"/>
      <c r="P63" s="807"/>
      <c r="Q63" s="786"/>
      <c r="AY63" s="469"/>
      <c r="AZ63" s="469"/>
      <c r="BA63" s="469"/>
      <c r="BB63" s="469"/>
      <c r="BC63" s="469"/>
      <c r="BD63" s="612"/>
      <c r="BE63" s="612"/>
      <c r="BF63" s="612"/>
      <c r="BG63" s="469"/>
      <c r="BH63" s="469"/>
      <c r="BI63" s="469"/>
      <c r="BJ63" s="469"/>
    </row>
    <row r="64" spans="1:74" s="418" customFormat="1" ht="12" customHeight="1" x14ac:dyDescent="0.2">
      <c r="A64" s="393"/>
      <c r="B64" s="785" t="s">
        <v>1348</v>
      </c>
      <c r="C64" s="807"/>
      <c r="D64" s="807"/>
      <c r="E64" s="807"/>
      <c r="F64" s="807"/>
      <c r="G64" s="807"/>
      <c r="H64" s="807"/>
      <c r="I64" s="807"/>
      <c r="J64" s="807"/>
      <c r="K64" s="807"/>
      <c r="L64" s="807"/>
      <c r="M64" s="807"/>
      <c r="N64" s="807"/>
      <c r="O64" s="807"/>
      <c r="P64" s="807"/>
      <c r="Q64" s="786"/>
      <c r="AY64" s="465"/>
      <c r="AZ64" s="465"/>
      <c r="BA64" s="465"/>
      <c r="BB64" s="465"/>
      <c r="BC64" s="465"/>
      <c r="BD64" s="613"/>
      <c r="BE64" s="613"/>
      <c r="BF64" s="613"/>
      <c r="BG64" s="465"/>
      <c r="BH64" s="465"/>
      <c r="BI64" s="465"/>
      <c r="BJ64" s="465"/>
    </row>
    <row r="65" spans="1:74" ht="12.75" x14ac:dyDescent="0.2">
      <c r="A65" s="101"/>
      <c r="B65" s="785" t="s">
        <v>838</v>
      </c>
      <c r="C65" s="786"/>
      <c r="D65" s="786"/>
      <c r="E65" s="786"/>
      <c r="F65" s="786"/>
      <c r="G65" s="786"/>
      <c r="H65" s="786"/>
      <c r="I65" s="786"/>
      <c r="J65" s="786"/>
      <c r="K65" s="786"/>
      <c r="L65" s="786"/>
      <c r="M65" s="786"/>
      <c r="N65" s="786"/>
      <c r="O65" s="786"/>
      <c r="P65" s="786"/>
      <c r="Q65" s="744"/>
      <c r="BK65" s="344"/>
      <c r="BL65" s="344"/>
      <c r="BM65" s="344"/>
      <c r="BN65" s="344"/>
      <c r="BO65" s="344"/>
      <c r="BP65" s="344"/>
      <c r="BQ65" s="344"/>
      <c r="BR65" s="344"/>
      <c r="BS65" s="344"/>
      <c r="BT65" s="344"/>
      <c r="BU65" s="344"/>
      <c r="BV65" s="344"/>
    </row>
    <row r="66" spans="1:74" ht="12.4" customHeight="1" x14ac:dyDescent="0.2">
      <c r="A66" s="101"/>
      <c r="B66" s="773" t="s">
        <v>1389</v>
      </c>
      <c r="C66" s="744"/>
      <c r="D66" s="744"/>
      <c r="E66" s="744"/>
      <c r="F66" s="744"/>
      <c r="G66" s="744"/>
      <c r="H66" s="744"/>
      <c r="I66" s="744"/>
      <c r="J66" s="744"/>
      <c r="K66" s="744"/>
      <c r="L66" s="744"/>
      <c r="M66" s="744"/>
      <c r="N66" s="744"/>
      <c r="O66" s="744"/>
      <c r="P66" s="744"/>
      <c r="Q66" s="744"/>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14" customWidth="1"/>
    <col min="59" max="62" width="6.5703125" style="341" customWidth="1"/>
    <col min="63" max="74" width="6.5703125" style="112" customWidth="1"/>
    <col min="75" max="16384" width="9.5703125" style="112"/>
  </cols>
  <sheetData>
    <row r="1" spans="1:74" ht="15.6" customHeight="1" x14ac:dyDescent="0.2">
      <c r="A1" s="768" t="s">
        <v>798</v>
      </c>
      <c r="B1" s="816" t="s">
        <v>1368</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116"/>
    </row>
    <row r="2" spans="1:74" ht="13.35" customHeight="1"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1165</v>
      </c>
      <c r="B6" s="199" t="s">
        <v>435</v>
      </c>
      <c r="C6" s="695">
        <v>4.4145479500000002</v>
      </c>
      <c r="D6" s="695">
        <v>3.7607345900000002</v>
      </c>
      <c r="E6" s="695">
        <v>3.8988904999999998</v>
      </c>
      <c r="F6" s="695">
        <v>3.41727341</v>
      </c>
      <c r="G6" s="695">
        <v>3.1346294600000002</v>
      </c>
      <c r="H6" s="695">
        <v>3.6941368699999999</v>
      </c>
      <c r="I6" s="695">
        <v>4.5414986600000002</v>
      </c>
      <c r="J6" s="695">
        <v>4.3510151700000002</v>
      </c>
      <c r="K6" s="695">
        <v>3.58626377</v>
      </c>
      <c r="L6" s="695">
        <v>3.1967585500000002</v>
      </c>
      <c r="M6" s="695">
        <v>3.4401828600000002</v>
      </c>
      <c r="N6" s="695">
        <v>4.4131102200000001</v>
      </c>
      <c r="O6" s="695">
        <v>4.9784098300000004</v>
      </c>
      <c r="P6" s="695">
        <v>3.8248589900000001</v>
      </c>
      <c r="Q6" s="695">
        <v>3.7746561999999999</v>
      </c>
      <c r="R6" s="695">
        <v>3.41821829</v>
      </c>
      <c r="S6" s="695">
        <v>3.1562297199999998</v>
      </c>
      <c r="T6" s="695">
        <v>3.5509333500000002</v>
      </c>
      <c r="U6" s="695">
        <v>4.94082534</v>
      </c>
      <c r="V6" s="695">
        <v>5.1076185399999998</v>
      </c>
      <c r="W6" s="695">
        <v>4.10676079</v>
      </c>
      <c r="X6" s="695">
        <v>3.3214954400000001</v>
      </c>
      <c r="Y6" s="695">
        <v>3.6397468499999999</v>
      </c>
      <c r="Z6" s="695">
        <v>4.2795196899999999</v>
      </c>
      <c r="AA6" s="695">
        <v>4.5762745599999999</v>
      </c>
      <c r="AB6" s="695">
        <v>4.0167203499999999</v>
      </c>
      <c r="AC6" s="695">
        <v>3.9068630099999999</v>
      </c>
      <c r="AD6" s="695">
        <v>3.2103189799999998</v>
      </c>
      <c r="AE6" s="695">
        <v>3.1302437099999998</v>
      </c>
      <c r="AF6" s="695">
        <v>3.37893899</v>
      </c>
      <c r="AG6" s="695">
        <v>4.96391721</v>
      </c>
      <c r="AH6" s="695">
        <v>4.6723944099999999</v>
      </c>
      <c r="AI6" s="695">
        <v>3.4790421500000002</v>
      </c>
      <c r="AJ6" s="695">
        <v>3.13440216</v>
      </c>
      <c r="AK6" s="695">
        <v>3.3656301200000001</v>
      </c>
      <c r="AL6" s="695">
        <v>4.3385714399999999</v>
      </c>
      <c r="AM6" s="695">
        <v>4.3090147099999996</v>
      </c>
      <c r="AN6" s="695">
        <v>3.75609422</v>
      </c>
      <c r="AO6" s="695">
        <v>3.6119322700000001</v>
      </c>
      <c r="AP6" s="695">
        <v>3.50901387</v>
      </c>
      <c r="AQ6" s="695">
        <v>3.3896111100000001</v>
      </c>
      <c r="AR6" s="695">
        <v>4.0195711799999998</v>
      </c>
      <c r="AS6" s="695">
        <v>5.4365921899999998</v>
      </c>
      <c r="AT6" s="695">
        <v>5.2946331300000002</v>
      </c>
      <c r="AU6" s="695">
        <v>3.8546163500000001</v>
      </c>
      <c r="AV6" s="695">
        <v>3.2896772400000001</v>
      </c>
      <c r="AW6" s="695">
        <v>3.4016584999999999</v>
      </c>
      <c r="AX6" s="695">
        <v>4.2979852799999998</v>
      </c>
      <c r="AY6" s="695">
        <v>4.6863192900000001</v>
      </c>
      <c r="AZ6" s="695">
        <v>4.1488122422</v>
      </c>
      <c r="BA6" s="695">
        <v>3.9872721880999999</v>
      </c>
      <c r="BB6" s="696">
        <v>3.5695779999999999</v>
      </c>
      <c r="BC6" s="696">
        <v>3.4027820000000002</v>
      </c>
      <c r="BD6" s="696">
        <v>3.9592990000000001</v>
      </c>
      <c r="BE6" s="696">
        <v>4.9058070000000003</v>
      </c>
      <c r="BF6" s="696">
        <v>4.9640360000000001</v>
      </c>
      <c r="BG6" s="696">
        <v>3.836522</v>
      </c>
      <c r="BH6" s="696">
        <v>3.3166959999999999</v>
      </c>
      <c r="BI6" s="696">
        <v>3.4672459999999998</v>
      </c>
      <c r="BJ6" s="696">
        <v>4.3767399999999999</v>
      </c>
      <c r="BK6" s="696">
        <v>4.8020560000000003</v>
      </c>
      <c r="BL6" s="696">
        <v>4.1951669999999996</v>
      </c>
      <c r="BM6" s="696">
        <v>4.0638389999999998</v>
      </c>
      <c r="BN6" s="696">
        <v>3.686874</v>
      </c>
      <c r="BO6" s="696">
        <v>3.46949</v>
      </c>
      <c r="BP6" s="696">
        <v>3.9963989999999998</v>
      </c>
      <c r="BQ6" s="696">
        <v>4.8930870000000004</v>
      </c>
      <c r="BR6" s="696">
        <v>4.9284249999999998</v>
      </c>
      <c r="BS6" s="696">
        <v>3.7982840000000002</v>
      </c>
      <c r="BT6" s="696">
        <v>3.2915700000000001</v>
      </c>
      <c r="BU6" s="696">
        <v>3.4432659999999999</v>
      </c>
      <c r="BV6" s="696">
        <v>4.3548450000000001</v>
      </c>
    </row>
    <row r="7" spans="1:74" ht="11.1" customHeight="1" x14ac:dyDescent="0.2">
      <c r="A7" s="111" t="s">
        <v>1166</v>
      </c>
      <c r="B7" s="184" t="s">
        <v>468</v>
      </c>
      <c r="C7" s="695">
        <v>12.265230239999999</v>
      </c>
      <c r="D7" s="695">
        <v>10.30959182</v>
      </c>
      <c r="E7" s="695">
        <v>10.675129180000001</v>
      </c>
      <c r="F7" s="695">
        <v>8.7755417399999995</v>
      </c>
      <c r="G7" s="695">
        <v>8.5171580799999997</v>
      </c>
      <c r="H7" s="695">
        <v>10.721274510000001</v>
      </c>
      <c r="I7" s="695">
        <v>13.75667157</v>
      </c>
      <c r="J7" s="695">
        <v>12.85714228</v>
      </c>
      <c r="K7" s="695">
        <v>10.536885229999999</v>
      </c>
      <c r="L7" s="695">
        <v>9.2502459800000008</v>
      </c>
      <c r="M7" s="695">
        <v>9.18771922</v>
      </c>
      <c r="N7" s="695">
        <v>11.714544180000001</v>
      </c>
      <c r="O7" s="695">
        <v>13.739746520000001</v>
      </c>
      <c r="P7" s="695">
        <v>10.928913319999999</v>
      </c>
      <c r="Q7" s="695">
        <v>10.77179209</v>
      </c>
      <c r="R7" s="695">
        <v>9.5476263699999997</v>
      </c>
      <c r="S7" s="695">
        <v>9.0911498500000008</v>
      </c>
      <c r="T7" s="695">
        <v>10.76555383</v>
      </c>
      <c r="U7" s="695">
        <v>14.27730002</v>
      </c>
      <c r="V7" s="695">
        <v>14.64571718</v>
      </c>
      <c r="W7" s="695">
        <v>12.736082359999999</v>
      </c>
      <c r="X7" s="695">
        <v>9.6873388400000007</v>
      </c>
      <c r="Y7" s="695">
        <v>9.6868814299999997</v>
      </c>
      <c r="Z7" s="695">
        <v>11.702286170000001</v>
      </c>
      <c r="AA7" s="695">
        <v>12.642286500000001</v>
      </c>
      <c r="AB7" s="695">
        <v>11.579719839999999</v>
      </c>
      <c r="AC7" s="695">
        <v>11.03245562</v>
      </c>
      <c r="AD7" s="695">
        <v>8.6702734100000001</v>
      </c>
      <c r="AE7" s="695">
        <v>8.6479317099999999</v>
      </c>
      <c r="AF7" s="695">
        <v>10.429937860000001</v>
      </c>
      <c r="AG7" s="695">
        <v>14.92537377</v>
      </c>
      <c r="AH7" s="695">
        <v>14.24490597</v>
      </c>
      <c r="AI7" s="695">
        <v>11.188164889999999</v>
      </c>
      <c r="AJ7" s="695">
        <v>8.8757478200000008</v>
      </c>
      <c r="AK7" s="695">
        <v>9.3512532999999998</v>
      </c>
      <c r="AL7" s="695">
        <v>11.56168931</v>
      </c>
      <c r="AM7" s="695">
        <v>11.875003960000001</v>
      </c>
      <c r="AN7" s="695">
        <v>10.628218309999999</v>
      </c>
      <c r="AO7" s="695">
        <v>9.6491553900000007</v>
      </c>
      <c r="AP7" s="695">
        <v>9.5514051700000007</v>
      </c>
      <c r="AQ7" s="695">
        <v>9.3836939099999999</v>
      </c>
      <c r="AR7" s="695">
        <v>11.61540795</v>
      </c>
      <c r="AS7" s="695">
        <v>16.517231450000001</v>
      </c>
      <c r="AT7" s="695">
        <v>15.41020795</v>
      </c>
      <c r="AU7" s="695">
        <v>11.62058077</v>
      </c>
      <c r="AV7" s="695">
        <v>9.1297948600000005</v>
      </c>
      <c r="AW7" s="695">
        <v>9.4974796599999998</v>
      </c>
      <c r="AX7" s="695">
        <v>12.23215473</v>
      </c>
      <c r="AY7" s="695">
        <v>13.10205317</v>
      </c>
      <c r="AZ7" s="695">
        <v>11.861504002</v>
      </c>
      <c r="BA7" s="695">
        <v>10.707289381000001</v>
      </c>
      <c r="BB7" s="696">
        <v>9.5099440000000008</v>
      </c>
      <c r="BC7" s="696">
        <v>9.3028010000000005</v>
      </c>
      <c r="BD7" s="696">
        <v>11.49043</v>
      </c>
      <c r="BE7" s="696">
        <v>14.89335</v>
      </c>
      <c r="BF7" s="696">
        <v>14.1213</v>
      </c>
      <c r="BG7" s="696">
        <v>11.485659999999999</v>
      </c>
      <c r="BH7" s="696">
        <v>9.2033729999999991</v>
      </c>
      <c r="BI7" s="696">
        <v>9.7434720000000006</v>
      </c>
      <c r="BJ7" s="696">
        <v>12.482760000000001</v>
      </c>
      <c r="BK7" s="696">
        <v>13.361420000000001</v>
      </c>
      <c r="BL7" s="696">
        <v>11.826499999999999</v>
      </c>
      <c r="BM7" s="696">
        <v>10.898680000000001</v>
      </c>
      <c r="BN7" s="696">
        <v>9.7846510000000002</v>
      </c>
      <c r="BO7" s="696">
        <v>9.4306959999999993</v>
      </c>
      <c r="BP7" s="696">
        <v>11.552199999999999</v>
      </c>
      <c r="BQ7" s="696">
        <v>14.88847</v>
      </c>
      <c r="BR7" s="696">
        <v>14.11923</v>
      </c>
      <c r="BS7" s="696">
        <v>11.465009999999999</v>
      </c>
      <c r="BT7" s="696">
        <v>9.1933609999999994</v>
      </c>
      <c r="BU7" s="696">
        <v>9.7319720000000007</v>
      </c>
      <c r="BV7" s="696">
        <v>12.470929999999999</v>
      </c>
    </row>
    <row r="8" spans="1:74" ht="11.1" customHeight="1" x14ac:dyDescent="0.2">
      <c r="A8" s="111" t="s">
        <v>1167</v>
      </c>
      <c r="B8" s="199" t="s">
        <v>436</v>
      </c>
      <c r="C8" s="695">
        <v>17.736402439999999</v>
      </c>
      <c r="D8" s="695">
        <v>13.67212007</v>
      </c>
      <c r="E8" s="695">
        <v>14.257932459999999</v>
      </c>
      <c r="F8" s="695">
        <v>11.590782369999999</v>
      </c>
      <c r="G8" s="695">
        <v>12.114459139999999</v>
      </c>
      <c r="H8" s="695">
        <v>15.863171449999999</v>
      </c>
      <c r="I8" s="695">
        <v>19.21673818</v>
      </c>
      <c r="J8" s="695">
        <v>16.76708262</v>
      </c>
      <c r="K8" s="695">
        <v>14.304039489999999</v>
      </c>
      <c r="L8" s="695">
        <v>12.328191260000001</v>
      </c>
      <c r="M8" s="695">
        <v>13.748172739999999</v>
      </c>
      <c r="N8" s="695">
        <v>17.675924859999999</v>
      </c>
      <c r="O8" s="695">
        <v>19.605311839999999</v>
      </c>
      <c r="P8" s="695">
        <v>15.386109920000001</v>
      </c>
      <c r="Q8" s="695">
        <v>14.775852710000001</v>
      </c>
      <c r="R8" s="695">
        <v>13.19357044</v>
      </c>
      <c r="S8" s="695">
        <v>13.8744098</v>
      </c>
      <c r="T8" s="695">
        <v>16.800191989999998</v>
      </c>
      <c r="U8" s="695">
        <v>20.374713079999999</v>
      </c>
      <c r="V8" s="695">
        <v>19.554273689999999</v>
      </c>
      <c r="W8" s="695">
        <v>15.752044440000001</v>
      </c>
      <c r="X8" s="695">
        <v>13.15571989</v>
      </c>
      <c r="Y8" s="695">
        <v>14.581142509999999</v>
      </c>
      <c r="Z8" s="695">
        <v>16.771709680000001</v>
      </c>
      <c r="AA8" s="695">
        <v>18.356074150000001</v>
      </c>
      <c r="AB8" s="695">
        <v>15.930966959999999</v>
      </c>
      <c r="AC8" s="695">
        <v>15.76099853</v>
      </c>
      <c r="AD8" s="695">
        <v>11.89039936</v>
      </c>
      <c r="AE8" s="695">
        <v>12.040481529999999</v>
      </c>
      <c r="AF8" s="695">
        <v>14.385836319999999</v>
      </c>
      <c r="AG8" s="695">
        <v>21.24761749</v>
      </c>
      <c r="AH8" s="695">
        <v>18.050308430000001</v>
      </c>
      <c r="AI8" s="695">
        <v>15.151234909999999</v>
      </c>
      <c r="AJ8" s="695">
        <v>12.57402518</v>
      </c>
      <c r="AK8" s="695">
        <v>14.384101749999999</v>
      </c>
      <c r="AL8" s="695">
        <v>16.414629430000002</v>
      </c>
      <c r="AM8" s="695">
        <v>16.75736371</v>
      </c>
      <c r="AN8" s="695">
        <v>15.674385750000001</v>
      </c>
      <c r="AO8" s="695">
        <v>13.97042233</v>
      </c>
      <c r="AP8" s="695">
        <v>12.83710872</v>
      </c>
      <c r="AQ8" s="695">
        <v>13.36970664</v>
      </c>
      <c r="AR8" s="695">
        <v>17.455130860000001</v>
      </c>
      <c r="AS8" s="695">
        <v>22.836719389999999</v>
      </c>
      <c r="AT8" s="695">
        <v>19.651342960000001</v>
      </c>
      <c r="AU8" s="695">
        <v>14.040628480000001</v>
      </c>
      <c r="AV8" s="695">
        <v>12.74067455</v>
      </c>
      <c r="AW8" s="695">
        <v>13.287285860000001</v>
      </c>
      <c r="AX8" s="695">
        <v>17.375552679999998</v>
      </c>
      <c r="AY8" s="695">
        <v>18.114520420000002</v>
      </c>
      <c r="AZ8" s="695">
        <v>17.195510552999998</v>
      </c>
      <c r="BA8" s="695">
        <v>14.150029762000001</v>
      </c>
      <c r="BB8" s="696">
        <v>12.54429</v>
      </c>
      <c r="BC8" s="696">
        <v>13.77999</v>
      </c>
      <c r="BD8" s="696">
        <v>17.33371</v>
      </c>
      <c r="BE8" s="696">
        <v>20.743569999999998</v>
      </c>
      <c r="BF8" s="696">
        <v>19.603629999999999</v>
      </c>
      <c r="BG8" s="696">
        <v>14.554399999999999</v>
      </c>
      <c r="BH8" s="696">
        <v>12.71095</v>
      </c>
      <c r="BI8" s="696">
        <v>13.779030000000001</v>
      </c>
      <c r="BJ8" s="696">
        <v>18.24682</v>
      </c>
      <c r="BK8" s="696">
        <v>19.12247</v>
      </c>
      <c r="BL8" s="696">
        <v>16.587109999999999</v>
      </c>
      <c r="BM8" s="696">
        <v>14.731030000000001</v>
      </c>
      <c r="BN8" s="696">
        <v>13.100059999999999</v>
      </c>
      <c r="BO8" s="696">
        <v>14.011430000000001</v>
      </c>
      <c r="BP8" s="696">
        <v>17.405110000000001</v>
      </c>
      <c r="BQ8" s="696">
        <v>20.833690000000001</v>
      </c>
      <c r="BR8" s="696">
        <v>19.6844</v>
      </c>
      <c r="BS8" s="696">
        <v>14.579219999999999</v>
      </c>
      <c r="BT8" s="696">
        <v>12.74432</v>
      </c>
      <c r="BU8" s="696">
        <v>13.812810000000001</v>
      </c>
      <c r="BV8" s="696">
        <v>18.29599</v>
      </c>
    </row>
    <row r="9" spans="1:74" ht="11.1" customHeight="1" x14ac:dyDescent="0.2">
      <c r="A9" s="111" t="s">
        <v>1168</v>
      </c>
      <c r="B9" s="199" t="s">
        <v>437</v>
      </c>
      <c r="C9" s="695">
        <v>10.76914081</v>
      </c>
      <c r="D9" s="695">
        <v>8.0509975800000007</v>
      </c>
      <c r="E9" s="695">
        <v>7.8627301699999999</v>
      </c>
      <c r="F9" s="695">
        <v>6.5348464499999999</v>
      </c>
      <c r="G9" s="695">
        <v>6.6503961</v>
      </c>
      <c r="H9" s="695">
        <v>8.7184313499999995</v>
      </c>
      <c r="I9" s="695">
        <v>10.887760650000001</v>
      </c>
      <c r="J9" s="695">
        <v>9.0477501900000004</v>
      </c>
      <c r="K9" s="695">
        <v>7.9361433699999999</v>
      </c>
      <c r="L9" s="695">
        <v>6.9009937499999996</v>
      </c>
      <c r="M9" s="695">
        <v>7.4308184900000001</v>
      </c>
      <c r="N9" s="695">
        <v>9.7393470999999998</v>
      </c>
      <c r="O9" s="695">
        <v>11.682786699999999</v>
      </c>
      <c r="P9" s="695">
        <v>9.4894463299999998</v>
      </c>
      <c r="Q9" s="695">
        <v>8.5618102</v>
      </c>
      <c r="R9" s="695">
        <v>7.5099264799999998</v>
      </c>
      <c r="S9" s="695">
        <v>7.7827904999999999</v>
      </c>
      <c r="T9" s="695">
        <v>9.9305015799999996</v>
      </c>
      <c r="U9" s="695">
        <v>10.898288409999999</v>
      </c>
      <c r="V9" s="695">
        <v>10.36038329</v>
      </c>
      <c r="W9" s="695">
        <v>8.3569863200000007</v>
      </c>
      <c r="X9" s="695">
        <v>7.1866276200000003</v>
      </c>
      <c r="Y9" s="695">
        <v>8.2162980500000007</v>
      </c>
      <c r="Z9" s="695">
        <v>9.9157645999999993</v>
      </c>
      <c r="AA9" s="695">
        <v>10.86702755</v>
      </c>
      <c r="AB9" s="695">
        <v>10.04088939</v>
      </c>
      <c r="AC9" s="695">
        <v>9.3598401899999999</v>
      </c>
      <c r="AD9" s="695">
        <v>6.7161692999999998</v>
      </c>
      <c r="AE9" s="695">
        <v>6.8652936699999998</v>
      </c>
      <c r="AF9" s="695">
        <v>8.3015278400000003</v>
      </c>
      <c r="AG9" s="695">
        <v>10.723289640000001</v>
      </c>
      <c r="AH9" s="695">
        <v>9.9258875999999994</v>
      </c>
      <c r="AI9" s="695">
        <v>8.6715675000000001</v>
      </c>
      <c r="AJ9" s="695">
        <v>7.4262229800000004</v>
      </c>
      <c r="AK9" s="695">
        <v>7.9830678400000004</v>
      </c>
      <c r="AL9" s="695">
        <v>9.7146445200000002</v>
      </c>
      <c r="AM9" s="695">
        <v>10.32208445</v>
      </c>
      <c r="AN9" s="695">
        <v>9.1240628600000004</v>
      </c>
      <c r="AO9" s="695">
        <v>8.1328683399999999</v>
      </c>
      <c r="AP9" s="695">
        <v>7.2009509300000003</v>
      </c>
      <c r="AQ9" s="695">
        <v>6.9212888100000001</v>
      </c>
      <c r="AR9" s="695">
        <v>9.6147828499999992</v>
      </c>
      <c r="AS9" s="695">
        <v>11.67581406</v>
      </c>
      <c r="AT9" s="695">
        <v>10.33895843</v>
      </c>
      <c r="AU9" s="695">
        <v>7.9536336299999997</v>
      </c>
      <c r="AV9" s="695">
        <v>7.1290491600000001</v>
      </c>
      <c r="AW9" s="695">
        <v>7.4922122900000003</v>
      </c>
      <c r="AX9" s="695">
        <v>9.9227130100000007</v>
      </c>
      <c r="AY9" s="695">
        <v>10.60196711</v>
      </c>
      <c r="AZ9" s="695">
        <v>10.113490259000001</v>
      </c>
      <c r="BA9" s="695">
        <v>8.4166254888999994</v>
      </c>
      <c r="BB9" s="696">
        <v>7.3235849999999996</v>
      </c>
      <c r="BC9" s="696">
        <v>7.4680309999999999</v>
      </c>
      <c r="BD9" s="696">
        <v>9.4018250000000005</v>
      </c>
      <c r="BE9" s="696">
        <v>11.3942</v>
      </c>
      <c r="BF9" s="696">
        <v>10.960979999999999</v>
      </c>
      <c r="BG9" s="696">
        <v>8.368093</v>
      </c>
      <c r="BH9" s="696">
        <v>7.0274140000000003</v>
      </c>
      <c r="BI9" s="696">
        <v>7.8176459999999999</v>
      </c>
      <c r="BJ9" s="696">
        <v>11.026999999999999</v>
      </c>
      <c r="BK9" s="696">
        <v>12.09727</v>
      </c>
      <c r="BL9" s="696">
        <v>10.44056</v>
      </c>
      <c r="BM9" s="696">
        <v>9.2479770000000006</v>
      </c>
      <c r="BN9" s="696">
        <v>8.2611530000000002</v>
      </c>
      <c r="BO9" s="696">
        <v>8.1454330000000006</v>
      </c>
      <c r="BP9" s="696">
        <v>10.10084</v>
      </c>
      <c r="BQ9" s="696">
        <v>12.114420000000001</v>
      </c>
      <c r="BR9" s="696">
        <v>11.658810000000001</v>
      </c>
      <c r="BS9" s="696">
        <v>8.8744440000000004</v>
      </c>
      <c r="BT9" s="696">
        <v>7.4042019999999997</v>
      </c>
      <c r="BU9" s="696">
        <v>8.1893410000000006</v>
      </c>
      <c r="BV9" s="696">
        <v>11.36496</v>
      </c>
    </row>
    <row r="10" spans="1:74" ht="11.1" customHeight="1" x14ac:dyDescent="0.2">
      <c r="A10" s="111" t="s">
        <v>1169</v>
      </c>
      <c r="B10" s="199" t="s">
        <v>438</v>
      </c>
      <c r="C10" s="695">
        <v>30.80231611</v>
      </c>
      <c r="D10" s="695">
        <v>24.207351939999999</v>
      </c>
      <c r="E10" s="695">
        <v>25.587819700000001</v>
      </c>
      <c r="F10" s="695">
        <v>23.246766860000001</v>
      </c>
      <c r="G10" s="695">
        <v>26.459626020000002</v>
      </c>
      <c r="H10" s="695">
        <v>31.608837220000002</v>
      </c>
      <c r="I10" s="695">
        <v>38.213983419999998</v>
      </c>
      <c r="J10" s="695">
        <v>36.454540860000002</v>
      </c>
      <c r="K10" s="695">
        <v>30.109186739999998</v>
      </c>
      <c r="L10" s="695">
        <v>27.051385979999999</v>
      </c>
      <c r="M10" s="695">
        <v>24.950014960000001</v>
      </c>
      <c r="N10" s="695">
        <v>30.598501280000001</v>
      </c>
      <c r="O10" s="695">
        <v>39.502893360000002</v>
      </c>
      <c r="P10" s="695">
        <v>27.621241189999999</v>
      </c>
      <c r="Q10" s="695">
        <v>26.69687493</v>
      </c>
      <c r="R10" s="695">
        <v>24.000994939999998</v>
      </c>
      <c r="S10" s="695">
        <v>26.597595519999999</v>
      </c>
      <c r="T10" s="695">
        <v>33.509462229999997</v>
      </c>
      <c r="U10" s="695">
        <v>37.969052249999997</v>
      </c>
      <c r="V10" s="695">
        <v>37.284708530000003</v>
      </c>
      <c r="W10" s="695">
        <v>34.215143640000001</v>
      </c>
      <c r="X10" s="695">
        <v>28.755258619999999</v>
      </c>
      <c r="Y10" s="695">
        <v>26.931502519999999</v>
      </c>
      <c r="Z10" s="695">
        <v>31.050250309999999</v>
      </c>
      <c r="AA10" s="695">
        <v>33.077730850000002</v>
      </c>
      <c r="AB10" s="695">
        <v>28.277057920000001</v>
      </c>
      <c r="AC10" s="695">
        <v>27.336504009999999</v>
      </c>
      <c r="AD10" s="695">
        <v>23.35973409</v>
      </c>
      <c r="AE10" s="695">
        <v>28.447192350000002</v>
      </c>
      <c r="AF10" s="695">
        <v>33.133936949999999</v>
      </c>
      <c r="AG10" s="695">
        <v>39.459492480000002</v>
      </c>
      <c r="AH10" s="695">
        <v>37.738492880000003</v>
      </c>
      <c r="AI10" s="695">
        <v>34.850831939999999</v>
      </c>
      <c r="AJ10" s="695">
        <v>28.255969360000002</v>
      </c>
      <c r="AK10" s="695">
        <v>26.503740730000001</v>
      </c>
      <c r="AL10" s="695">
        <v>29.989234530000001</v>
      </c>
      <c r="AM10" s="695">
        <v>30.684486249999999</v>
      </c>
      <c r="AN10" s="695">
        <v>27.72253662</v>
      </c>
      <c r="AO10" s="695">
        <v>25.873461559999999</v>
      </c>
      <c r="AP10" s="695">
        <v>25.209698079999999</v>
      </c>
      <c r="AQ10" s="695">
        <v>27.330296780000001</v>
      </c>
      <c r="AR10" s="695">
        <v>33.790315620000001</v>
      </c>
      <c r="AS10" s="695">
        <v>42.038044620000001</v>
      </c>
      <c r="AT10" s="695">
        <v>40.028107900000002</v>
      </c>
      <c r="AU10" s="695">
        <v>32.682966540000002</v>
      </c>
      <c r="AV10" s="695">
        <v>26.4977847</v>
      </c>
      <c r="AW10" s="695">
        <v>25.642105560000001</v>
      </c>
      <c r="AX10" s="695">
        <v>33.13939792</v>
      </c>
      <c r="AY10" s="695">
        <v>35.069432569999996</v>
      </c>
      <c r="AZ10" s="695">
        <v>30.894824461999999</v>
      </c>
      <c r="BA10" s="695">
        <v>27.895055847999998</v>
      </c>
      <c r="BB10" s="696">
        <v>24.741540000000001</v>
      </c>
      <c r="BC10" s="696">
        <v>27.68169</v>
      </c>
      <c r="BD10" s="696">
        <v>35.615250000000003</v>
      </c>
      <c r="BE10" s="696">
        <v>41.401519999999998</v>
      </c>
      <c r="BF10" s="696">
        <v>38.672840000000001</v>
      </c>
      <c r="BG10" s="696">
        <v>32.993229999999997</v>
      </c>
      <c r="BH10" s="696">
        <v>26.2865</v>
      </c>
      <c r="BI10" s="696">
        <v>25.845649999999999</v>
      </c>
      <c r="BJ10" s="696">
        <v>33.286070000000002</v>
      </c>
      <c r="BK10" s="696">
        <v>35.274769999999997</v>
      </c>
      <c r="BL10" s="696">
        <v>30.247070000000001</v>
      </c>
      <c r="BM10" s="696">
        <v>27.951229999999999</v>
      </c>
      <c r="BN10" s="696">
        <v>25.390360000000001</v>
      </c>
      <c r="BO10" s="696">
        <v>28.031230000000001</v>
      </c>
      <c r="BP10" s="696">
        <v>35.942950000000003</v>
      </c>
      <c r="BQ10" s="696">
        <v>41.678690000000003</v>
      </c>
      <c r="BR10" s="696">
        <v>38.934249999999999</v>
      </c>
      <c r="BS10" s="696">
        <v>33.233739999999997</v>
      </c>
      <c r="BT10" s="696">
        <v>26.517430000000001</v>
      </c>
      <c r="BU10" s="696">
        <v>26.096450000000001</v>
      </c>
      <c r="BV10" s="696">
        <v>33.640300000000003</v>
      </c>
    </row>
    <row r="11" spans="1:74" ht="11.1" customHeight="1" x14ac:dyDescent="0.2">
      <c r="A11" s="111" t="s">
        <v>1170</v>
      </c>
      <c r="B11" s="199" t="s">
        <v>439</v>
      </c>
      <c r="C11" s="695">
        <v>10.68516971</v>
      </c>
      <c r="D11" s="695">
        <v>8.4024941999999996</v>
      </c>
      <c r="E11" s="695">
        <v>8.07930919</v>
      </c>
      <c r="F11" s="695">
        <v>7.37653084</v>
      </c>
      <c r="G11" s="695">
        <v>7.8230880100000002</v>
      </c>
      <c r="H11" s="695">
        <v>9.6793734600000008</v>
      </c>
      <c r="I11" s="695">
        <v>12.0706895</v>
      </c>
      <c r="J11" s="695">
        <v>11.837189779999999</v>
      </c>
      <c r="K11" s="695">
        <v>9.6484439000000002</v>
      </c>
      <c r="L11" s="695">
        <v>8.3032774600000003</v>
      </c>
      <c r="M11" s="695">
        <v>7.7593119799999997</v>
      </c>
      <c r="N11" s="695">
        <v>10.135293020000001</v>
      </c>
      <c r="O11" s="695">
        <v>14.229210569999999</v>
      </c>
      <c r="P11" s="695">
        <v>10.281393080000001</v>
      </c>
      <c r="Q11" s="695">
        <v>8.3272754800000008</v>
      </c>
      <c r="R11" s="695">
        <v>7.7021746899999997</v>
      </c>
      <c r="S11" s="695">
        <v>8.4985416100000002</v>
      </c>
      <c r="T11" s="695">
        <v>11.112104459999999</v>
      </c>
      <c r="U11" s="695">
        <v>12.68791914</v>
      </c>
      <c r="V11" s="695">
        <v>12.27476476</v>
      </c>
      <c r="W11" s="695">
        <v>11.33544863</v>
      </c>
      <c r="X11" s="695">
        <v>8.9573701499999991</v>
      </c>
      <c r="Y11" s="695">
        <v>8.48702866</v>
      </c>
      <c r="Z11" s="695">
        <v>10.59235479</v>
      </c>
      <c r="AA11" s="695">
        <v>11.2755068</v>
      </c>
      <c r="AB11" s="695">
        <v>9.8572122699999998</v>
      </c>
      <c r="AC11" s="695">
        <v>9.1380073300000006</v>
      </c>
      <c r="AD11" s="695">
        <v>7.3449317499999998</v>
      </c>
      <c r="AE11" s="695">
        <v>8.2012887400000007</v>
      </c>
      <c r="AF11" s="695">
        <v>10.311439249999999</v>
      </c>
      <c r="AG11" s="695">
        <v>12.426140370000001</v>
      </c>
      <c r="AH11" s="695">
        <v>12.39281879</v>
      </c>
      <c r="AI11" s="695">
        <v>11.85890976</v>
      </c>
      <c r="AJ11" s="695">
        <v>9.0864553400000005</v>
      </c>
      <c r="AK11" s="695">
        <v>8.4714711400000002</v>
      </c>
      <c r="AL11" s="695">
        <v>9.9155815300000008</v>
      </c>
      <c r="AM11" s="695">
        <v>10.356480879999999</v>
      </c>
      <c r="AN11" s="695">
        <v>9.9834420799999997</v>
      </c>
      <c r="AO11" s="695">
        <v>8.6916701199999995</v>
      </c>
      <c r="AP11" s="695">
        <v>7.5588864300000003</v>
      </c>
      <c r="AQ11" s="695">
        <v>8.0846155199999998</v>
      </c>
      <c r="AR11" s="695">
        <v>10.385908369999999</v>
      </c>
      <c r="AS11" s="695">
        <v>13.233765959999999</v>
      </c>
      <c r="AT11" s="695">
        <v>13.028582050000001</v>
      </c>
      <c r="AU11" s="695">
        <v>10.928076089999999</v>
      </c>
      <c r="AV11" s="695">
        <v>7.90272562</v>
      </c>
      <c r="AW11" s="695">
        <v>7.7143253700000001</v>
      </c>
      <c r="AX11" s="695">
        <v>10.93585515</v>
      </c>
      <c r="AY11" s="695">
        <v>12.37268289</v>
      </c>
      <c r="AZ11" s="695">
        <v>11.278264419999999</v>
      </c>
      <c r="BA11" s="695">
        <v>9.4225231398999991</v>
      </c>
      <c r="BB11" s="696">
        <v>7.4805289999999998</v>
      </c>
      <c r="BC11" s="696">
        <v>8.3000980000000002</v>
      </c>
      <c r="BD11" s="696">
        <v>11.068569999999999</v>
      </c>
      <c r="BE11" s="696">
        <v>13.41582</v>
      </c>
      <c r="BF11" s="696">
        <v>13.19345</v>
      </c>
      <c r="BG11" s="696">
        <v>11.476699999999999</v>
      </c>
      <c r="BH11" s="696">
        <v>8.1286459999999998</v>
      </c>
      <c r="BI11" s="696">
        <v>8.0095749999999999</v>
      </c>
      <c r="BJ11" s="696">
        <v>11.15413</v>
      </c>
      <c r="BK11" s="696">
        <v>12.565530000000001</v>
      </c>
      <c r="BL11" s="696">
        <v>10.979789999999999</v>
      </c>
      <c r="BM11" s="696">
        <v>9.5144099999999998</v>
      </c>
      <c r="BN11" s="696">
        <v>7.9921100000000003</v>
      </c>
      <c r="BO11" s="696">
        <v>8.3938260000000007</v>
      </c>
      <c r="BP11" s="696">
        <v>11.11431</v>
      </c>
      <c r="BQ11" s="696">
        <v>13.491160000000001</v>
      </c>
      <c r="BR11" s="696">
        <v>13.31748</v>
      </c>
      <c r="BS11" s="696">
        <v>11.56963</v>
      </c>
      <c r="BT11" s="696">
        <v>8.1965509999999995</v>
      </c>
      <c r="BU11" s="696">
        <v>8.0770700000000009</v>
      </c>
      <c r="BV11" s="696">
        <v>11.249930000000001</v>
      </c>
    </row>
    <row r="12" spans="1:74" ht="11.1" customHeight="1" x14ac:dyDescent="0.2">
      <c r="A12" s="111" t="s">
        <v>1171</v>
      </c>
      <c r="B12" s="199" t="s">
        <v>440</v>
      </c>
      <c r="C12" s="695">
        <v>18.26755545</v>
      </c>
      <c r="D12" s="695">
        <v>13.62521042</v>
      </c>
      <c r="E12" s="695">
        <v>13.59937457</v>
      </c>
      <c r="F12" s="695">
        <v>13.28713698</v>
      </c>
      <c r="G12" s="695">
        <v>15.43064259</v>
      </c>
      <c r="H12" s="695">
        <v>20.386046499999999</v>
      </c>
      <c r="I12" s="695">
        <v>24.685732909999999</v>
      </c>
      <c r="J12" s="695">
        <v>24.778639210000001</v>
      </c>
      <c r="K12" s="695">
        <v>20.852192680000002</v>
      </c>
      <c r="L12" s="695">
        <v>17.89116082</v>
      </c>
      <c r="M12" s="695">
        <v>13.678539949999999</v>
      </c>
      <c r="N12" s="695">
        <v>16.156233960000002</v>
      </c>
      <c r="O12" s="695">
        <v>23.36415719</v>
      </c>
      <c r="P12" s="695">
        <v>17.72243009</v>
      </c>
      <c r="Q12" s="695">
        <v>14.087088290000001</v>
      </c>
      <c r="R12" s="695">
        <v>13.207970270000001</v>
      </c>
      <c r="S12" s="695">
        <v>16.630676210000001</v>
      </c>
      <c r="T12" s="695">
        <v>23.651459580000001</v>
      </c>
      <c r="U12" s="695">
        <v>26.13751392</v>
      </c>
      <c r="V12" s="695">
        <v>25.99498294</v>
      </c>
      <c r="W12" s="695">
        <v>22.352705530000001</v>
      </c>
      <c r="X12" s="695">
        <v>17.777376610000001</v>
      </c>
      <c r="Y12" s="695">
        <v>14.502626169999999</v>
      </c>
      <c r="Z12" s="695">
        <v>17.280476230000001</v>
      </c>
      <c r="AA12" s="695">
        <v>19.24409558</v>
      </c>
      <c r="AB12" s="695">
        <v>16.794847529999998</v>
      </c>
      <c r="AC12" s="695">
        <v>16.05708387</v>
      </c>
      <c r="AD12" s="695">
        <v>12.997320869999999</v>
      </c>
      <c r="AE12" s="695">
        <v>15.646555340000001</v>
      </c>
      <c r="AF12" s="695">
        <v>20.788260900000001</v>
      </c>
      <c r="AG12" s="695">
        <v>25.030437790000001</v>
      </c>
      <c r="AH12" s="695">
        <v>26.597568899999999</v>
      </c>
      <c r="AI12" s="695">
        <v>24.831094159999999</v>
      </c>
      <c r="AJ12" s="695">
        <v>19.645582189999999</v>
      </c>
      <c r="AK12" s="695">
        <v>14.73844267</v>
      </c>
      <c r="AL12" s="695">
        <v>16.634364219999998</v>
      </c>
      <c r="AM12" s="695">
        <v>17.379800379999999</v>
      </c>
      <c r="AN12" s="695">
        <v>16.360990879999999</v>
      </c>
      <c r="AO12" s="695">
        <v>15.03566747</v>
      </c>
      <c r="AP12" s="695">
        <v>14.314656019999999</v>
      </c>
      <c r="AQ12" s="695">
        <v>16.61455896</v>
      </c>
      <c r="AR12" s="695">
        <v>21.923559189999999</v>
      </c>
      <c r="AS12" s="695">
        <v>27.029752989999999</v>
      </c>
      <c r="AT12" s="695">
        <v>26.810658669999999</v>
      </c>
      <c r="AU12" s="695">
        <v>22.57100655</v>
      </c>
      <c r="AV12" s="695">
        <v>16.801881349999999</v>
      </c>
      <c r="AW12" s="695">
        <v>14.13360529</v>
      </c>
      <c r="AX12" s="695">
        <v>17.56830501</v>
      </c>
      <c r="AY12" s="695">
        <v>20.444062519999999</v>
      </c>
      <c r="AZ12" s="695">
        <v>18.887185708000001</v>
      </c>
      <c r="BA12" s="695">
        <v>16.215446742000001</v>
      </c>
      <c r="BB12" s="696">
        <v>14.557639999999999</v>
      </c>
      <c r="BC12" s="696">
        <v>17.55979</v>
      </c>
      <c r="BD12" s="696">
        <v>23.10744</v>
      </c>
      <c r="BE12" s="696">
        <v>27.221540000000001</v>
      </c>
      <c r="BF12" s="696">
        <v>26.601980000000001</v>
      </c>
      <c r="BG12" s="696">
        <v>23.66311</v>
      </c>
      <c r="BH12" s="696">
        <v>17.66686</v>
      </c>
      <c r="BI12" s="696">
        <v>14.558770000000001</v>
      </c>
      <c r="BJ12" s="696">
        <v>18.054490000000001</v>
      </c>
      <c r="BK12" s="696">
        <v>20.72973</v>
      </c>
      <c r="BL12" s="696">
        <v>17.118179999999999</v>
      </c>
      <c r="BM12" s="696">
        <v>15.31213</v>
      </c>
      <c r="BN12" s="696">
        <v>14.819660000000001</v>
      </c>
      <c r="BO12" s="696">
        <v>17.263870000000001</v>
      </c>
      <c r="BP12" s="696">
        <v>22.720099999999999</v>
      </c>
      <c r="BQ12" s="696">
        <v>27.398589999999999</v>
      </c>
      <c r="BR12" s="696">
        <v>27.116510000000002</v>
      </c>
      <c r="BS12" s="696">
        <v>24.155609999999999</v>
      </c>
      <c r="BT12" s="696">
        <v>18.02299</v>
      </c>
      <c r="BU12" s="696">
        <v>14.84839</v>
      </c>
      <c r="BV12" s="696">
        <v>18.399909999999998</v>
      </c>
    </row>
    <row r="13" spans="1:74" ht="11.1" customHeight="1" x14ac:dyDescent="0.2">
      <c r="A13" s="111" t="s">
        <v>1172</v>
      </c>
      <c r="B13" s="199" t="s">
        <v>441</v>
      </c>
      <c r="C13" s="695">
        <v>8.5863651399999998</v>
      </c>
      <c r="D13" s="695">
        <v>6.6546283199999996</v>
      </c>
      <c r="E13" s="695">
        <v>6.71117893</v>
      </c>
      <c r="F13" s="695">
        <v>6.3107239799999997</v>
      </c>
      <c r="G13" s="695">
        <v>7.2646855500000003</v>
      </c>
      <c r="H13" s="695">
        <v>9.9438394599999995</v>
      </c>
      <c r="I13" s="695">
        <v>12.06145579</v>
      </c>
      <c r="J13" s="695">
        <v>11.03121501</v>
      </c>
      <c r="K13" s="695">
        <v>8.6998878200000007</v>
      </c>
      <c r="L13" s="695">
        <v>6.9761084799999997</v>
      </c>
      <c r="M13" s="695">
        <v>6.4084035500000001</v>
      </c>
      <c r="N13" s="695">
        <v>7.8873689899999997</v>
      </c>
      <c r="O13" s="695">
        <v>7.8831828000000002</v>
      </c>
      <c r="P13" s="695">
        <v>6.8251513499999996</v>
      </c>
      <c r="Q13" s="695">
        <v>6.8396683999999999</v>
      </c>
      <c r="R13" s="695">
        <v>6.6015816899999997</v>
      </c>
      <c r="S13" s="695">
        <v>7.5780062299999997</v>
      </c>
      <c r="T13" s="695">
        <v>9.8366750100000004</v>
      </c>
      <c r="U13" s="695">
        <v>12.155610129999999</v>
      </c>
      <c r="V13" s="695">
        <v>11.64467818</v>
      </c>
      <c r="W13" s="695">
        <v>9.3269585700000004</v>
      </c>
      <c r="X13" s="695">
        <v>6.7239480499999997</v>
      </c>
      <c r="Y13" s="695">
        <v>6.7052214499999998</v>
      </c>
      <c r="Z13" s="695">
        <v>8.1908792199999993</v>
      </c>
      <c r="AA13" s="695">
        <v>8.4362484700000007</v>
      </c>
      <c r="AB13" s="695">
        <v>7.5641654999999997</v>
      </c>
      <c r="AC13" s="695">
        <v>7.1613440600000002</v>
      </c>
      <c r="AD13" s="695">
        <v>6.4480374300000003</v>
      </c>
      <c r="AE13" s="695">
        <v>6.74090291</v>
      </c>
      <c r="AF13" s="695">
        <v>8.9826649300000003</v>
      </c>
      <c r="AG13" s="695">
        <v>11.76230168</v>
      </c>
      <c r="AH13" s="695">
        <v>12.046127350000001</v>
      </c>
      <c r="AI13" s="695">
        <v>9.2217606599999993</v>
      </c>
      <c r="AJ13" s="695">
        <v>7.05674285</v>
      </c>
      <c r="AK13" s="695">
        <v>6.8023598999999999</v>
      </c>
      <c r="AL13" s="695">
        <v>8.2351843099999993</v>
      </c>
      <c r="AM13" s="695">
        <v>8.3172286999999994</v>
      </c>
      <c r="AN13" s="695">
        <v>7.3452341299999997</v>
      </c>
      <c r="AO13" s="695">
        <v>6.8642945500000003</v>
      </c>
      <c r="AP13" s="695">
        <v>6.8986731700000004</v>
      </c>
      <c r="AQ13" s="695">
        <v>8.65161962</v>
      </c>
      <c r="AR13" s="695">
        <v>10.142581010000001</v>
      </c>
      <c r="AS13" s="695">
        <v>12.93897572</v>
      </c>
      <c r="AT13" s="695">
        <v>13.31618529</v>
      </c>
      <c r="AU13" s="695">
        <v>9.9248495099999996</v>
      </c>
      <c r="AV13" s="695">
        <v>8.0811835900000002</v>
      </c>
      <c r="AW13" s="695">
        <v>7.2586995700000001</v>
      </c>
      <c r="AX13" s="695">
        <v>8.6854387400000004</v>
      </c>
      <c r="AY13" s="695">
        <v>8.7641243499999995</v>
      </c>
      <c r="AZ13" s="695">
        <v>7.3973084495999997</v>
      </c>
      <c r="BA13" s="695">
        <v>7.3175434950999998</v>
      </c>
      <c r="BB13" s="696">
        <v>7.0521370000000001</v>
      </c>
      <c r="BC13" s="696">
        <v>8.505865</v>
      </c>
      <c r="BD13" s="696">
        <v>10.322800000000001</v>
      </c>
      <c r="BE13" s="696">
        <v>12.880739999999999</v>
      </c>
      <c r="BF13" s="696">
        <v>11.97406</v>
      </c>
      <c r="BG13" s="696">
        <v>9.4201230000000002</v>
      </c>
      <c r="BH13" s="696">
        <v>7.8018070000000002</v>
      </c>
      <c r="BI13" s="696">
        <v>7.3235250000000001</v>
      </c>
      <c r="BJ13" s="696">
        <v>8.8958630000000003</v>
      </c>
      <c r="BK13" s="696">
        <v>8.881729</v>
      </c>
      <c r="BL13" s="696">
        <v>7.3236939999999997</v>
      </c>
      <c r="BM13" s="696">
        <v>7.2317970000000003</v>
      </c>
      <c r="BN13" s="696">
        <v>7.0887859999999998</v>
      </c>
      <c r="BO13" s="696">
        <v>8.5702459999999991</v>
      </c>
      <c r="BP13" s="696">
        <v>10.282209999999999</v>
      </c>
      <c r="BQ13" s="696">
        <v>12.993119999999999</v>
      </c>
      <c r="BR13" s="696">
        <v>12.1447</v>
      </c>
      <c r="BS13" s="696">
        <v>9.563701</v>
      </c>
      <c r="BT13" s="696">
        <v>7.9154970000000002</v>
      </c>
      <c r="BU13" s="696">
        <v>7.4301719999999998</v>
      </c>
      <c r="BV13" s="696">
        <v>9.0258579999999995</v>
      </c>
    </row>
    <row r="14" spans="1:74" ht="11.1" customHeight="1" x14ac:dyDescent="0.2">
      <c r="A14" s="111" t="s">
        <v>1173</v>
      </c>
      <c r="B14" s="199" t="s">
        <v>242</v>
      </c>
      <c r="C14" s="695">
        <v>15.22912041</v>
      </c>
      <c r="D14" s="695">
        <v>11.90509984</v>
      </c>
      <c r="E14" s="695">
        <v>12.011585350000001</v>
      </c>
      <c r="F14" s="695">
        <v>9.8213884900000004</v>
      </c>
      <c r="G14" s="695">
        <v>10.5259935</v>
      </c>
      <c r="H14" s="695">
        <v>11.57568019</v>
      </c>
      <c r="I14" s="695">
        <v>14.08507753</v>
      </c>
      <c r="J14" s="695">
        <v>14.49458014</v>
      </c>
      <c r="K14" s="695">
        <v>12.73173431</v>
      </c>
      <c r="L14" s="695">
        <v>10.520638780000001</v>
      </c>
      <c r="M14" s="695">
        <v>11.314010619999999</v>
      </c>
      <c r="N14" s="695">
        <v>13.25742687</v>
      </c>
      <c r="O14" s="695">
        <v>13.49420215</v>
      </c>
      <c r="P14" s="695">
        <v>11.28343948</v>
      </c>
      <c r="Q14" s="695">
        <v>12.977829849999999</v>
      </c>
      <c r="R14" s="695">
        <v>9.8970306699999995</v>
      </c>
      <c r="S14" s="695">
        <v>10.280284440000001</v>
      </c>
      <c r="T14" s="695">
        <v>10.402222800000001</v>
      </c>
      <c r="U14" s="695">
        <v>13.74502964</v>
      </c>
      <c r="V14" s="695">
        <v>16.236672519999999</v>
      </c>
      <c r="W14" s="695">
        <v>10.343938189999999</v>
      </c>
      <c r="X14" s="695">
        <v>11.088002790000001</v>
      </c>
      <c r="Y14" s="695">
        <v>10.639510639999999</v>
      </c>
      <c r="Z14" s="695">
        <v>12.9813828</v>
      </c>
      <c r="AA14" s="695">
        <v>14.39873137</v>
      </c>
      <c r="AB14" s="695">
        <v>12.186597949999999</v>
      </c>
      <c r="AC14" s="695">
        <v>12.48005165</v>
      </c>
      <c r="AD14" s="695">
        <v>9.4034843499999994</v>
      </c>
      <c r="AE14" s="695">
        <v>10.252670910000001</v>
      </c>
      <c r="AF14" s="695">
        <v>10.038707029999999</v>
      </c>
      <c r="AG14" s="695">
        <v>12.80832019</v>
      </c>
      <c r="AH14" s="695">
        <v>14.010720579999999</v>
      </c>
      <c r="AI14" s="695">
        <v>11.922164069999999</v>
      </c>
      <c r="AJ14" s="695">
        <v>11.53395942</v>
      </c>
      <c r="AK14" s="695">
        <v>10.44991982</v>
      </c>
      <c r="AL14" s="695">
        <v>13.837265650000001</v>
      </c>
      <c r="AM14" s="695">
        <v>13.94001495</v>
      </c>
      <c r="AN14" s="695">
        <v>10.94611153</v>
      </c>
      <c r="AO14" s="695">
        <v>11.77421303</v>
      </c>
      <c r="AP14" s="695">
        <v>10.009580379999999</v>
      </c>
      <c r="AQ14" s="695">
        <v>11.28722924</v>
      </c>
      <c r="AR14" s="695">
        <v>11.907075300000001</v>
      </c>
      <c r="AS14" s="695">
        <v>14.79373082</v>
      </c>
      <c r="AT14" s="695">
        <v>14.52120255</v>
      </c>
      <c r="AU14" s="695">
        <v>13.73382758</v>
      </c>
      <c r="AV14" s="695">
        <v>13.14595735</v>
      </c>
      <c r="AW14" s="695">
        <v>10.567469620000001</v>
      </c>
      <c r="AX14" s="695">
        <v>14.879823979999999</v>
      </c>
      <c r="AY14" s="695">
        <v>13.636343249999999</v>
      </c>
      <c r="AZ14" s="695">
        <v>11.430368068</v>
      </c>
      <c r="BA14" s="695">
        <v>12.248805993</v>
      </c>
      <c r="BB14" s="696">
        <v>10.12632</v>
      </c>
      <c r="BC14" s="696">
        <v>11.416980000000001</v>
      </c>
      <c r="BD14" s="696">
        <v>11.83966</v>
      </c>
      <c r="BE14" s="696">
        <v>14.94402</v>
      </c>
      <c r="BF14" s="696">
        <v>13.941280000000001</v>
      </c>
      <c r="BG14" s="696">
        <v>12.389900000000001</v>
      </c>
      <c r="BH14" s="696">
        <v>12.18953</v>
      </c>
      <c r="BI14" s="696">
        <v>10.26444</v>
      </c>
      <c r="BJ14" s="696">
        <v>15.196529999999999</v>
      </c>
      <c r="BK14" s="696">
        <v>14.00456</v>
      </c>
      <c r="BL14" s="696">
        <v>11.56301</v>
      </c>
      <c r="BM14" s="696">
        <v>12.17469</v>
      </c>
      <c r="BN14" s="696">
        <v>10.07874</v>
      </c>
      <c r="BO14" s="696">
        <v>11.48461</v>
      </c>
      <c r="BP14" s="696">
        <v>11.890829999999999</v>
      </c>
      <c r="BQ14" s="696">
        <v>14.984819999999999</v>
      </c>
      <c r="BR14" s="696">
        <v>13.97218</v>
      </c>
      <c r="BS14" s="696">
        <v>12.416169999999999</v>
      </c>
      <c r="BT14" s="696">
        <v>12.251760000000001</v>
      </c>
      <c r="BU14" s="696">
        <v>10.29138</v>
      </c>
      <c r="BV14" s="696">
        <v>15.238759999999999</v>
      </c>
    </row>
    <row r="15" spans="1:74" ht="11.1" customHeight="1" x14ac:dyDescent="0.2">
      <c r="A15" s="111" t="s">
        <v>1174</v>
      </c>
      <c r="B15" s="199" t="s">
        <v>243</v>
      </c>
      <c r="C15" s="695">
        <v>0.45665041000000001</v>
      </c>
      <c r="D15" s="695">
        <v>0.38000694000000002</v>
      </c>
      <c r="E15" s="695">
        <v>0.41157021999999999</v>
      </c>
      <c r="F15" s="695">
        <v>0.36351276999999999</v>
      </c>
      <c r="G15" s="695">
        <v>0.36048036999999999</v>
      </c>
      <c r="H15" s="695">
        <v>0.35237810000000003</v>
      </c>
      <c r="I15" s="695">
        <v>0.38087360999999997</v>
      </c>
      <c r="J15" s="695">
        <v>0.38801131</v>
      </c>
      <c r="K15" s="695">
        <v>0.37400505000000001</v>
      </c>
      <c r="L15" s="695">
        <v>0.39228196999999998</v>
      </c>
      <c r="M15" s="695">
        <v>0.40339117000000002</v>
      </c>
      <c r="N15" s="695">
        <v>0.42686613000000001</v>
      </c>
      <c r="O15" s="695">
        <v>0.43748281999999999</v>
      </c>
      <c r="P15" s="695">
        <v>0.38829643000000003</v>
      </c>
      <c r="Q15" s="695">
        <v>0.40558284999999999</v>
      </c>
      <c r="R15" s="695">
        <v>0.37452195999999999</v>
      </c>
      <c r="S15" s="695">
        <v>0.35831512999999998</v>
      </c>
      <c r="T15" s="695">
        <v>0.35379435999999997</v>
      </c>
      <c r="U15" s="695">
        <v>0.37979830999999997</v>
      </c>
      <c r="V15" s="695">
        <v>0.39269463999999998</v>
      </c>
      <c r="W15" s="695">
        <v>0.38372412</v>
      </c>
      <c r="X15" s="695">
        <v>0.39561489</v>
      </c>
      <c r="Y15" s="695">
        <v>0.39999825</v>
      </c>
      <c r="Z15" s="695">
        <v>0.41578027000000001</v>
      </c>
      <c r="AA15" s="695">
        <v>0.44357437999999999</v>
      </c>
      <c r="AB15" s="695">
        <v>0.35982470999999999</v>
      </c>
      <c r="AC15" s="695">
        <v>0.37226680000000001</v>
      </c>
      <c r="AD15" s="695">
        <v>0.34315230000000002</v>
      </c>
      <c r="AE15" s="695">
        <v>0.35851045999999998</v>
      </c>
      <c r="AF15" s="695">
        <v>0.36491989000000002</v>
      </c>
      <c r="AG15" s="695">
        <v>0.40199847999999999</v>
      </c>
      <c r="AH15" s="695">
        <v>0.40383085000000002</v>
      </c>
      <c r="AI15" s="695">
        <v>0.39195666000000001</v>
      </c>
      <c r="AJ15" s="695">
        <v>0.40810094000000002</v>
      </c>
      <c r="AK15" s="695">
        <v>0.40293485000000001</v>
      </c>
      <c r="AL15" s="695">
        <v>0.43691171000000001</v>
      </c>
      <c r="AM15" s="695">
        <v>0.47134097000000003</v>
      </c>
      <c r="AN15" s="695">
        <v>0.38840251999999997</v>
      </c>
      <c r="AO15" s="695">
        <v>0.40189566999999998</v>
      </c>
      <c r="AP15" s="695">
        <v>0.37460451</v>
      </c>
      <c r="AQ15" s="695">
        <v>0.37926385000000001</v>
      </c>
      <c r="AR15" s="695">
        <v>0.38812985999999999</v>
      </c>
      <c r="AS15" s="695">
        <v>0.39019953000000002</v>
      </c>
      <c r="AT15" s="695">
        <v>0.40120928</v>
      </c>
      <c r="AU15" s="695">
        <v>0.39591368999999998</v>
      </c>
      <c r="AV15" s="695">
        <v>0.42648139000000002</v>
      </c>
      <c r="AW15" s="695">
        <v>0.44889715000000002</v>
      </c>
      <c r="AX15" s="695">
        <v>0.46665099999999998</v>
      </c>
      <c r="AY15" s="695">
        <v>0.45132330999999998</v>
      </c>
      <c r="AZ15" s="695">
        <v>0.37353735999999998</v>
      </c>
      <c r="BA15" s="695">
        <v>0.40457511000000002</v>
      </c>
      <c r="BB15" s="696">
        <v>0.37663839999999998</v>
      </c>
      <c r="BC15" s="696">
        <v>0.37803140000000002</v>
      </c>
      <c r="BD15" s="696">
        <v>0.38469680000000001</v>
      </c>
      <c r="BE15" s="696">
        <v>0.38630019999999998</v>
      </c>
      <c r="BF15" s="696">
        <v>0.39802140000000003</v>
      </c>
      <c r="BG15" s="696">
        <v>0.3933102</v>
      </c>
      <c r="BH15" s="696">
        <v>0.42400900000000002</v>
      </c>
      <c r="BI15" s="696">
        <v>0.44644420000000001</v>
      </c>
      <c r="BJ15" s="696">
        <v>0.46421180000000001</v>
      </c>
      <c r="BK15" s="696">
        <v>0.44787840000000001</v>
      </c>
      <c r="BL15" s="696">
        <v>0.37068580000000001</v>
      </c>
      <c r="BM15" s="696">
        <v>0.40202539999999998</v>
      </c>
      <c r="BN15" s="696">
        <v>0.37474829999999998</v>
      </c>
      <c r="BO15" s="696">
        <v>0.3765657</v>
      </c>
      <c r="BP15" s="696">
        <v>0.38356899999999999</v>
      </c>
      <c r="BQ15" s="696">
        <v>0.38547340000000002</v>
      </c>
      <c r="BR15" s="696">
        <v>0.39732810000000002</v>
      </c>
      <c r="BS15" s="696">
        <v>0.392677</v>
      </c>
      <c r="BT15" s="696">
        <v>0.4232397</v>
      </c>
      <c r="BU15" s="696">
        <v>0.44552120000000001</v>
      </c>
      <c r="BV15" s="696">
        <v>0.46318330000000002</v>
      </c>
    </row>
    <row r="16" spans="1:74" ht="11.1" customHeight="1" x14ac:dyDescent="0.2">
      <c r="A16" s="111" t="s">
        <v>1175</v>
      </c>
      <c r="B16" s="199" t="s">
        <v>443</v>
      </c>
      <c r="C16" s="695">
        <v>129.21249867</v>
      </c>
      <c r="D16" s="695">
        <v>100.96823572</v>
      </c>
      <c r="E16" s="695">
        <v>103.09552026999999</v>
      </c>
      <c r="F16" s="695">
        <v>90.724503889999994</v>
      </c>
      <c r="G16" s="695">
        <v>98.281158820000002</v>
      </c>
      <c r="H16" s="695">
        <v>122.54316910999999</v>
      </c>
      <c r="I16" s="695">
        <v>149.90048182000001</v>
      </c>
      <c r="J16" s="695">
        <v>142.00716657000001</v>
      </c>
      <c r="K16" s="695">
        <v>118.77878235999999</v>
      </c>
      <c r="L16" s="695">
        <v>102.81104302999999</v>
      </c>
      <c r="M16" s="695">
        <v>98.320565540000004</v>
      </c>
      <c r="N16" s="695">
        <v>122.00461661</v>
      </c>
      <c r="O16" s="695">
        <v>148.91738377999999</v>
      </c>
      <c r="P16" s="695">
        <v>113.75128017999999</v>
      </c>
      <c r="Q16" s="695">
        <v>107.218431</v>
      </c>
      <c r="R16" s="695">
        <v>95.453615799999994</v>
      </c>
      <c r="S16" s="695">
        <v>103.84799901</v>
      </c>
      <c r="T16" s="695">
        <v>129.91289918999999</v>
      </c>
      <c r="U16" s="695">
        <v>153.56605024000001</v>
      </c>
      <c r="V16" s="695">
        <v>153.49649427</v>
      </c>
      <c r="W16" s="695">
        <v>128.90979259</v>
      </c>
      <c r="X16" s="695">
        <v>107.0487529</v>
      </c>
      <c r="Y16" s="695">
        <v>103.78995653</v>
      </c>
      <c r="Z16" s="695">
        <v>123.18040376</v>
      </c>
      <c r="AA16" s="695">
        <v>133.31755021000001</v>
      </c>
      <c r="AB16" s="695">
        <v>116.60800242000001</v>
      </c>
      <c r="AC16" s="695">
        <v>112.60541507000001</v>
      </c>
      <c r="AD16" s="695">
        <v>90.383821839999996</v>
      </c>
      <c r="AE16" s="695">
        <v>100.33107133</v>
      </c>
      <c r="AF16" s="695">
        <v>120.11616995999999</v>
      </c>
      <c r="AG16" s="695">
        <v>153.74888910000001</v>
      </c>
      <c r="AH16" s="695">
        <v>150.08305576000001</v>
      </c>
      <c r="AI16" s="695">
        <v>131.5667267</v>
      </c>
      <c r="AJ16" s="695">
        <v>107.99720824000001</v>
      </c>
      <c r="AK16" s="695">
        <v>102.45292212</v>
      </c>
      <c r="AL16" s="695">
        <v>121.07807665</v>
      </c>
      <c r="AM16" s="695">
        <v>124.41281896</v>
      </c>
      <c r="AN16" s="695">
        <v>111.92947890000001</v>
      </c>
      <c r="AO16" s="695">
        <v>104.00558073000001</v>
      </c>
      <c r="AP16" s="695">
        <v>97.46457728</v>
      </c>
      <c r="AQ16" s="695">
        <v>105.41188443999999</v>
      </c>
      <c r="AR16" s="695">
        <v>131.24246219</v>
      </c>
      <c r="AS16" s="695">
        <v>166.89082672999999</v>
      </c>
      <c r="AT16" s="695">
        <v>158.80108820999999</v>
      </c>
      <c r="AU16" s="695">
        <v>127.70609919</v>
      </c>
      <c r="AV16" s="695">
        <v>105.14520981</v>
      </c>
      <c r="AW16" s="695">
        <v>99.443738870000004</v>
      </c>
      <c r="AX16" s="695">
        <v>129.50387749999999</v>
      </c>
      <c r="AY16" s="695">
        <v>137.24282887999999</v>
      </c>
      <c r="AZ16" s="695">
        <v>123.58080552</v>
      </c>
      <c r="BA16" s="695">
        <v>110.76516715</v>
      </c>
      <c r="BB16" s="696">
        <v>97.28219</v>
      </c>
      <c r="BC16" s="696">
        <v>107.7961</v>
      </c>
      <c r="BD16" s="696">
        <v>134.52369999999999</v>
      </c>
      <c r="BE16" s="696">
        <v>162.18690000000001</v>
      </c>
      <c r="BF16" s="696">
        <v>154.4316</v>
      </c>
      <c r="BG16" s="696">
        <v>128.58099999999999</v>
      </c>
      <c r="BH16" s="696">
        <v>104.75579999999999</v>
      </c>
      <c r="BI16" s="696">
        <v>101.25579999999999</v>
      </c>
      <c r="BJ16" s="696">
        <v>133.18459999999999</v>
      </c>
      <c r="BK16" s="696">
        <v>141.28739999999999</v>
      </c>
      <c r="BL16" s="696">
        <v>120.65179999999999</v>
      </c>
      <c r="BM16" s="696">
        <v>111.5278</v>
      </c>
      <c r="BN16" s="696">
        <v>100.5771</v>
      </c>
      <c r="BO16" s="696">
        <v>109.17740000000001</v>
      </c>
      <c r="BP16" s="696">
        <v>135.38849999999999</v>
      </c>
      <c r="BQ16" s="696">
        <v>163.66149999999999</v>
      </c>
      <c r="BR16" s="696">
        <v>156.27330000000001</v>
      </c>
      <c r="BS16" s="696">
        <v>130.04849999999999</v>
      </c>
      <c r="BT16" s="696">
        <v>105.9609</v>
      </c>
      <c r="BU16" s="696">
        <v>102.3664</v>
      </c>
      <c r="BV16" s="696">
        <v>134.50470000000001</v>
      </c>
    </row>
    <row r="17" spans="1:74" ht="11.1" customHeight="1" x14ac:dyDescent="0.2">
      <c r="A17" s="111"/>
      <c r="B17" s="113" t="s">
        <v>8</v>
      </c>
      <c r="C17" s="697"/>
      <c r="D17" s="697"/>
      <c r="E17" s="697"/>
      <c r="F17" s="697"/>
      <c r="G17" s="697"/>
      <c r="H17" s="697"/>
      <c r="I17" s="697"/>
      <c r="J17" s="697"/>
      <c r="K17" s="697"/>
      <c r="L17" s="697"/>
      <c r="M17" s="697"/>
      <c r="N17" s="697"/>
      <c r="O17" s="697"/>
      <c r="P17" s="697"/>
      <c r="Q17" s="697"/>
      <c r="R17" s="697"/>
      <c r="S17" s="697"/>
      <c r="T17" s="697"/>
      <c r="U17" s="697"/>
      <c r="V17" s="697"/>
      <c r="W17" s="697"/>
      <c r="X17" s="697"/>
      <c r="Y17" s="697"/>
      <c r="Z17" s="697"/>
      <c r="AA17" s="697"/>
      <c r="AB17" s="697"/>
      <c r="AC17" s="697"/>
      <c r="AD17" s="697"/>
      <c r="AE17" s="697"/>
      <c r="AF17" s="697"/>
      <c r="AG17" s="697"/>
      <c r="AH17" s="697"/>
      <c r="AI17" s="697"/>
      <c r="AJ17" s="697"/>
      <c r="AK17" s="697"/>
      <c r="AL17" s="697"/>
      <c r="AM17" s="697"/>
      <c r="AN17" s="697"/>
      <c r="AO17" s="697"/>
      <c r="AP17" s="697"/>
      <c r="AQ17" s="697"/>
      <c r="AR17" s="697"/>
      <c r="AS17" s="697"/>
      <c r="AT17" s="697"/>
      <c r="AU17" s="697"/>
      <c r="AV17" s="697"/>
      <c r="AW17" s="697"/>
      <c r="AX17" s="697"/>
      <c r="AY17" s="697"/>
      <c r="AZ17" s="697"/>
      <c r="BA17" s="697"/>
      <c r="BB17" s="698"/>
      <c r="BC17" s="698"/>
      <c r="BD17" s="698"/>
      <c r="BE17" s="698"/>
      <c r="BF17" s="698"/>
      <c r="BG17" s="698"/>
      <c r="BH17" s="698"/>
      <c r="BI17" s="698"/>
      <c r="BJ17" s="698"/>
      <c r="BK17" s="698"/>
      <c r="BL17" s="698"/>
      <c r="BM17" s="698"/>
      <c r="BN17" s="698"/>
      <c r="BO17" s="698"/>
      <c r="BP17" s="698"/>
      <c r="BQ17" s="698"/>
      <c r="BR17" s="698"/>
      <c r="BS17" s="698"/>
      <c r="BT17" s="698"/>
      <c r="BU17" s="698"/>
      <c r="BV17" s="698"/>
    </row>
    <row r="18" spans="1:74" ht="11.1" customHeight="1" x14ac:dyDescent="0.2">
      <c r="A18" s="111" t="s">
        <v>1176</v>
      </c>
      <c r="B18" s="199" t="s">
        <v>435</v>
      </c>
      <c r="C18" s="695">
        <v>4.45448617</v>
      </c>
      <c r="D18" s="695">
        <v>3.9789195199999998</v>
      </c>
      <c r="E18" s="695">
        <v>4.3504091300000001</v>
      </c>
      <c r="F18" s="695">
        <v>4.0094317799999999</v>
      </c>
      <c r="G18" s="695">
        <v>4.0314104400000002</v>
      </c>
      <c r="H18" s="695">
        <v>4.4960148499999999</v>
      </c>
      <c r="I18" s="695">
        <v>4.8720966600000004</v>
      </c>
      <c r="J18" s="695">
        <v>4.8583600599999999</v>
      </c>
      <c r="K18" s="695">
        <v>4.4579439699999996</v>
      </c>
      <c r="L18" s="695">
        <v>4.18241218</v>
      </c>
      <c r="M18" s="695">
        <v>4.1260437000000003</v>
      </c>
      <c r="N18" s="695">
        <v>4.3722325800000004</v>
      </c>
      <c r="O18" s="695">
        <v>4.6818258500000001</v>
      </c>
      <c r="P18" s="695">
        <v>4.1415562899999996</v>
      </c>
      <c r="Q18" s="695">
        <v>4.0459120100000003</v>
      </c>
      <c r="R18" s="695">
        <v>3.9851409900000001</v>
      </c>
      <c r="S18" s="695">
        <v>4.1240967199999998</v>
      </c>
      <c r="T18" s="695">
        <v>4.4333009099999998</v>
      </c>
      <c r="U18" s="695">
        <v>5.0223529899999999</v>
      </c>
      <c r="V18" s="695">
        <v>5.2777183000000001</v>
      </c>
      <c r="W18" s="695">
        <v>4.5359160999999997</v>
      </c>
      <c r="X18" s="695">
        <v>4.3297677400000003</v>
      </c>
      <c r="Y18" s="695">
        <v>4.0992406499999996</v>
      </c>
      <c r="Z18" s="695">
        <v>4.2476225400000001</v>
      </c>
      <c r="AA18" s="695">
        <v>4.5828955300000001</v>
      </c>
      <c r="AB18" s="695">
        <v>4.0634858200000004</v>
      </c>
      <c r="AC18" s="695">
        <v>4.1752027199999997</v>
      </c>
      <c r="AD18" s="695">
        <v>3.94692292</v>
      </c>
      <c r="AE18" s="695">
        <v>3.9643462399999998</v>
      </c>
      <c r="AF18" s="695">
        <v>4.2202467099999996</v>
      </c>
      <c r="AG18" s="695">
        <v>5.0146561299999997</v>
      </c>
      <c r="AH18" s="695">
        <v>4.7850908299999997</v>
      </c>
      <c r="AI18" s="695">
        <v>4.1945436899999997</v>
      </c>
      <c r="AJ18" s="695">
        <v>4.1553638599999996</v>
      </c>
      <c r="AK18" s="695">
        <v>4.1253357599999996</v>
      </c>
      <c r="AL18" s="695">
        <v>4.2746368500000003</v>
      </c>
      <c r="AM18" s="695">
        <v>4.2862826199999997</v>
      </c>
      <c r="AN18" s="695">
        <v>4.0501433799999997</v>
      </c>
      <c r="AO18" s="695">
        <v>3.9432002499999999</v>
      </c>
      <c r="AP18" s="695">
        <v>3.2983323599999999</v>
      </c>
      <c r="AQ18" s="695">
        <v>3.4250437699999998</v>
      </c>
      <c r="AR18" s="695">
        <v>3.8541244699999999</v>
      </c>
      <c r="AS18" s="695">
        <v>4.5910796899999999</v>
      </c>
      <c r="AT18" s="695">
        <v>4.4935661299999996</v>
      </c>
      <c r="AU18" s="695">
        <v>4.1379941000000002</v>
      </c>
      <c r="AV18" s="695">
        <v>3.8051863899999998</v>
      </c>
      <c r="AW18" s="695">
        <v>3.6038512699999998</v>
      </c>
      <c r="AX18" s="695">
        <v>3.9914500999999998</v>
      </c>
      <c r="AY18" s="695">
        <v>4.0433816699999996</v>
      </c>
      <c r="AZ18" s="695">
        <v>3.9049486701</v>
      </c>
      <c r="BA18" s="695">
        <v>3.9341963240000002</v>
      </c>
      <c r="BB18" s="696">
        <v>3.2804319999999998</v>
      </c>
      <c r="BC18" s="696">
        <v>3.487025</v>
      </c>
      <c r="BD18" s="696">
        <v>3.9246979999999998</v>
      </c>
      <c r="BE18" s="696">
        <v>4.3869150000000001</v>
      </c>
      <c r="BF18" s="696">
        <v>4.3492490000000004</v>
      </c>
      <c r="BG18" s="696">
        <v>4.1084389999999997</v>
      </c>
      <c r="BH18" s="696">
        <v>3.8244359999999999</v>
      </c>
      <c r="BI18" s="696">
        <v>3.6366890000000001</v>
      </c>
      <c r="BJ18" s="696">
        <v>4.0180829999999998</v>
      </c>
      <c r="BK18" s="696">
        <v>4.0885610000000003</v>
      </c>
      <c r="BL18" s="696">
        <v>3.9192369999999999</v>
      </c>
      <c r="BM18" s="696">
        <v>3.9763000000000002</v>
      </c>
      <c r="BN18" s="696">
        <v>3.3033009999999998</v>
      </c>
      <c r="BO18" s="696">
        <v>3.5046390000000001</v>
      </c>
      <c r="BP18" s="696">
        <v>3.9302069999999998</v>
      </c>
      <c r="BQ18" s="696">
        <v>4.4014290000000003</v>
      </c>
      <c r="BR18" s="696">
        <v>4.3644299999999996</v>
      </c>
      <c r="BS18" s="696">
        <v>4.1203820000000002</v>
      </c>
      <c r="BT18" s="696">
        <v>3.8334890000000001</v>
      </c>
      <c r="BU18" s="696">
        <v>3.642801</v>
      </c>
      <c r="BV18" s="696">
        <v>4.0217299999999998</v>
      </c>
    </row>
    <row r="19" spans="1:74" ht="11.1" customHeight="1" x14ac:dyDescent="0.2">
      <c r="A19" s="111" t="s">
        <v>1177</v>
      </c>
      <c r="B19" s="184" t="s">
        <v>468</v>
      </c>
      <c r="C19" s="695">
        <v>13.27708779</v>
      </c>
      <c r="D19" s="695">
        <v>12.52613648</v>
      </c>
      <c r="E19" s="695">
        <v>12.422003950000001</v>
      </c>
      <c r="F19" s="695">
        <v>11.78298066</v>
      </c>
      <c r="G19" s="695">
        <v>11.94925877</v>
      </c>
      <c r="H19" s="695">
        <v>13.206394960000001</v>
      </c>
      <c r="I19" s="695">
        <v>14.77575994</v>
      </c>
      <c r="J19" s="695">
        <v>14.41398152</v>
      </c>
      <c r="K19" s="695">
        <v>13.530485090000001</v>
      </c>
      <c r="L19" s="695">
        <v>12.837347279999999</v>
      </c>
      <c r="M19" s="695">
        <v>12.217557879999999</v>
      </c>
      <c r="N19" s="695">
        <v>12.9884597</v>
      </c>
      <c r="O19" s="695">
        <v>13.726166449999999</v>
      </c>
      <c r="P19" s="695">
        <v>12.61435279</v>
      </c>
      <c r="Q19" s="695">
        <v>12.63923424</v>
      </c>
      <c r="R19" s="695">
        <v>12.0054322</v>
      </c>
      <c r="S19" s="695">
        <v>12.31498348</v>
      </c>
      <c r="T19" s="695">
        <v>13.30575035</v>
      </c>
      <c r="U19" s="695">
        <v>14.85642957</v>
      </c>
      <c r="V19" s="695">
        <v>15.251711630000001</v>
      </c>
      <c r="W19" s="695">
        <v>14.183321340000001</v>
      </c>
      <c r="X19" s="695">
        <v>13.00349634</v>
      </c>
      <c r="Y19" s="695">
        <v>12.04164581</v>
      </c>
      <c r="Z19" s="695">
        <v>12.831523839999999</v>
      </c>
      <c r="AA19" s="695">
        <v>13.393620690000001</v>
      </c>
      <c r="AB19" s="695">
        <v>12.665330839999999</v>
      </c>
      <c r="AC19" s="695">
        <v>12.68439289</v>
      </c>
      <c r="AD19" s="695">
        <v>11.57102824</v>
      </c>
      <c r="AE19" s="695">
        <v>12.181142619999999</v>
      </c>
      <c r="AF19" s="695">
        <v>12.663085730000001</v>
      </c>
      <c r="AG19" s="695">
        <v>14.39851859</v>
      </c>
      <c r="AH19" s="695">
        <v>14.428890790000001</v>
      </c>
      <c r="AI19" s="695">
        <v>13.21957471</v>
      </c>
      <c r="AJ19" s="695">
        <v>12.11908919</v>
      </c>
      <c r="AK19" s="695">
        <v>11.50830221</v>
      </c>
      <c r="AL19" s="695">
        <v>12.413237499999999</v>
      </c>
      <c r="AM19" s="695">
        <v>12.51055674</v>
      </c>
      <c r="AN19" s="695">
        <v>11.93098343</v>
      </c>
      <c r="AO19" s="695">
        <v>11.41369224</v>
      </c>
      <c r="AP19" s="695">
        <v>9.9659698799999994</v>
      </c>
      <c r="AQ19" s="695">
        <v>9.6221466400000004</v>
      </c>
      <c r="AR19" s="695">
        <v>11.43737958</v>
      </c>
      <c r="AS19" s="695">
        <v>13.61435354</v>
      </c>
      <c r="AT19" s="695">
        <v>13.22205422</v>
      </c>
      <c r="AU19" s="695">
        <v>12.03821797</v>
      </c>
      <c r="AV19" s="695">
        <v>10.877757859999999</v>
      </c>
      <c r="AW19" s="695">
        <v>10.560632979999999</v>
      </c>
      <c r="AX19" s="695">
        <v>11.745895519999999</v>
      </c>
      <c r="AY19" s="695">
        <v>11.55278339</v>
      </c>
      <c r="AZ19" s="695">
        <v>11.321645521000001</v>
      </c>
      <c r="BA19" s="695">
        <v>11.348638595000001</v>
      </c>
      <c r="BB19" s="696">
        <v>10.478630000000001</v>
      </c>
      <c r="BC19" s="696">
        <v>10.516159999999999</v>
      </c>
      <c r="BD19" s="696">
        <v>12.57381</v>
      </c>
      <c r="BE19" s="696">
        <v>13.49727</v>
      </c>
      <c r="BF19" s="696">
        <v>13.04598</v>
      </c>
      <c r="BG19" s="696">
        <v>12.21701</v>
      </c>
      <c r="BH19" s="696">
        <v>11.19247</v>
      </c>
      <c r="BI19" s="696">
        <v>10.91058</v>
      </c>
      <c r="BJ19" s="696">
        <v>12.12561</v>
      </c>
      <c r="BK19" s="696">
        <v>11.99696</v>
      </c>
      <c r="BL19" s="696">
        <v>11.697380000000001</v>
      </c>
      <c r="BM19" s="696">
        <v>11.79195</v>
      </c>
      <c r="BN19" s="696">
        <v>10.87265</v>
      </c>
      <c r="BO19" s="696">
        <v>10.85108</v>
      </c>
      <c r="BP19" s="696">
        <v>12.9229</v>
      </c>
      <c r="BQ19" s="696">
        <v>13.87721</v>
      </c>
      <c r="BR19" s="696">
        <v>13.40438</v>
      </c>
      <c r="BS19" s="696">
        <v>12.53435</v>
      </c>
      <c r="BT19" s="696">
        <v>11.46425</v>
      </c>
      <c r="BU19" s="696">
        <v>11.149229999999999</v>
      </c>
      <c r="BV19" s="696">
        <v>12.36192</v>
      </c>
    </row>
    <row r="20" spans="1:74" ht="11.1" customHeight="1" x14ac:dyDescent="0.2">
      <c r="A20" s="111" t="s">
        <v>1178</v>
      </c>
      <c r="B20" s="199" t="s">
        <v>436</v>
      </c>
      <c r="C20" s="695">
        <v>15.361471420000001</v>
      </c>
      <c r="D20" s="695">
        <v>13.684257150000001</v>
      </c>
      <c r="E20" s="695">
        <v>14.907016410000001</v>
      </c>
      <c r="F20" s="695">
        <v>13.505247949999999</v>
      </c>
      <c r="G20" s="695">
        <v>14.67334965</v>
      </c>
      <c r="H20" s="695">
        <v>16.036270290000001</v>
      </c>
      <c r="I20" s="695">
        <v>17.188845799999999</v>
      </c>
      <c r="J20" s="695">
        <v>16.527026670000001</v>
      </c>
      <c r="K20" s="695">
        <v>15.62557473</v>
      </c>
      <c r="L20" s="695">
        <v>15.00736311</v>
      </c>
      <c r="M20" s="695">
        <v>14.21784729</v>
      </c>
      <c r="N20" s="695">
        <v>15.03545254</v>
      </c>
      <c r="O20" s="695">
        <v>15.91155245</v>
      </c>
      <c r="P20" s="695">
        <v>13.984686229999999</v>
      </c>
      <c r="Q20" s="695">
        <v>14.73023057</v>
      </c>
      <c r="R20" s="695">
        <v>13.800632950000001</v>
      </c>
      <c r="S20" s="695">
        <v>15.50411053</v>
      </c>
      <c r="T20" s="695">
        <v>16.142858440000001</v>
      </c>
      <c r="U20" s="695">
        <v>17.373788040000001</v>
      </c>
      <c r="V20" s="695">
        <v>17.758069939999999</v>
      </c>
      <c r="W20" s="695">
        <v>15.784413300000001</v>
      </c>
      <c r="X20" s="695">
        <v>15.2888951</v>
      </c>
      <c r="Y20" s="695">
        <v>14.116384650000001</v>
      </c>
      <c r="Z20" s="695">
        <v>14.88263486</v>
      </c>
      <c r="AA20" s="695">
        <v>15.41520963</v>
      </c>
      <c r="AB20" s="695">
        <v>13.912065650000001</v>
      </c>
      <c r="AC20" s="695">
        <v>14.900558240000001</v>
      </c>
      <c r="AD20" s="695">
        <v>13.462809780000001</v>
      </c>
      <c r="AE20" s="695">
        <v>14.349124359999999</v>
      </c>
      <c r="AF20" s="695">
        <v>14.952035889999999</v>
      </c>
      <c r="AG20" s="695">
        <v>17.65141229</v>
      </c>
      <c r="AH20" s="695">
        <v>16.840131899999999</v>
      </c>
      <c r="AI20" s="695">
        <v>15.55132768</v>
      </c>
      <c r="AJ20" s="695">
        <v>14.623661350000001</v>
      </c>
      <c r="AK20" s="695">
        <v>14.033848450000001</v>
      </c>
      <c r="AL20" s="695">
        <v>14.52007583</v>
      </c>
      <c r="AM20" s="695">
        <v>15.006270430000001</v>
      </c>
      <c r="AN20" s="695">
        <v>14.385494120000001</v>
      </c>
      <c r="AO20" s="695">
        <v>13.72995809</v>
      </c>
      <c r="AP20" s="695">
        <v>11.531231180000001</v>
      </c>
      <c r="AQ20" s="695">
        <v>12.38705852</v>
      </c>
      <c r="AR20" s="695">
        <v>14.37361587</v>
      </c>
      <c r="AS20" s="695">
        <v>16.881398789999999</v>
      </c>
      <c r="AT20" s="695">
        <v>16.22704062</v>
      </c>
      <c r="AU20" s="695">
        <v>14.17848843</v>
      </c>
      <c r="AV20" s="695">
        <v>13.80974103</v>
      </c>
      <c r="AW20" s="695">
        <v>12.97976923</v>
      </c>
      <c r="AX20" s="695">
        <v>14.16514301</v>
      </c>
      <c r="AY20" s="695">
        <v>14.18518793</v>
      </c>
      <c r="AZ20" s="695">
        <v>13.930035176000001</v>
      </c>
      <c r="BA20" s="695">
        <v>13.2753911</v>
      </c>
      <c r="BB20" s="696">
        <v>11.931330000000001</v>
      </c>
      <c r="BC20" s="696">
        <v>13.422180000000001</v>
      </c>
      <c r="BD20" s="696">
        <v>15.294090000000001</v>
      </c>
      <c r="BE20" s="696">
        <v>16.636430000000001</v>
      </c>
      <c r="BF20" s="696">
        <v>16.613700000000001</v>
      </c>
      <c r="BG20" s="696">
        <v>14.570309999999999</v>
      </c>
      <c r="BH20" s="696">
        <v>14.0839</v>
      </c>
      <c r="BI20" s="696">
        <v>13.4236</v>
      </c>
      <c r="BJ20" s="696">
        <v>14.637779999999999</v>
      </c>
      <c r="BK20" s="696">
        <v>14.74128</v>
      </c>
      <c r="BL20" s="696">
        <v>14.06912</v>
      </c>
      <c r="BM20" s="696">
        <v>13.835129999999999</v>
      </c>
      <c r="BN20" s="696">
        <v>12.25103</v>
      </c>
      <c r="BO20" s="696">
        <v>13.69731</v>
      </c>
      <c r="BP20" s="696">
        <v>15.540330000000001</v>
      </c>
      <c r="BQ20" s="696">
        <v>16.986450000000001</v>
      </c>
      <c r="BR20" s="696">
        <v>16.954999999999998</v>
      </c>
      <c r="BS20" s="696">
        <v>14.85558</v>
      </c>
      <c r="BT20" s="696">
        <v>14.3485</v>
      </c>
      <c r="BU20" s="696">
        <v>13.660360000000001</v>
      </c>
      <c r="BV20" s="696">
        <v>14.87684</v>
      </c>
    </row>
    <row r="21" spans="1:74" ht="11.1" customHeight="1" x14ac:dyDescent="0.2">
      <c r="A21" s="111" t="s">
        <v>1179</v>
      </c>
      <c r="B21" s="199" t="s">
        <v>437</v>
      </c>
      <c r="C21" s="695">
        <v>8.6806795300000008</v>
      </c>
      <c r="D21" s="695">
        <v>7.6738547400000003</v>
      </c>
      <c r="E21" s="695">
        <v>8.1505870100000006</v>
      </c>
      <c r="F21" s="695">
        <v>7.6729063799999997</v>
      </c>
      <c r="G21" s="695">
        <v>8.0575608899999995</v>
      </c>
      <c r="H21" s="695">
        <v>8.8786938000000006</v>
      </c>
      <c r="I21" s="695">
        <v>9.8510478399999997</v>
      </c>
      <c r="J21" s="695">
        <v>9.2655830399999992</v>
      </c>
      <c r="K21" s="695">
        <v>8.7765098399999992</v>
      </c>
      <c r="L21" s="695">
        <v>8.2331363700000004</v>
      </c>
      <c r="M21" s="695">
        <v>7.98365291</v>
      </c>
      <c r="N21" s="695">
        <v>8.6469516899999999</v>
      </c>
      <c r="O21" s="695">
        <v>8.9191336200000002</v>
      </c>
      <c r="P21" s="695">
        <v>8.1606641300000007</v>
      </c>
      <c r="Q21" s="695">
        <v>8.3252302500000006</v>
      </c>
      <c r="R21" s="695">
        <v>7.8875861199999999</v>
      </c>
      <c r="S21" s="695">
        <v>8.6484800400000008</v>
      </c>
      <c r="T21" s="695">
        <v>9.1950090299999996</v>
      </c>
      <c r="U21" s="695">
        <v>9.7635858899999999</v>
      </c>
      <c r="V21" s="695">
        <v>9.8565591799999996</v>
      </c>
      <c r="W21" s="695">
        <v>8.7104046099999994</v>
      </c>
      <c r="X21" s="695">
        <v>8.3048657699999993</v>
      </c>
      <c r="Y21" s="695">
        <v>8.1882140400000001</v>
      </c>
      <c r="Z21" s="695">
        <v>8.4970803200000002</v>
      </c>
      <c r="AA21" s="695">
        <v>8.8413528100000001</v>
      </c>
      <c r="AB21" s="695">
        <v>8.2870478599999995</v>
      </c>
      <c r="AC21" s="695">
        <v>8.5159140999999998</v>
      </c>
      <c r="AD21" s="695">
        <v>7.60984616</v>
      </c>
      <c r="AE21" s="695">
        <v>8.0813086300000005</v>
      </c>
      <c r="AF21" s="695">
        <v>8.5294021900000008</v>
      </c>
      <c r="AG21" s="695">
        <v>9.5955332500000008</v>
      </c>
      <c r="AH21" s="695">
        <v>9.4415284199999991</v>
      </c>
      <c r="AI21" s="695">
        <v>8.9000169099999997</v>
      </c>
      <c r="AJ21" s="695">
        <v>8.3251296700000008</v>
      </c>
      <c r="AK21" s="695">
        <v>8.0295515000000002</v>
      </c>
      <c r="AL21" s="695">
        <v>8.4865065699999995</v>
      </c>
      <c r="AM21" s="695">
        <v>8.6335584500000007</v>
      </c>
      <c r="AN21" s="695">
        <v>8.1806907199999994</v>
      </c>
      <c r="AO21" s="695">
        <v>7.8974757100000001</v>
      </c>
      <c r="AP21" s="695">
        <v>6.6884399999999999</v>
      </c>
      <c r="AQ21" s="695">
        <v>6.7342116399999998</v>
      </c>
      <c r="AR21" s="695">
        <v>8.1943145000000008</v>
      </c>
      <c r="AS21" s="695">
        <v>9.2660489599999991</v>
      </c>
      <c r="AT21" s="695">
        <v>9.0989256800000007</v>
      </c>
      <c r="AU21" s="695">
        <v>7.9787993799999999</v>
      </c>
      <c r="AV21" s="695">
        <v>7.8422255500000002</v>
      </c>
      <c r="AW21" s="695">
        <v>7.4444745499999998</v>
      </c>
      <c r="AX21" s="695">
        <v>8.0828231699999993</v>
      </c>
      <c r="AY21" s="695">
        <v>8.0818418800000007</v>
      </c>
      <c r="AZ21" s="695">
        <v>8.0337731560000005</v>
      </c>
      <c r="BA21" s="695">
        <v>7.8002472714</v>
      </c>
      <c r="BB21" s="696">
        <v>6.7918799999999999</v>
      </c>
      <c r="BC21" s="696">
        <v>7.0534650000000001</v>
      </c>
      <c r="BD21" s="696">
        <v>8.1480890000000006</v>
      </c>
      <c r="BE21" s="696">
        <v>9.3129310000000007</v>
      </c>
      <c r="BF21" s="696">
        <v>9.3781009999999991</v>
      </c>
      <c r="BG21" s="696">
        <v>8.1032489999999999</v>
      </c>
      <c r="BH21" s="696">
        <v>7.81914</v>
      </c>
      <c r="BI21" s="696">
        <v>7.6201730000000003</v>
      </c>
      <c r="BJ21" s="696">
        <v>8.3460370000000008</v>
      </c>
      <c r="BK21" s="696">
        <v>8.4049659999999999</v>
      </c>
      <c r="BL21" s="696">
        <v>8.0737210000000008</v>
      </c>
      <c r="BM21" s="696">
        <v>8.1611980000000006</v>
      </c>
      <c r="BN21" s="696">
        <v>6.9969400000000004</v>
      </c>
      <c r="BO21" s="696">
        <v>7.2447049999999997</v>
      </c>
      <c r="BP21" s="696">
        <v>8.3217660000000002</v>
      </c>
      <c r="BQ21" s="696">
        <v>9.6077460000000006</v>
      </c>
      <c r="BR21" s="696">
        <v>9.6718779999999995</v>
      </c>
      <c r="BS21" s="696">
        <v>8.3601179999999999</v>
      </c>
      <c r="BT21" s="696">
        <v>8.044143</v>
      </c>
      <c r="BU21" s="696">
        <v>7.8223010000000004</v>
      </c>
      <c r="BV21" s="696">
        <v>8.5212699999999995</v>
      </c>
    </row>
    <row r="22" spans="1:74" ht="11.1" customHeight="1" x14ac:dyDescent="0.2">
      <c r="A22" s="111" t="s">
        <v>1180</v>
      </c>
      <c r="B22" s="199" t="s">
        <v>438</v>
      </c>
      <c r="C22" s="695">
        <v>24.06894325</v>
      </c>
      <c r="D22" s="695">
        <v>22.19923352</v>
      </c>
      <c r="E22" s="695">
        <v>24.447172800000001</v>
      </c>
      <c r="F22" s="695">
        <v>23.914073330000001</v>
      </c>
      <c r="G22" s="695">
        <v>25.955357190000001</v>
      </c>
      <c r="H22" s="695">
        <v>27.781530870000001</v>
      </c>
      <c r="I22" s="695">
        <v>30.018586750000001</v>
      </c>
      <c r="J22" s="695">
        <v>29.822229570000001</v>
      </c>
      <c r="K22" s="695">
        <v>26.92881792</v>
      </c>
      <c r="L22" s="695">
        <v>25.74229455</v>
      </c>
      <c r="M22" s="695">
        <v>24.148603489999999</v>
      </c>
      <c r="N22" s="695">
        <v>24.72469577</v>
      </c>
      <c r="O22" s="695">
        <v>25.817664969999999</v>
      </c>
      <c r="P22" s="695">
        <v>22.585598130000001</v>
      </c>
      <c r="Q22" s="695">
        <v>24.736387570000002</v>
      </c>
      <c r="R22" s="695">
        <v>23.326852590000001</v>
      </c>
      <c r="S22" s="695">
        <v>26.737275610000001</v>
      </c>
      <c r="T22" s="695">
        <v>28.577165740000002</v>
      </c>
      <c r="U22" s="695">
        <v>30.02570914</v>
      </c>
      <c r="V22" s="695">
        <v>30.470196869999999</v>
      </c>
      <c r="W22" s="695">
        <v>29.457500270000001</v>
      </c>
      <c r="X22" s="695">
        <v>26.533281890000001</v>
      </c>
      <c r="Y22" s="695">
        <v>24.724470409999999</v>
      </c>
      <c r="Z22" s="695">
        <v>24.284805850000001</v>
      </c>
      <c r="AA22" s="695">
        <v>25.420212729999999</v>
      </c>
      <c r="AB22" s="695">
        <v>22.478436030000001</v>
      </c>
      <c r="AC22" s="695">
        <v>24.440342279999999</v>
      </c>
      <c r="AD22" s="695">
        <v>24.006105359999999</v>
      </c>
      <c r="AE22" s="695">
        <v>27.546496090000002</v>
      </c>
      <c r="AF22" s="695">
        <v>28.10320093</v>
      </c>
      <c r="AG22" s="695">
        <v>30.75403592</v>
      </c>
      <c r="AH22" s="695">
        <v>30.622260870000002</v>
      </c>
      <c r="AI22" s="695">
        <v>29.010103749999999</v>
      </c>
      <c r="AJ22" s="695">
        <v>26.988256759999999</v>
      </c>
      <c r="AK22" s="695">
        <v>24.258494429999999</v>
      </c>
      <c r="AL22" s="695">
        <v>24.507186919999999</v>
      </c>
      <c r="AM22" s="695">
        <v>24.83507487</v>
      </c>
      <c r="AN22" s="695">
        <v>23.333353299999999</v>
      </c>
      <c r="AO22" s="695">
        <v>23.82922941</v>
      </c>
      <c r="AP22" s="695">
        <v>21.49336628</v>
      </c>
      <c r="AQ22" s="695">
        <v>22.670984749999999</v>
      </c>
      <c r="AR22" s="695">
        <v>25.862967680000001</v>
      </c>
      <c r="AS22" s="695">
        <v>29.96567976</v>
      </c>
      <c r="AT22" s="695">
        <v>29.085981369999999</v>
      </c>
      <c r="AU22" s="695">
        <v>26.694458650000001</v>
      </c>
      <c r="AV22" s="695">
        <v>25.415149280000001</v>
      </c>
      <c r="AW22" s="695">
        <v>23.436152960000001</v>
      </c>
      <c r="AX22" s="695">
        <v>23.539181849999999</v>
      </c>
      <c r="AY22" s="695">
        <v>24.563493319999999</v>
      </c>
      <c r="AZ22" s="695">
        <v>22.588901371999999</v>
      </c>
      <c r="BA22" s="695">
        <v>23.277921242000001</v>
      </c>
      <c r="BB22" s="696">
        <v>21.471959999999999</v>
      </c>
      <c r="BC22" s="696">
        <v>24.101739999999999</v>
      </c>
      <c r="BD22" s="696">
        <v>27.792090000000002</v>
      </c>
      <c r="BE22" s="696">
        <v>30.285119999999999</v>
      </c>
      <c r="BF22" s="696">
        <v>29.37593</v>
      </c>
      <c r="BG22" s="696">
        <v>27.46734</v>
      </c>
      <c r="BH22" s="696">
        <v>25.699369999999998</v>
      </c>
      <c r="BI22" s="696">
        <v>23.810739999999999</v>
      </c>
      <c r="BJ22" s="696">
        <v>23.925540000000002</v>
      </c>
      <c r="BK22" s="696">
        <v>25.434999999999999</v>
      </c>
      <c r="BL22" s="696">
        <v>22.853010000000001</v>
      </c>
      <c r="BM22" s="696">
        <v>23.94482</v>
      </c>
      <c r="BN22" s="696">
        <v>21.916720000000002</v>
      </c>
      <c r="BO22" s="696">
        <v>24.58484</v>
      </c>
      <c r="BP22" s="696">
        <v>28.285060000000001</v>
      </c>
      <c r="BQ22" s="696">
        <v>30.773759999999999</v>
      </c>
      <c r="BR22" s="696">
        <v>29.795960000000001</v>
      </c>
      <c r="BS22" s="696">
        <v>27.841190000000001</v>
      </c>
      <c r="BT22" s="696">
        <v>26.044789999999999</v>
      </c>
      <c r="BU22" s="696">
        <v>24.12313</v>
      </c>
      <c r="BV22" s="696">
        <v>24.220669999999998</v>
      </c>
    </row>
    <row r="23" spans="1:74" ht="11.1" customHeight="1" x14ac:dyDescent="0.2">
      <c r="A23" s="111" t="s">
        <v>1181</v>
      </c>
      <c r="B23" s="199" t="s">
        <v>439</v>
      </c>
      <c r="C23" s="695">
        <v>7.19831822</v>
      </c>
      <c r="D23" s="695">
        <v>6.5652577900000004</v>
      </c>
      <c r="E23" s="695">
        <v>6.8169340199999997</v>
      </c>
      <c r="F23" s="695">
        <v>6.89807915</v>
      </c>
      <c r="G23" s="695">
        <v>7.3935821199999996</v>
      </c>
      <c r="H23" s="695">
        <v>7.96767249</v>
      </c>
      <c r="I23" s="695">
        <v>8.8114229000000002</v>
      </c>
      <c r="J23" s="695">
        <v>8.8919083000000008</v>
      </c>
      <c r="K23" s="695">
        <v>8.0356953200000003</v>
      </c>
      <c r="L23" s="695">
        <v>7.58240465</v>
      </c>
      <c r="M23" s="695">
        <v>6.8746595800000003</v>
      </c>
      <c r="N23" s="695">
        <v>6.9837614800000001</v>
      </c>
      <c r="O23" s="695">
        <v>7.9500529999999996</v>
      </c>
      <c r="P23" s="695">
        <v>7.0452148899999996</v>
      </c>
      <c r="Q23" s="695">
        <v>6.9629796400000004</v>
      </c>
      <c r="R23" s="695">
        <v>6.8228877900000002</v>
      </c>
      <c r="S23" s="695">
        <v>7.7704869099999998</v>
      </c>
      <c r="T23" s="695">
        <v>8.6877659600000001</v>
      </c>
      <c r="U23" s="695">
        <v>9.2399506200000001</v>
      </c>
      <c r="V23" s="695">
        <v>9.25262706</v>
      </c>
      <c r="W23" s="695">
        <v>8.8947011899999993</v>
      </c>
      <c r="X23" s="695">
        <v>8.0784599400000001</v>
      </c>
      <c r="Y23" s="695">
        <v>7.0494156700000001</v>
      </c>
      <c r="Z23" s="695">
        <v>7.16969134</v>
      </c>
      <c r="AA23" s="695">
        <v>7.3765723899999998</v>
      </c>
      <c r="AB23" s="695">
        <v>6.83297709</v>
      </c>
      <c r="AC23" s="695">
        <v>6.9952465799999999</v>
      </c>
      <c r="AD23" s="695">
        <v>6.8197707599999999</v>
      </c>
      <c r="AE23" s="695">
        <v>7.64959144</v>
      </c>
      <c r="AF23" s="695">
        <v>8.2737785899999992</v>
      </c>
      <c r="AG23" s="695">
        <v>9.1034450000000007</v>
      </c>
      <c r="AH23" s="695">
        <v>9.0842830600000006</v>
      </c>
      <c r="AI23" s="695">
        <v>8.9984841600000003</v>
      </c>
      <c r="AJ23" s="695">
        <v>8.0164778699999992</v>
      </c>
      <c r="AK23" s="695">
        <v>6.9598053999999996</v>
      </c>
      <c r="AL23" s="695">
        <v>6.9679237000000001</v>
      </c>
      <c r="AM23" s="695">
        <v>7.10110581</v>
      </c>
      <c r="AN23" s="695">
        <v>6.8934678199999997</v>
      </c>
      <c r="AO23" s="695">
        <v>6.6650934399999997</v>
      </c>
      <c r="AP23" s="695">
        <v>5.9250047700000001</v>
      </c>
      <c r="AQ23" s="695">
        <v>6.0734063899999997</v>
      </c>
      <c r="AR23" s="695">
        <v>7.4164071800000002</v>
      </c>
      <c r="AS23" s="695">
        <v>8.6682697900000001</v>
      </c>
      <c r="AT23" s="695">
        <v>8.6637494499999992</v>
      </c>
      <c r="AU23" s="695">
        <v>7.9979806699999996</v>
      </c>
      <c r="AV23" s="695">
        <v>7.0909192799999996</v>
      </c>
      <c r="AW23" s="695">
        <v>6.4769012500000001</v>
      </c>
      <c r="AX23" s="695">
        <v>6.87342443</v>
      </c>
      <c r="AY23" s="695">
        <v>7.2037660499999996</v>
      </c>
      <c r="AZ23" s="695">
        <v>6.7197158255999998</v>
      </c>
      <c r="BA23" s="695">
        <v>6.5012436734000003</v>
      </c>
      <c r="BB23" s="696">
        <v>5.9775330000000002</v>
      </c>
      <c r="BC23" s="696">
        <v>6.4261189999999999</v>
      </c>
      <c r="BD23" s="696">
        <v>7.9127559999999999</v>
      </c>
      <c r="BE23" s="696">
        <v>8.7968309999999992</v>
      </c>
      <c r="BF23" s="696">
        <v>8.8483099999999997</v>
      </c>
      <c r="BG23" s="696">
        <v>8.22879</v>
      </c>
      <c r="BH23" s="696">
        <v>7.2100860000000004</v>
      </c>
      <c r="BI23" s="696">
        <v>6.5757310000000002</v>
      </c>
      <c r="BJ23" s="696">
        <v>6.9397970000000004</v>
      </c>
      <c r="BK23" s="696">
        <v>7.3108620000000002</v>
      </c>
      <c r="BL23" s="696">
        <v>6.7358989999999999</v>
      </c>
      <c r="BM23" s="696">
        <v>6.6227830000000001</v>
      </c>
      <c r="BN23" s="696">
        <v>6.0774480000000004</v>
      </c>
      <c r="BO23" s="696">
        <v>6.4690700000000003</v>
      </c>
      <c r="BP23" s="696">
        <v>7.9578980000000001</v>
      </c>
      <c r="BQ23" s="696">
        <v>8.8690610000000003</v>
      </c>
      <c r="BR23" s="696">
        <v>8.9307660000000002</v>
      </c>
      <c r="BS23" s="696">
        <v>8.3048040000000007</v>
      </c>
      <c r="BT23" s="696">
        <v>7.2753639999999997</v>
      </c>
      <c r="BU23" s="696">
        <v>6.6339230000000002</v>
      </c>
      <c r="BV23" s="696">
        <v>7.0011840000000003</v>
      </c>
    </row>
    <row r="24" spans="1:74" ht="11.1" customHeight="1" x14ac:dyDescent="0.2">
      <c r="A24" s="111" t="s">
        <v>1182</v>
      </c>
      <c r="B24" s="199" t="s">
        <v>440</v>
      </c>
      <c r="C24" s="695">
        <v>14.980576409999999</v>
      </c>
      <c r="D24" s="695">
        <v>13.39486475</v>
      </c>
      <c r="E24" s="695">
        <v>14.79312253</v>
      </c>
      <c r="F24" s="695">
        <v>14.254238580000001</v>
      </c>
      <c r="G24" s="695">
        <v>16.265668829999999</v>
      </c>
      <c r="H24" s="695">
        <v>17.770954830000001</v>
      </c>
      <c r="I24" s="695">
        <v>18.83414617</v>
      </c>
      <c r="J24" s="695">
        <v>19.147350419999999</v>
      </c>
      <c r="K24" s="695">
        <v>18.003682479999998</v>
      </c>
      <c r="L24" s="695">
        <v>17.282121140000001</v>
      </c>
      <c r="M24" s="695">
        <v>14.71722658</v>
      </c>
      <c r="N24" s="695">
        <v>14.95361529</v>
      </c>
      <c r="O24" s="695">
        <v>16.633730700000001</v>
      </c>
      <c r="P24" s="695">
        <v>14.18942775</v>
      </c>
      <c r="Q24" s="695">
        <v>14.653810099999999</v>
      </c>
      <c r="R24" s="695">
        <v>14.59978059</v>
      </c>
      <c r="S24" s="695">
        <v>16.64157969</v>
      </c>
      <c r="T24" s="695">
        <v>18.86105976</v>
      </c>
      <c r="U24" s="695">
        <v>19.896487830000002</v>
      </c>
      <c r="V24" s="695">
        <v>20.186072159999998</v>
      </c>
      <c r="W24" s="695">
        <v>18.538759509999998</v>
      </c>
      <c r="X24" s="695">
        <v>17.782602839999999</v>
      </c>
      <c r="Y24" s="695">
        <v>14.838218830000001</v>
      </c>
      <c r="Z24" s="695">
        <v>14.90142728</v>
      </c>
      <c r="AA24" s="695">
        <v>15.39262199</v>
      </c>
      <c r="AB24" s="695">
        <v>14.16484063</v>
      </c>
      <c r="AC24" s="695">
        <v>14.472431220000001</v>
      </c>
      <c r="AD24" s="695">
        <v>14.333807240000001</v>
      </c>
      <c r="AE24" s="695">
        <v>16.056903160000001</v>
      </c>
      <c r="AF24" s="695">
        <v>17.443768980000002</v>
      </c>
      <c r="AG24" s="695">
        <v>19.439412709999999</v>
      </c>
      <c r="AH24" s="695">
        <v>20.06635296</v>
      </c>
      <c r="AI24" s="695">
        <v>19.385656579999999</v>
      </c>
      <c r="AJ24" s="695">
        <v>18.273426300000001</v>
      </c>
      <c r="AK24" s="695">
        <v>14.580691590000001</v>
      </c>
      <c r="AL24" s="695">
        <v>14.71058865</v>
      </c>
      <c r="AM24" s="695">
        <v>15.329854129999999</v>
      </c>
      <c r="AN24" s="695">
        <v>13.97697777</v>
      </c>
      <c r="AO24" s="695">
        <v>15.014651710000001</v>
      </c>
      <c r="AP24" s="695">
        <v>13.70517407</v>
      </c>
      <c r="AQ24" s="695">
        <v>13.97737768</v>
      </c>
      <c r="AR24" s="695">
        <v>16.898848269999998</v>
      </c>
      <c r="AS24" s="695">
        <v>18.972925279999998</v>
      </c>
      <c r="AT24" s="695">
        <v>18.643415239999999</v>
      </c>
      <c r="AU24" s="695">
        <v>17.423395620000001</v>
      </c>
      <c r="AV24" s="695">
        <v>16.644203439999998</v>
      </c>
      <c r="AW24" s="695">
        <v>14.017230489999999</v>
      </c>
      <c r="AX24" s="695">
        <v>14.765791500000001</v>
      </c>
      <c r="AY24" s="695">
        <v>15.069296039999999</v>
      </c>
      <c r="AZ24" s="695">
        <v>13.424942185999999</v>
      </c>
      <c r="BA24" s="695">
        <v>14.317965652</v>
      </c>
      <c r="BB24" s="696">
        <v>13.533340000000001</v>
      </c>
      <c r="BC24" s="696">
        <v>14.53856</v>
      </c>
      <c r="BD24" s="696">
        <v>17.806799999999999</v>
      </c>
      <c r="BE24" s="696">
        <v>19.420870000000001</v>
      </c>
      <c r="BF24" s="696">
        <v>18.928560000000001</v>
      </c>
      <c r="BG24" s="696">
        <v>18.12013</v>
      </c>
      <c r="BH24" s="696">
        <v>17.405080000000002</v>
      </c>
      <c r="BI24" s="696">
        <v>14.45036</v>
      </c>
      <c r="BJ24" s="696">
        <v>15.154920000000001</v>
      </c>
      <c r="BK24" s="696">
        <v>15.52468</v>
      </c>
      <c r="BL24" s="696">
        <v>13.43014</v>
      </c>
      <c r="BM24" s="696">
        <v>14.41272</v>
      </c>
      <c r="BN24" s="696">
        <v>13.83099</v>
      </c>
      <c r="BO24" s="696">
        <v>14.677020000000001</v>
      </c>
      <c r="BP24" s="696">
        <v>17.958929999999999</v>
      </c>
      <c r="BQ24" s="696">
        <v>19.713529999999999</v>
      </c>
      <c r="BR24" s="696">
        <v>19.285520000000002</v>
      </c>
      <c r="BS24" s="696">
        <v>18.4665</v>
      </c>
      <c r="BT24" s="696">
        <v>17.72289</v>
      </c>
      <c r="BU24" s="696">
        <v>14.704280000000001</v>
      </c>
      <c r="BV24" s="696">
        <v>15.41239</v>
      </c>
    </row>
    <row r="25" spans="1:74" ht="11.1" customHeight="1" x14ac:dyDescent="0.2">
      <c r="A25" s="111" t="s">
        <v>1183</v>
      </c>
      <c r="B25" s="199" t="s">
        <v>441</v>
      </c>
      <c r="C25" s="695">
        <v>7.6591937999999997</v>
      </c>
      <c r="D25" s="695">
        <v>6.9884262799999997</v>
      </c>
      <c r="E25" s="695">
        <v>7.5376764999999999</v>
      </c>
      <c r="F25" s="695">
        <v>7.3350728700000003</v>
      </c>
      <c r="G25" s="695">
        <v>7.93551976</v>
      </c>
      <c r="H25" s="695">
        <v>8.9121308900000002</v>
      </c>
      <c r="I25" s="695">
        <v>9.6237003600000008</v>
      </c>
      <c r="J25" s="695">
        <v>9.5439914600000009</v>
      </c>
      <c r="K25" s="695">
        <v>8.5802183000000003</v>
      </c>
      <c r="L25" s="695">
        <v>7.9544245499999997</v>
      </c>
      <c r="M25" s="695">
        <v>7.3534474000000003</v>
      </c>
      <c r="N25" s="695">
        <v>7.69782586</v>
      </c>
      <c r="O25" s="695">
        <v>7.6512700499999999</v>
      </c>
      <c r="P25" s="695">
        <v>7.1642359600000001</v>
      </c>
      <c r="Q25" s="695">
        <v>7.6676332699999996</v>
      </c>
      <c r="R25" s="695">
        <v>7.5771324599999996</v>
      </c>
      <c r="S25" s="695">
        <v>8.22690126</v>
      </c>
      <c r="T25" s="695">
        <v>8.8810298499999991</v>
      </c>
      <c r="U25" s="695">
        <v>9.8426672600000007</v>
      </c>
      <c r="V25" s="695">
        <v>9.8933584099999994</v>
      </c>
      <c r="W25" s="695">
        <v>8.8695493400000007</v>
      </c>
      <c r="X25" s="695">
        <v>8.0387098699999999</v>
      </c>
      <c r="Y25" s="695">
        <v>7.4649058400000001</v>
      </c>
      <c r="Z25" s="695">
        <v>7.7877924299999997</v>
      </c>
      <c r="AA25" s="695">
        <v>7.8106215299999997</v>
      </c>
      <c r="AB25" s="695">
        <v>7.2863838699999999</v>
      </c>
      <c r="AC25" s="695">
        <v>7.6331081200000002</v>
      </c>
      <c r="AD25" s="695">
        <v>7.5644103700000001</v>
      </c>
      <c r="AE25" s="695">
        <v>7.8245181500000003</v>
      </c>
      <c r="AF25" s="695">
        <v>8.4328065100000007</v>
      </c>
      <c r="AG25" s="695">
        <v>9.5903288500000006</v>
      </c>
      <c r="AH25" s="695">
        <v>9.90147479</v>
      </c>
      <c r="AI25" s="695">
        <v>8.7247956599999998</v>
      </c>
      <c r="AJ25" s="695">
        <v>8.0724453100000009</v>
      </c>
      <c r="AK25" s="695">
        <v>7.4716883300000001</v>
      </c>
      <c r="AL25" s="695">
        <v>7.7569456099999998</v>
      </c>
      <c r="AM25" s="695">
        <v>7.7040582200000003</v>
      </c>
      <c r="AN25" s="695">
        <v>7.2809718400000003</v>
      </c>
      <c r="AO25" s="695">
        <v>7.4087320800000001</v>
      </c>
      <c r="AP25" s="695">
        <v>6.58168065</v>
      </c>
      <c r="AQ25" s="695">
        <v>7.4813409599999998</v>
      </c>
      <c r="AR25" s="695">
        <v>8.0662351300000008</v>
      </c>
      <c r="AS25" s="695">
        <v>9.2923613899999999</v>
      </c>
      <c r="AT25" s="695">
        <v>9.5655406999999997</v>
      </c>
      <c r="AU25" s="695">
        <v>8.5668500900000009</v>
      </c>
      <c r="AV25" s="695">
        <v>7.9671675000000004</v>
      </c>
      <c r="AW25" s="695">
        <v>7.2738040599999998</v>
      </c>
      <c r="AX25" s="695">
        <v>7.5526568599999999</v>
      </c>
      <c r="AY25" s="695">
        <v>7.5622785400000003</v>
      </c>
      <c r="AZ25" s="695">
        <v>6.8817291896999997</v>
      </c>
      <c r="BA25" s="695">
        <v>7.4795984043999999</v>
      </c>
      <c r="BB25" s="696">
        <v>6.7883040000000001</v>
      </c>
      <c r="BC25" s="696">
        <v>7.7181949999999997</v>
      </c>
      <c r="BD25" s="696">
        <v>8.5126690000000007</v>
      </c>
      <c r="BE25" s="696">
        <v>9.4563290000000002</v>
      </c>
      <c r="BF25" s="696">
        <v>9.2172920000000005</v>
      </c>
      <c r="BG25" s="696">
        <v>8.5518909999999995</v>
      </c>
      <c r="BH25" s="696">
        <v>7.9475340000000001</v>
      </c>
      <c r="BI25" s="696">
        <v>7.4230229999999997</v>
      </c>
      <c r="BJ25" s="696">
        <v>7.7141140000000004</v>
      </c>
      <c r="BK25" s="696">
        <v>7.7638220000000002</v>
      </c>
      <c r="BL25" s="696">
        <v>7.0161300000000004</v>
      </c>
      <c r="BM25" s="696">
        <v>7.6703260000000002</v>
      </c>
      <c r="BN25" s="696">
        <v>6.9771409999999996</v>
      </c>
      <c r="BO25" s="696">
        <v>7.8859310000000002</v>
      </c>
      <c r="BP25" s="696">
        <v>8.6501350000000006</v>
      </c>
      <c r="BQ25" s="696">
        <v>9.6660540000000008</v>
      </c>
      <c r="BR25" s="696">
        <v>9.4311450000000008</v>
      </c>
      <c r="BS25" s="696">
        <v>8.7411759999999994</v>
      </c>
      <c r="BT25" s="696">
        <v>8.1223080000000003</v>
      </c>
      <c r="BU25" s="696">
        <v>7.581391</v>
      </c>
      <c r="BV25" s="696">
        <v>7.8732090000000001</v>
      </c>
    </row>
    <row r="26" spans="1:74" ht="11.1" customHeight="1" x14ac:dyDescent="0.2">
      <c r="A26" s="111" t="s">
        <v>1184</v>
      </c>
      <c r="B26" s="199" t="s">
        <v>242</v>
      </c>
      <c r="C26" s="695">
        <v>13.319707129999999</v>
      </c>
      <c r="D26" s="695">
        <v>12.164699049999999</v>
      </c>
      <c r="E26" s="695">
        <v>13.255182</v>
      </c>
      <c r="F26" s="695">
        <v>12.739421979999999</v>
      </c>
      <c r="G26" s="695">
        <v>13.13757069</v>
      </c>
      <c r="H26" s="695">
        <v>14.49851312</v>
      </c>
      <c r="I26" s="695">
        <v>14.813715050000001</v>
      </c>
      <c r="J26" s="695">
        <v>15.505326220000001</v>
      </c>
      <c r="K26" s="695">
        <v>14.36573551</v>
      </c>
      <c r="L26" s="695">
        <v>13.9741128</v>
      </c>
      <c r="M26" s="695">
        <v>12.855771710000001</v>
      </c>
      <c r="N26" s="695">
        <v>13.422883779999999</v>
      </c>
      <c r="O26" s="695">
        <v>13.147461979999999</v>
      </c>
      <c r="P26" s="695">
        <v>12.33787609</v>
      </c>
      <c r="Q26" s="695">
        <v>13.87806048</v>
      </c>
      <c r="R26" s="695">
        <v>12.8591391</v>
      </c>
      <c r="S26" s="695">
        <v>12.744241580000001</v>
      </c>
      <c r="T26" s="695">
        <v>13.46661385</v>
      </c>
      <c r="U26" s="695">
        <v>15.01439768</v>
      </c>
      <c r="V26" s="695">
        <v>16.4098142</v>
      </c>
      <c r="W26" s="695">
        <v>12.590876039999999</v>
      </c>
      <c r="X26" s="695">
        <v>14.28737827</v>
      </c>
      <c r="Y26" s="695">
        <v>11.99054057</v>
      </c>
      <c r="Z26" s="695">
        <v>12.92652318</v>
      </c>
      <c r="AA26" s="695">
        <v>13.29292553</v>
      </c>
      <c r="AB26" s="695">
        <v>11.943961209999999</v>
      </c>
      <c r="AC26" s="695">
        <v>13.196361530000001</v>
      </c>
      <c r="AD26" s="695">
        <v>12.677048360000001</v>
      </c>
      <c r="AE26" s="695">
        <v>13.08280021</v>
      </c>
      <c r="AF26" s="695">
        <v>12.65922488</v>
      </c>
      <c r="AG26" s="695">
        <v>14.913349719999999</v>
      </c>
      <c r="AH26" s="695">
        <v>15.10190639</v>
      </c>
      <c r="AI26" s="695">
        <v>13.58906133</v>
      </c>
      <c r="AJ26" s="695">
        <v>14.237821520000001</v>
      </c>
      <c r="AK26" s="695">
        <v>11.39661731</v>
      </c>
      <c r="AL26" s="695">
        <v>13.880908</v>
      </c>
      <c r="AM26" s="695">
        <v>13.015212249999999</v>
      </c>
      <c r="AN26" s="695">
        <v>11.41680391</v>
      </c>
      <c r="AO26" s="695">
        <v>12.577737539999999</v>
      </c>
      <c r="AP26" s="695">
        <v>11.062182869999999</v>
      </c>
      <c r="AQ26" s="695">
        <v>10.652674790000001</v>
      </c>
      <c r="AR26" s="695">
        <v>12.19375617</v>
      </c>
      <c r="AS26" s="695">
        <v>14.330785499999999</v>
      </c>
      <c r="AT26" s="695">
        <v>12.602820250000001</v>
      </c>
      <c r="AU26" s="695">
        <v>12.8629625</v>
      </c>
      <c r="AV26" s="695">
        <v>13.50959645</v>
      </c>
      <c r="AW26" s="695">
        <v>10.85389389</v>
      </c>
      <c r="AX26" s="695">
        <v>13.235208030000001</v>
      </c>
      <c r="AY26" s="695">
        <v>11.493607280000001</v>
      </c>
      <c r="AZ26" s="695">
        <v>10.769959507999999</v>
      </c>
      <c r="BA26" s="695">
        <v>12.041905087</v>
      </c>
      <c r="BB26" s="696">
        <v>10.96801</v>
      </c>
      <c r="BC26" s="696">
        <v>10.66757</v>
      </c>
      <c r="BD26" s="696">
        <v>12.26385</v>
      </c>
      <c r="BE26" s="696">
        <v>14.308579999999999</v>
      </c>
      <c r="BF26" s="696">
        <v>12.3912</v>
      </c>
      <c r="BG26" s="696">
        <v>12.32699</v>
      </c>
      <c r="BH26" s="696">
        <v>12.973610000000001</v>
      </c>
      <c r="BI26" s="696">
        <v>10.545159999999999</v>
      </c>
      <c r="BJ26" s="696">
        <v>13.14724</v>
      </c>
      <c r="BK26" s="696">
        <v>11.405430000000001</v>
      </c>
      <c r="BL26" s="696">
        <v>10.70369</v>
      </c>
      <c r="BM26" s="696">
        <v>11.995699999999999</v>
      </c>
      <c r="BN26" s="696">
        <v>10.94303</v>
      </c>
      <c r="BO26" s="696">
        <v>10.59539</v>
      </c>
      <c r="BP26" s="696">
        <v>12.17449</v>
      </c>
      <c r="BQ26" s="696">
        <v>14.199109999999999</v>
      </c>
      <c r="BR26" s="696">
        <v>12.297790000000001</v>
      </c>
      <c r="BS26" s="696">
        <v>12.22824</v>
      </c>
      <c r="BT26" s="696">
        <v>12.86731</v>
      </c>
      <c r="BU26" s="696">
        <v>10.45323</v>
      </c>
      <c r="BV26" s="696">
        <v>13.02398</v>
      </c>
    </row>
    <row r="27" spans="1:74" ht="11.1" customHeight="1" x14ac:dyDescent="0.2">
      <c r="A27" s="111" t="s">
        <v>1185</v>
      </c>
      <c r="B27" s="199" t="s">
        <v>243</v>
      </c>
      <c r="C27" s="695">
        <v>0.48792282999999997</v>
      </c>
      <c r="D27" s="695">
        <v>0.46428624000000002</v>
      </c>
      <c r="E27" s="695">
        <v>0.49276002000000002</v>
      </c>
      <c r="F27" s="695">
        <v>0.47759699999999999</v>
      </c>
      <c r="G27" s="695">
        <v>0.47282148000000002</v>
      </c>
      <c r="H27" s="695">
        <v>0.46497922000000003</v>
      </c>
      <c r="I27" s="695">
        <v>0.4873016</v>
      </c>
      <c r="J27" s="695">
        <v>0.50525061999999998</v>
      </c>
      <c r="K27" s="695">
        <v>0.48409593000000001</v>
      </c>
      <c r="L27" s="695">
        <v>0.49157507</v>
      </c>
      <c r="M27" s="695">
        <v>0.47828953000000002</v>
      </c>
      <c r="N27" s="695">
        <v>0.47964245</v>
      </c>
      <c r="O27" s="695">
        <v>0.48640008000000001</v>
      </c>
      <c r="P27" s="695">
        <v>0.46183650999999998</v>
      </c>
      <c r="Q27" s="695">
        <v>0.46886464999999999</v>
      </c>
      <c r="R27" s="695">
        <v>0.46689483999999998</v>
      </c>
      <c r="S27" s="695">
        <v>0.46332676</v>
      </c>
      <c r="T27" s="695">
        <v>0.46062157999999997</v>
      </c>
      <c r="U27" s="695">
        <v>0.48620303999999998</v>
      </c>
      <c r="V27" s="695">
        <v>0.49194241</v>
      </c>
      <c r="W27" s="695">
        <v>0.46803676999999999</v>
      </c>
      <c r="X27" s="695">
        <v>0.48588360000000003</v>
      </c>
      <c r="Y27" s="695">
        <v>0.47007567</v>
      </c>
      <c r="Z27" s="695">
        <v>0.46898107999999999</v>
      </c>
      <c r="AA27" s="695">
        <v>0.48635547000000001</v>
      </c>
      <c r="AB27" s="695">
        <v>0.43634964999999998</v>
      </c>
      <c r="AC27" s="695">
        <v>0.4546422</v>
      </c>
      <c r="AD27" s="695">
        <v>0.45419042999999998</v>
      </c>
      <c r="AE27" s="695">
        <v>0.46472182000000001</v>
      </c>
      <c r="AF27" s="695">
        <v>0.46747663</v>
      </c>
      <c r="AG27" s="695">
        <v>0.49076015000000001</v>
      </c>
      <c r="AH27" s="695">
        <v>0.50425381999999996</v>
      </c>
      <c r="AI27" s="695">
        <v>0.48558625</v>
      </c>
      <c r="AJ27" s="695">
        <v>0.49323091000000002</v>
      </c>
      <c r="AK27" s="695">
        <v>0.47567861</v>
      </c>
      <c r="AL27" s="695">
        <v>0.48346610000000001</v>
      </c>
      <c r="AM27" s="695">
        <v>0.48053228999999997</v>
      </c>
      <c r="AN27" s="695">
        <v>0.45519959999999998</v>
      </c>
      <c r="AO27" s="695">
        <v>0.45692825999999997</v>
      </c>
      <c r="AP27" s="695">
        <v>0.37981651</v>
      </c>
      <c r="AQ27" s="695">
        <v>0.38150112000000003</v>
      </c>
      <c r="AR27" s="695">
        <v>0.40116445000000001</v>
      </c>
      <c r="AS27" s="695">
        <v>0.42733337999999998</v>
      </c>
      <c r="AT27" s="695">
        <v>0.43143974000000002</v>
      </c>
      <c r="AU27" s="695">
        <v>0.41746198000000001</v>
      </c>
      <c r="AV27" s="695">
        <v>0.44201947000000003</v>
      </c>
      <c r="AW27" s="695">
        <v>0.4445075</v>
      </c>
      <c r="AX27" s="695">
        <v>0.45112859999999999</v>
      </c>
      <c r="AY27" s="695">
        <v>0.43606220000000001</v>
      </c>
      <c r="AZ27" s="695">
        <v>0.41765836000000001</v>
      </c>
      <c r="BA27" s="695">
        <v>0.43673978000000002</v>
      </c>
      <c r="BB27" s="696">
        <v>0.43553059999999999</v>
      </c>
      <c r="BC27" s="696">
        <v>0.45868599999999998</v>
      </c>
      <c r="BD27" s="696">
        <v>0.46156079999999999</v>
      </c>
      <c r="BE27" s="696">
        <v>0.48520609999999997</v>
      </c>
      <c r="BF27" s="696">
        <v>0.49929879999999999</v>
      </c>
      <c r="BG27" s="696">
        <v>0.48227789999999998</v>
      </c>
      <c r="BH27" s="696">
        <v>0.49096200000000001</v>
      </c>
      <c r="BI27" s="696">
        <v>0.48185889999999998</v>
      </c>
      <c r="BJ27" s="696">
        <v>0.4877996</v>
      </c>
      <c r="BK27" s="696">
        <v>0.48042259999999998</v>
      </c>
      <c r="BL27" s="696">
        <v>0.45494610000000002</v>
      </c>
      <c r="BM27" s="696">
        <v>0.46944989999999998</v>
      </c>
      <c r="BN27" s="696">
        <v>0.45824310000000001</v>
      </c>
      <c r="BO27" s="696">
        <v>0.46301520000000002</v>
      </c>
      <c r="BP27" s="696">
        <v>0.45358150000000003</v>
      </c>
      <c r="BQ27" s="696">
        <v>0.47490729999999998</v>
      </c>
      <c r="BR27" s="696">
        <v>0.48832449999999999</v>
      </c>
      <c r="BS27" s="696">
        <v>0.47170659999999998</v>
      </c>
      <c r="BT27" s="696">
        <v>0.48021419999999998</v>
      </c>
      <c r="BU27" s="696">
        <v>0.4718019</v>
      </c>
      <c r="BV27" s="696">
        <v>0.47783249999999999</v>
      </c>
    </row>
    <row r="28" spans="1:74" ht="11.1" customHeight="1" x14ac:dyDescent="0.2">
      <c r="A28" s="111" t="s">
        <v>1186</v>
      </c>
      <c r="B28" s="199" t="s">
        <v>443</v>
      </c>
      <c r="C28" s="695">
        <v>109.48838655</v>
      </c>
      <c r="D28" s="695">
        <v>99.639935519999995</v>
      </c>
      <c r="E28" s="695">
        <v>107.17286437</v>
      </c>
      <c r="F28" s="695">
        <v>102.58904968</v>
      </c>
      <c r="G28" s="695">
        <v>109.87209982</v>
      </c>
      <c r="H28" s="695">
        <v>120.01315532</v>
      </c>
      <c r="I28" s="695">
        <v>129.27662307</v>
      </c>
      <c r="J28" s="695">
        <v>128.48100787999999</v>
      </c>
      <c r="K28" s="695">
        <v>118.78875909</v>
      </c>
      <c r="L28" s="695">
        <v>113.28719169999999</v>
      </c>
      <c r="M28" s="695">
        <v>104.97310007</v>
      </c>
      <c r="N28" s="695">
        <v>109.30552114</v>
      </c>
      <c r="O28" s="695">
        <v>114.92525915</v>
      </c>
      <c r="P28" s="695">
        <v>102.68544876999999</v>
      </c>
      <c r="Q28" s="695">
        <v>108.10834278</v>
      </c>
      <c r="R28" s="695">
        <v>103.33147963</v>
      </c>
      <c r="S28" s="695">
        <v>113.17548257999999</v>
      </c>
      <c r="T28" s="695">
        <v>122.01117547</v>
      </c>
      <c r="U28" s="695">
        <v>131.52157206000001</v>
      </c>
      <c r="V28" s="695">
        <v>134.84807015999999</v>
      </c>
      <c r="W28" s="695">
        <v>122.03347847000001</v>
      </c>
      <c r="X28" s="695">
        <v>116.13334136</v>
      </c>
      <c r="Y28" s="695">
        <v>104.98311214</v>
      </c>
      <c r="Z28" s="695">
        <v>107.99808272</v>
      </c>
      <c r="AA28" s="695">
        <v>112.0123883</v>
      </c>
      <c r="AB28" s="695">
        <v>102.07087865</v>
      </c>
      <c r="AC28" s="695">
        <v>107.46819988</v>
      </c>
      <c r="AD28" s="695">
        <v>102.44593962</v>
      </c>
      <c r="AE28" s="695">
        <v>111.20095272</v>
      </c>
      <c r="AF28" s="695">
        <v>115.74502704</v>
      </c>
      <c r="AG28" s="695">
        <v>130.95145260999999</v>
      </c>
      <c r="AH28" s="695">
        <v>130.77617383</v>
      </c>
      <c r="AI28" s="695">
        <v>122.05915072000001</v>
      </c>
      <c r="AJ28" s="695">
        <v>115.30490274</v>
      </c>
      <c r="AK28" s="695">
        <v>102.84001359</v>
      </c>
      <c r="AL28" s="695">
        <v>108.00147573</v>
      </c>
      <c r="AM28" s="695">
        <v>108.90250580999999</v>
      </c>
      <c r="AN28" s="695">
        <v>101.90408589</v>
      </c>
      <c r="AO28" s="695">
        <v>102.93669873</v>
      </c>
      <c r="AP28" s="695">
        <v>90.631198569999995</v>
      </c>
      <c r="AQ28" s="695">
        <v>93.405746260000001</v>
      </c>
      <c r="AR28" s="695">
        <v>108.6988133</v>
      </c>
      <c r="AS28" s="695">
        <v>126.01023608</v>
      </c>
      <c r="AT28" s="695">
        <v>122.0345334</v>
      </c>
      <c r="AU28" s="695">
        <v>112.29660939</v>
      </c>
      <c r="AV28" s="695">
        <v>107.40396625</v>
      </c>
      <c r="AW28" s="695">
        <v>97.091218179999998</v>
      </c>
      <c r="AX28" s="695">
        <v>104.40270307</v>
      </c>
      <c r="AY28" s="695">
        <v>104.1916983</v>
      </c>
      <c r="AZ28" s="695">
        <v>97.993308964999997</v>
      </c>
      <c r="BA28" s="695">
        <v>100.41384712999999</v>
      </c>
      <c r="BB28" s="696">
        <v>91.656949999999995</v>
      </c>
      <c r="BC28" s="696">
        <v>98.389709999999994</v>
      </c>
      <c r="BD28" s="696">
        <v>114.6904</v>
      </c>
      <c r="BE28" s="696">
        <v>126.5865</v>
      </c>
      <c r="BF28" s="696">
        <v>122.6476</v>
      </c>
      <c r="BG28" s="696">
        <v>114.1764</v>
      </c>
      <c r="BH28" s="696">
        <v>108.64660000000001</v>
      </c>
      <c r="BI28" s="696">
        <v>98.877920000000003</v>
      </c>
      <c r="BJ28" s="696">
        <v>106.4969</v>
      </c>
      <c r="BK28" s="696">
        <v>107.152</v>
      </c>
      <c r="BL28" s="696">
        <v>98.953270000000003</v>
      </c>
      <c r="BM28" s="696">
        <v>102.88039999999999</v>
      </c>
      <c r="BN28" s="696">
        <v>93.627489999999995</v>
      </c>
      <c r="BO28" s="696">
        <v>99.973010000000002</v>
      </c>
      <c r="BP28" s="696">
        <v>116.1953</v>
      </c>
      <c r="BQ28" s="696">
        <v>128.5693</v>
      </c>
      <c r="BR28" s="696">
        <v>124.62520000000001</v>
      </c>
      <c r="BS28" s="696">
        <v>115.92400000000001</v>
      </c>
      <c r="BT28" s="696">
        <v>110.2033</v>
      </c>
      <c r="BU28" s="696">
        <v>100.2424</v>
      </c>
      <c r="BV28" s="696">
        <v>107.791</v>
      </c>
    </row>
    <row r="29" spans="1:74" ht="11.1" customHeight="1" x14ac:dyDescent="0.2">
      <c r="A29" s="111"/>
      <c r="B29" s="113" t="s">
        <v>29</v>
      </c>
      <c r="C29" s="697"/>
      <c r="D29" s="697"/>
      <c r="E29" s="697"/>
      <c r="F29" s="697"/>
      <c r="G29" s="697"/>
      <c r="H29" s="697"/>
      <c r="I29" s="697"/>
      <c r="J29" s="697"/>
      <c r="K29" s="697"/>
      <c r="L29" s="697"/>
      <c r="M29" s="697"/>
      <c r="N29" s="697"/>
      <c r="O29" s="697"/>
      <c r="P29" s="697"/>
      <c r="Q29" s="697"/>
      <c r="R29" s="697"/>
      <c r="S29" s="697"/>
      <c r="T29" s="697"/>
      <c r="U29" s="697"/>
      <c r="V29" s="697"/>
      <c r="W29" s="697"/>
      <c r="X29" s="697"/>
      <c r="Y29" s="697"/>
      <c r="Z29" s="697"/>
      <c r="AA29" s="697"/>
      <c r="AB29" s="697"/>
      <c r="AC29" s="697"/>
      <c r="AD29" s="697"/>
      <c r="AE29" s="697"/>
      <c r="AF29" s="697"/>
      <c r="AG29" s="697"/>
      <c r="AH29" s="697"/>
      <c r="AI29" s="697"/>
      <c r="AJ29" s="697"/>
      <c r="AK29" s="697"/>
      <c r="AL29" s="697"/>
      <c r="AM29" s="697"/>
      <c r="AN29" s="697"/>
      <c r="AO29" s="697"/>
      <c r="AP29" s="697"/>
      <c r="AQ29" s="697"/>
      <c r="AR29" s="697"/>
      <c r="AS29" s="697"/>
      <c r="AT29" s="697"/>
      <c r="AU29" s="697"/>
      <c r="AV29" s="697"/>
      <c r="AW29" s="697"/>
      <c r="AX29" s="697"/>
      <c r="AY29" s="697"/>
      <c r="AZ29" s="697"/>
      <c r="BA29" s="697"/>
      <c r="BB29" s="698"/>
      <c r="BC29" s="698"/>
      <c r="BD29" s="698"/>
      <c r="BE29" s="698"/>
      <c r="BF29" s="698"/>
      <c r="BG29" s="698"/>
      <c r="BH29" s="698"/>
      <c r="BI29" s="698"/>
      <c r="BJ29" s="698"/>
      <c r="BK29" s="698"/>
      <c r="BL29" s="698"/>
      <c r="BM29" s="698"/>
      <c r="BN29" s="698"/>
      <c r="BO29" s="698"/>
      <c r="BP29" s="698"/>
      <c r="BQ29" s="698"/>
      <c r="BR29" s="698"/>
      <c r="BS29" s="698"/>
      <c r="BT29" s="698"/>
      <c r="BU29" s="698"/>
      <c r="BV29" s="698"/>
    </row>
    <row r="30" spans="1:74" ht="11.1" customHeight="1" x14ac:dyDescent="0.2">
      <c r="A30" s="111" t="s">
        <v>1187</v>
      </c>
      <c r="B30" s="199" t="s">
        <v>435</v>
      </c>
      <c r="C30" s="695">
        <v>1.3720656899999999</v>
      </c>
      <c r="D30" s="695">
        <v>1.2911259100000001</v>
      </c>
      <c r="E30" s="695">
        <v>1.3965459899999999</v>
      </c>
      <c r="F30" s="695">
        <v>1.31282426</v>
      </c>
      <c r="G30" s="695">
        <v>1.3794679599999999</v>
      </c>
      <c r="H30" s="695">
        <v>1.4397555099999999</v>
      </c>
      <c r="I30" s="695">
        <v>1.5120038499999999</v>
      </c>
      <c r="J30" s="695">
        <v>1.5011249200000001</v>
      </c>
      <c r="K30" s="695">
        <v>1.47620996</v>
      </c>
      <c r="L30" s="695">
        <v>1.4647189</v>
      </c>
      <c r="M30" s="695">
        <v>1.3622853100000001</v>
      </c>
      <c r="N30" s="695">
        <v>1.35839175</v>
      </c>
      <c r="O30" s="695">
        <v>1.43380653</v>
      </c>
      <c r="P30" s="695">
        <v>1.26232473</v>
      </c>
      <c r="Q30" s="695">
        <v>1.39446588</v>
      </c>
      <c r="R30" s="695">
        <v>1.3446336000000001</v>
      </c>
      <c r="S30" s="695">
        <v>1.4792108799999999</v>
      </c>
      <c r="T30" s="695">
        <v>1.4055655600000001</v>
      </c>
      <c r="U30" s="695">
        <v>1.4656609700000001</v>
      </c>
      <c r="V30" s="695">
        <v>1.62379531</v>
      </c>
      <c r="W30" s="695">
        <v>1.43252449</v>
      </c>
      <c r="X30" s="695">
        <v>1.4844427499999999</v>
      </c>
      <c r="Y30" s="695">
        <v>1.4133998400000001</v>
      </c>
      <c r="Z30" s="695">
        <v>1.31375346</v>
      </c>
      <c r="AA30" s="695">
        <v>1.4350039299999999</v>
      </c>
      <c r="AB30" s="695">
        <v>1.1792938900000001</v>
      </c>
      <c r="AC30" s="695">
        <v>1.37252489</v>
      </c>
      <c r="AD30" s="695">
        <v>1.29629039</v>
      </c>
      <c r="AE30" s="695">
        <v>1.39651744</v>
      </c>
      <c r="AF30" s="695">
        <v>1.2900867199999999</v>
      </c>
      <c r="AG30" s="695">
        <v>1.5399985199999999</v>
      </c>
      <c r="AH30" s="695">
        <v>1.4370146399999999</v>
      </c>
      <c r="AI30" s="695">
        <v>1.28823636</v>
      </c>
      <c r="AJ30" s="695">
        <v>1.39710819</v>
      </c>
      <c r="AK30" s="695">
        <v>1.3053591499999999</v>
      </c>
      <c r="AL30" s="695">
        <v>1.29702691</v>
      </c>
      <c r="AM30" s="695">
        <v>1.2483491099999999</v>
      </c>
      <c r="AN30" s="695">
        <v>1.2144128599999999</v>
      </c>
      <c r="AO30" s="695">
        <v>1.2091429499999999</v>
      </c>
      <c r="AP30" s="695">
        <v>1.10545637</v>
      </c>
      <c r="AQ30" s="695">
        <v>1.14526325</v>
      </c>
      <c r="AR30" s="695">
        <v>1.23894401</v>
      </c>
      <c r="AS30" s="695">
        <v>1.3403389000000001</v>
      </c>
      <c r="AT30" s="695">
        <v>1.3022097399999999</v>
      </c>
      <c r="AU30" s="695">
        <v>1.2962931200000001</v>
      </c>
      <c r="AV30" s="695">
        <v>1.25130634</v>
      </c>
      <c r="AW30" s="695">
        <v>1.2334707600000001</v>
      </c>
      <c r="AX30" s="695">
        <v>1.26128817</v>
      </c>
      <c r="AY30" s="695">
        <v>1.2790879100000001</v>
      </c>
      <c r="AZ30" s="695">
        <v>1.1708070386</v>
      </c>
      <c r="BA30" s="695">
        <v>1.2351857154999999</v>
      </c>
      <c r="BB30" s="696">
        <v>1.169192</v>
      </c>
      <c r="BC30" s="696">
        <v>1.2068080000000001</v>
      </c>
      <c r="BD30" s="696">
        <v>1.2734970000000001</v>
      </c>
      <c r="BE30" s="696">
        <v>1.365489</v>
      </c>
      <c r="BF30" s="696">
        <v>1.320775</v>
      </c>
      <c r="BG30" s="696">
        <v>1.3057650000000001</v>
      </c>
      <c r="BH30" s="696">
        <v>1.252988</v>
      </c>
      <c r="BI30" s="696">
        <v>1.2252510000000001</v>
      </c>
      <c r="BJ30" s="696">
        <v>1.249981</v>
      </c>
      <c r="BK30" s="696">
        <v>1.2621150000000001</v>
      </c>
      <c r="BL30" s="696">
        <v>1.1802140000000001</v>
      </c>
      <c r="BM30" s="696">
        <v>1.2184090000000001</v>
      </c>
      <c r="BN30" s="696">
        <v>1.1513599999999999</v>
      </c>
      <c r="BO30" s="696">
        <v>1.1878089999999999</v>
      </c>
      <c r="BP30" s="696">
        <v>1.250305</v>
      </c>
      <c r="BQ30" s="696">
        <v>1.337788</v>
      </c>
      <c r="BR30" s="696">
        <v>1.291973</v>
      </c>
      <c r="BS30" s="696">
        <v>1.2757579999999999</v>
      </c>
      <c r="BT30" s="696">
        <v>1.2240009999999999</v>
      </c>
      <c r="BU30" s="696">
        <v>1.1961679999999999</v>
      </c>
      <c r="BV30" s="696">
        <v>1.219536</v>
      </c>
    </row>
    <row r="31" spans="1:74" ht="11.1" customHeight="1" x14ac:dyDescent="0.2">
      <c r="A31" s="111" t="s">
        <v>1188</v>
      </c>
      <c r="B31" s="184" t="s">
        <v>468</v>
      </c>
      <c r="C31" s="695">
        <v>5.8968059799999999</v>
      </c>
      <c r="D31" s="695">
        <v>5.8271900499999996</v>
      </c>
      <c r="E31" s="695">
        <v>5.9061408699999998</v>
      </c>
      <c r="F31" s="695">
        <v>5.9738081300000001</v>
      </c>
      <c r="G31" s="695">
        <v>5.9540126300000003</v>
      </c>
      <c r="H31" s="695">
        <v>6.1068235800000004</v>
      </c>
      <c r="I31" s="695">
        <v>6.4060363000000002</v>
      </c>
      <c r="J31" s="695">
        <v>6.5737110200000002</v>
      </c>
      <c r="K31" s="695">
        <v>6.16912664</v>
      </c>
      <c r="L31" s="695">
        <v>6.1213327099999999</v>
      </c>
      <c r="M31" s="695">
        <v>6.0497850599999996</v>
      </c>
      <c r="N31" s="695">
        <v>6.05881106</v>
      </c>
      <c r="O31" s="695">
        <v>6.0599675099999999</v>
      </c>
      <c r="P31" s="695">
        <v>6.0269585599999997</v>
      </c>
      <c r="Q31" s="695">
        <v>5.9662214499999999</v>
      </c>
      <c r="R31" s="695">
        <v>5.9677148799999999</v>
      </c>
      <c r="S31" s="695">
        <v>6.1550004899999999</v>
      </c>
      <c r="T31" s="695">
        <v>5.9653147799999999</v>
      </c>
      <c r="U31" s="695">
        <v>6.5849572199999997</v>
      </c>
      <c r="V31" s="695">
        <v>6.8358359499999999</v>
      </c>
      <c r="W31" s="695">
        <v>6.6388560500000002</v>
      </c>
      <c r="X31" s="695">
        <v>6.0551787099999999</v>
      </c>
      <c r="Y31" s="695">
        <v>5.8768999600000003</v>
      </c>
      <c r="Z31" s="695">
        <v>6.4684914500000001</v>
      </c>
      <c r="AA31" s="695">
        <v>6.1816296199999998</v>
      </c>
      <c r="AB31" s="695">
        <v>5.8741568300000004</v>
      </c>
      <c r="AC31" s="695">
        <v>6.0381942200000003</v>
      </c>
      <c r="AD31" s="695">
        <v>5.8410576799999996</v>
      </c>
      <c r="AE31" s="695">
        <v>5.9111843899999998</v>
      </c>
      <c r="AF31" s="695">
        <v>6.1959807299999996</v>
      </c>
      <c r="AG31" s="695">
        <v>6.8888989599999997</v>
      </c>
      <c r="AH31" s="695">
        <v>6.85973335</v>
      </c>
      <c r="AI31" s="695">
        <v>6.5343707899999997</v>
      </c>
      <c r="AJ31" s="695">
        <v>6.4271571400000003</v>
      </c>
      <c r="AK31" s="695">
        <v>6.1577700200000001</v>
      </c>
      <c r="AL31" s="695">
        <v>6.0511102699999997</v>
      </c>
      <c r="AM31" s="695">
        <v>6.1424207800000001</v>
      </c>
      <c r="AN31" s="695">
        <v>5.9737199099999998</v>
      </c>
      <c r="AO31" s="695">
        <v>5.8798308700000002</v>
      </c>
      <c r="AP31" s="695">
        <v>5.3237353799999996</v>
      </c>
      <c r="AQ31" s="695">
        <v>5.1876985299999996</v>
      </c>
      <c r="AR31" s="695">
        <v>5.7168112899999999</v>
      </c>
      <c r="AS31" s="695">
        <v>6.2872969799999998</v>
      </c>
      <c r="AT31" s="695">
        <v>6.3488593</v>
      </c>
      <c r="AU31" s="695">
        <v>5.91959824</v>
      </c>
      <c r="AV31" s="695">
        <v>5.9898578200000001</v>
      </c>
      <c r="AW31" s="695">
        <v>5.6357777200000001</v>
      </c>
      <c r="AX31" s="695">
        <v>5.9549685400000003</v>
      </c>
      <c r="AY31" s="695">
        <v>5.9103157700000004</v>
      </c>
      <c r="AZ31" s="695">
        <v>5.8245883902999998</v>
      </c>
      <c r="BA31" s="695">
        <v>6.3331932445000003</v>
      </c>
      <c r="BB31" s="696">
        <v>5.933522</v>
      </c>
      <c r="BC31" s="696">
        <v>5.6643270000000001</v>
      </c>
      <c r="BD31" s="696">
        <v>6.0651250000000001</v>
      </c>
      <c r="BE31" s="696">
        <v>6.5760449999999997</v>
      </c>
      <c r="BF31" s="696">
        <v>6.5834630000000001</v>
      </c>
      <c r="BG31" s="696">
        <v>6.0892749999999998</v>
      </c>
      <c r="BH31" s="696">
        <v>6.1274940000000004</v>
      </c>
      <c r="BI31" s="696">
        <v>5.7308750000000002</v>
      </c>
      <c r="BJ31" s="696">
        <v>6.0450540000000004</v>
      </c>
      <c r="BK31" s="696">
        <v>5.9761699999999998</v>
      </c>
      <c r="BL31" s="696">
        <v>6.0661389999999997</v>
      </c>
      <c r="BM31" s="696">
        <v>6.40238</v>
      </c>
      <c r="BN31" s="696">
        <v>5.9887389999999998</v>
      </c>
      <c r="BO31" s="696">
        <v>5.7176049999999998</v>
      </c>
      <c r="BP31" s="696">
        <v>6.1220090000000003</v>
      </c>
      <c r="BQ31" s="696">
        <v>6.6168810000000002</v>
      </c>
      <c r="BR31" s="696">
        <v>6.6194490000000004</v>
      </c>
      <c r="BS31" s="696">
        <v>6.1278889999999997</v>
      </c>
      <c r="BT31" s="696">
        <v>6.1674759999999997</v>
      </c>
      <c r="BU31" s="696">
        <v>5.7634759999999998</v>
      </c>
      <c r="BV31" s="696">
        <v>6.0749279999999999</v>
      </c>
    </row>
    <row r="32" spans="1:74" ht="11.1" customHeight="1" x14ac:dyDescent="0.2">
      <c r="A32" s="111" t="s">
        <v>1189</v>
      </c>
      <c r="B32" s="199" t="s">
        <v>436</v>
      </c>
      <c r="C32" s="695">
        <v>15.688043479999999</v>
      </c>
      <c r="D32" s="695">
        <v>14.7684718</v>
      </c>
      <c r="E32" s="695">
        <v>16.216938389999999</v>
      </c>
      <c r="F32" s="695">
        <v>15.36724832</v>
      </c>
      <c r="G32" s="695">
        <v>16.217552860000001</v>
      </c>
      <c r="H32" s="695">
        <v>16.478947229999999</v>
      </c>
      <c r="I32" s="695">
        <v>16.858697320000001</v>
      </c>
      <c r="J32" s="695">
        <v>17.138016310000001</v>
      </c>
      <c r="K32" s="695">
        <v>16.357799910000001</v>
      </c>
      <c r="L32" s="695">
        <v>16.081934539999999</v>
      </c>
      <c r="M32" s="695">
        <v>15.4173986</v>
      </c>
      <c r="N32" s="695">
        <v>15.562905260000001</v>
      </c>
      <c r="O32" s="695">
        <v>15.824887909999999</v>
      </c>
      <c r="P32" s="695">
        <v>15.18508405</v>
      </c>
      <c r="Q32" s="695">
        <v>16.402493450000001</v>
      </c>
      <c r="R32" s="695">
        <v>15.508455250000001</v>
      </c>
      <c r="S32" s="695">
        <v>16.989744210000001</v>
      </c>
      <c r="T32" s="695">
        <v>16.831372649999999</v>
      </c>
      <c r="U32" s="695">
        <v>17.05849615</v>
      </c>
      <c r="V32" s="695">
        <v>17.76292325</v>
      </c>
      <c r="W32" s="695">
        <v>16.32025514</v>
      </c>
      <c r="X32" s="695">
        <v>16.470592249999999</v>
      </c>
      <c r="Y32" s="695">
        <v>15.80578021</v>
      </c>
      <c r="Z32" s="695">
        <v>15.71455154</v>
      </c>
      <c r="AA32" s="695">
        <v>16.236842840000001</v>
      </c>
      <c r="AB32" s="695">
        <v>15.04270513</v>
      </c>
      <c r="AC32" s="695">
        <v>16.17853126</v>
      </c>
      <c r="AD32" s="695">
        <v>15.57486186</v>
      </c>
      <c r="AE32" s="695">
        <v>16.302559850000002</v>
      </c>
      <c r="AF32" s="695">
        <v>16.042539359999999</v>
      </c>
      <c r="AG32" s="695">
        <v>17.13657925</v>
      </c>
      <c r="AH32" s="695">
        <v>17.177147179999999</v>
      </c>
      <c r="AI32" s="695">
        <v>16.290342200000001</v>
      </c>
      <c r="AJ32" s="695">
        <v>15.91427373</v>
      </c>
      <c r="AK32" s="695">
        <v>15.25388368</v>
      </c>
      <c r="AL32" s="695">
        <v>15.167302680000001</v>
      </c>
      <c r="AM32" s="695">
        <v>14.702946219999999</v>
      </c>
      <c r="AN32" s="695">
        <v>14.578521739999999</v>
      </c>
      <c r="AO32" s="695">
        <v>14.705947480000001</v>
      </c>
      <c r="AP32" s="695">
        <v>11.82485338</v>
      </c>
      <c r="AQ32" s="695">
        <v>12.212273720000001</v>
      </c>
      <c r="AR32" s="695">
        <v>13.626864490000001</v>
      </c>
      <c r="AS32" s="695">
        <v>14.98910407</v>
      </c>
      <c r="AT32" s="695">
        <v>15.2130981</v>
      </c>
      <c r="AU32" s="695">
        <v>14.26928073</v>
      </c>
      <c r="AV32" s="695">
        <v>14.68899534</v>
      </c>
      <c r="AW32" s="695">
        <v>13.837415910000001</v>
      </c>
      <c r="AX32" s="695">
        <v>14.005200690000001</v>
      </c>
      <c r="AY32" s="695">
        <v>15.04900776</v>
      </c>
      <c r="AZ32" s="695">
        <v>14.180361620999999</v>
      </c>
      <c r="BA32" s="695">
        <v>15.213893224</v>
      </c>
      <c r="BB32" s="696">
        <v>13.44</v>
      </c>
      <c r="BC32" s="696">
        <v>13.74091</v>
      </c>
      <c r="BD32" s="696">
        <v>14.57057</v>
      </c>
      <c r="BE32" s="696">
        <v>16.129719999999999</v>
      </c>
      <c r="BF32" s="696">
        <v>16.100259999999999</v>
      </c>
      <c r="BG32" s="696">
        <v>15.054679999999999</v>
      </c>
      <c r="BH32" s="696">
        <v>15.265090000000001</v>
      </c>
      <c r="BI32" s="696">
        <v>14.161239999999999</v>
      </c>
      <c r="BJ32" s="696">
        <v>14.32917</v>
      </c>
      <c r="BK32" s="696">
        <v>15.32826</v>
      </c>
      <c r="BL32" s="696">
        <v>14.90296</v>
      </c>
      <c r="BM32" s="696">
        <v>15.384359999999999</v>
      </c>
      <c r="BN32" s="696">
        <v>13.567690000000001</v>
      </c>
      <c r="BO32" s="696">
        <v>13.84027</v>
      </c>
      <c r="BP32" s="696">
        <v>14.656409999999999</v>
      </c>
      <c r="BQ32" s="696">
        <v>16.178450000000002</v>
      </c>
      <c r="BR32" s="696">
        <v>16.10915</v>
      </c>
      <c r="BS32" s="696">
        <v>15.00872</v>
      </c>
      <c r="BT32" s="696">
        <v>15.21879</v>
      </c>
      <c r="BU32" s="696">
        <v>14.127000000000001</v>
      </c>
      <c r="BV32" s="696">
        <v>14.294560000000001</v>
      </c>
    </row>
    <row r="33" spans="1:74" ht="11.1" customHeight="1" x14ac:dyDescent="0.2">
      <c r="A33" s="111" t="s">
        <v>1190</v>
      </c>
      <c r="B33" s="199" t="s">
        <v>437</v>
      </c>
      <c r="C33" s="695">
        <v>7.3290124600000004</v>
      </c>
      <c r="D33" s="695">
        <v>7.0217547400000004</v>
      </c>
      <c r="E33" s="695">
        <v>7.6306822099999998</v>
      </c>
      <c r="F33" s="695">
        <v>7.4062924499999996</v>
      </c>
      <c r="G33" s="695">
        <v>7.7888926100000004</v>
      </c>
      <c r="H33" s="695">
        <v>8.0427459300000006</v>
      </c>
      <c r="I33" s="695">
        <v>8.5665089900000009</v>
      </c>
      <c r="J33" s="695">
        <v>8.35363495</v>
      </c>
      <c r="K33" s="695">
        <v>7.9477852699999998</v>
      </c>
      <c r="L33" s="695">
        <v>7.7898382699999997</v>
      </c>
      <c r="M33" s="695">
        <v>7.6628978600000002</v>
      </c>
      <c r="N33" s="695">
        <v>7.6495193099999996</v>
      </c>
      <c r="O33" s="695">
        <v>7.5041570499999999</v>
      </c>
      <c r="P33" s="695">
        <v>7.1676084099999997</v>
      </c>
      <c r="Q33" s="695">
        <v>7.5883598299999999</v>
      </c>
      <c r="R33" s="695">
        <v>7.4565604499999996</v>
      </c>
      <c r="S33" s="695">
        <v>7.9841300200000003</v>
      </c>
      <c r="T33" s="695">
        <v>7.9342495199999998</v>
      </c>
      <c r="U33" s="695">
        <v>8.4211882800000009</v>
      </c>
      <c r="V33" s="695">
        <v>8.6538726599999993</v>
      </c>
      <c r="W33" s="695">
        <v>7.9780419299999998</v>
      </c>
      <c r="X33" s="695">
        <v>7.9255393300000003</v>
      </c>
      <c r="Y33" s="695">
        <v>7.8104694300000004</v>
      </c>
      <c r="Z33" s="695">
        <v>7.6557801200000002</v>
      </c>
      <c r="AA33" s="695">
        <v>7.7387971899999997</v>
      </c>
      <c r="AB33" s="695">
        <v>7.1054007700000001</v>
      </c>
      <c r="AC33" s="695">
        <v>7.5540236299999997</v>
      </c>
      <c r="AD33" s="695">
        <v>7.6711587400000001</v>
      </c>
      <c r="AE33" s="695">
        <v>7.8536459599999997</v>
      </c>
      <c r="AF33" s="695">
        <v>7.75140999</v>
      </c>
      <c r="AG33" s="695">
        <v>8.3582185800000008</v>
      </c>
      <c r="AH33" s="695">
        <v>8.4225715900000004</v>
      </c>
      <c r="AI33" s="695">
        <v>8.0516144000000001</v>
      </c>
      <c r="AJ33" s="695">
        <v>7.6982755599999999</v>
      </c>
      <c r="AK33" s="695">
        <v>7.7097825100000001</v>
      </c>
      <c r="AL33" s="695">
        <v>7.6354301199999997</v>
      </c>
      <c r="AM33" s="695">
        <v>7.3068600799999999</v>
      </c>
      <c r="AN33" s="695">
        <v>7.1545735500000003</v>
      </c>
      <c r="AO33" s="695">
        <v>7.2817147699999998</v>
      </c>
      <c r="AP33" s="695">
        <v>6.6504124400000002</v>
      </c>
      <c r="AQ33" s="695">
        <v>6.6108867</v>
      </c>
      <c r="AR33" s="695">
        <v>7.0383835000000001</v>
      </c>
      <c r="AS33" s="695">
        <v>7.6514902600000001</v>
      </c>
      <c r="AT33" s="695">
        <v>8.1105782000000008</v>
      </c>
      <c r="AU33" s="695">
        <v>7.4198976300000004</v>
      </c>
      <c r="AV33" s="695">
        <v>7.4445549399999997</v>
      </c>
      <c r="AW33" s="695">
        <v>7.2979755900000001</v>
      </c>
      <c r="AX33" s="695">
        <v>7.3543161799999996</v>
      </c>
      <c r="AY33" s="695">
        <v>7.71245812</v>
      </c>
      <c r="AZ33" s="695">
        <v>7.1886452906000002</v>
      </c>
      <c r="BA33" s="695">
        <v>7.9261311353000004</v>
      </c>
      <c r="BB33" s="696">
        <v>7.8826010000000002</v>
      </c>
      <c r="BC33" s="696">
        <v>7.6697879999999996</v>
      </c>
      <c r="BD33" s="696">
        <v>7.8091229999999996</v>
      </c>
      <c r="BE33" s="696">
        <v>8.2865970000000004</v>
      </c>
      <c r="BF33" s="696">
        <v>8.6796140000000008</v>
      </c>
      <c r="BG33" s="696">
        <v>7.8982099999999997</v>
      </c>
      <c r="BH33" s="696">
        <v>7.8227419999999999</v>
      </c>
      <c r="BI33" s="696">
        <v>7.5784599999999998</v>
      </c>
      <c r="BJ33" s="696">
        <v>7.6170879999999999</v>
      </c>
      <c r="BK33" s="696">
        <v>7.9411350000000001</v>
      </c>
      <c r="BL33" s="696">
        <v>7.6866669999999999</v>
      </c>
      <c r="BM33" s="696">
        <v>8.1583369999999995</v>
      </c>
      <c r="BN33" s="696">
        <v>8.0808730000000004</v>
      </c>
      <c r="BO33" s="696">
        <v>7.8377020000000002</v>
      </c>
      <c r="BP33" s="696">
        <v>7.9571699999999996</v>
      </c>
      <c r="BQ33" s="696">
        <v>8.4199160000000006</v>
      </c>
      <c r="BR33" s="696">
        <v>8.8010409999999997</v>
      </c>
      <c r="BS33" s="696">
        <v>7.9961180000000001</v>
      </c>
      <c r="BT33" s="696">
        <v>7.9148959999999997</v>
      </c>
      <c r="BU33" s="696">
        <v>7.6604369999999999</v>
      </c>
      <c r="BV33" s="696">
        <v>7.6927199999999996</v>
      </c>
    </row>
    <row r="34" spans="1:74" ht="11.1" customHeight="1" x14ac:dyDescent="0.2">
      <c r="A34" s="111" t="s">
        <v>1191</v>
      </c>
      <c r="B34" s="199" t="s">
        <v>438</v>
      </c>
      <c r="C34" s="695">
        <v>11.020074599999999</v>
      </c>
      <c r="D34" s="695">
        <v>10.489604310000001</v>
      </c>
      <c r="E34" s="695">
        <v>11.68553226</v>
      </c>
      <c r="F34" s="695">
        <v>11.471786099999999</v>
      </c>
      <c r="G34" s="695">
        <v>12.330334179999999</v>
      </c>
      <c r="H34" s="695">
        <v>11.970772480000001</v>
      </c>
      <c r="I34" s="695">
        <v>12.27054891</v>
      </c>
      <c r="J34" s="695">
        <v>12.644857699999999</v>
      </c>
      <c r="K34" s="695">
        <v>11.58408944</v>
      </c>
      <c r="L34" s="695">
        <v>11.974748630000001</v>
      </c>
      <c r="M34" s="695">
        <v>11.451260680000001</v>
      </c>
      <c r="N34" s="695">
        <v>11.48037882</v>
      </c>
      <c r="O34" s="695">
        <v>11.32414556</v>
      </c>
      <c r="P34" s="695">
        <v>10.53220123</v>
      </c>
      <c r="Q34" s="695">
        <v>11.87695021</v>
      </c>
      <c r="R34" s="695">
        <v>11.304557279999999</v>
      </c>
      <c r="S34" s="695">
        <v>12.577802930000001</v>
      </c>
      <c r="T34" s="695">
        <v>12.240039360000001</v>
      </c>
      <c r="U34" s="695">
        <v>12.81598082</v>
      </c>
      <c r="V34" s="695">
        <v>13.00708167</v>
      </c>
      <c r="W34" s="695">
        <v>12.176297780000001</v>
      </c>
      <c r="X34" s="695">
        <v>12.241660899999999</v>
      </c>
      <c r="Y34" s="695">
        <v>11.526082799999999</v>
      </c>
      <c r="Z34" s="695">
        <v>11.02486553</v>
      </c>
      <c r="AA34" s="695">
        <v>11.73870763</v>
      </c>
      <c r="AB34" s="695">
        <v>10.55066529</v>
      </c>
      <c r="AC34" s="695">
        <v>11.63030433</v>
      </c>
      <c r="AD34" s="695">
        <v>11.52247815</v>
      </c>
      <c r="AE34" s="695">
        <v>12.31873571</v>
      </c>
      <c r="AF34" s="695">
        <v>11.907871950000001</v>
      </c>
      <c r="AG34" s="695">
        <v>12.58716761</v>
      </c>
      <c r="AH34" s="695">
        <v>12.546279180000001</v>
      </c>
      <c r="AI34" s="695">
        <v>12.0890676</v>
      </c>
      <c r="AJ34" s="695">
        <v>11.986747210000001</v>
      </c>
      <c r="AK34" s="695">
        <v>11.26937253</v>
      </c>
      <c r="AL34" s="695">
        <v>11.09559393</v>
      </c>
      <c r="AM34" s="695">
        <v>10.992403619999999</v>
      </c>
      <c r="AN34" s="695">
        <v>10.703854460000001</v>
      </c>
      <c r="AO34" s="695">
        <v>11.15278943</v>
      </c>
      <c r="AP34" s="695">
        <v>9.87234458</v>
      </c>
      <c r="AQ34" s="695">
        <v>10.699069919999999</v>
      </c>
      <c r="AR34" s="695">
        <v>10.43273776</v>
      </c>
      <c r="AS34" s="695">
        <v>11.7001895</v>
      </c>
      <c r="AT34" s="695">
        <v>11.76950995</v>
      </c>
      <c r="AU34" s="695">
        <v>10.760362539999999</v>
      </c>
      <c r="AV34" s="695">
        <v>11.478168930000001</v>
      </c>
      <c r="AW34" s="695">
        <v>11.844885339999999</v>
      </c>
      <c r="AX34" s="695">
        <v>10.289538690000001</v>
      </c>
      <c r="AY34" s="695">
        <v>11.3193693</v>
      </c>
      <c r="AZ34" s="695">
        <v>10.234131465999999</v>
      </c>
      <c r="BA34" s="695">
        <v>11.411458895000001</v>
      </c>
      <c r="BB34" s="696">
        <v>10.84829</v>
      </c>
      <c r="BC34" s="696">
        <v>11.66633</v>
      </c>
      <c r="BD34" s="696">
        <v>11.08431</v>
      </c>
      <c r="BE34" s="696">
        <v>12.31799</v>
      </c>
      <c r="BF34" s="696">
        <v>12.312760000000001</v>
      </c>
      <c r="BG34" s="696">
        <v>11.117039999999999</v>
      </c>
      <c r="BH34" s="696">
        <v>11.767580000000001</v>
      </c>
      <c r="BI34" s="696">
        <v>12.052860000000001</v>
      </c>
      <c r="BJ34" s="696">
        <v>10.425319999999999</v>
      </c>
      <c r="BK34" s="696">
        <v>11.4344</v>
      </c>
      <c r="BL34" s="696">
        <v>10.54574</v>
      </c>
      <c r="BM34" s="696">
        <v>11.369350000000001</v>
      </c>
      <c r="BN34" s="696">
        <v>10.85702</v>
      </c>
      <c r="BO34" s="696">
        <v>11.68688</v>
      </c>
      <c r="BP34" s="696">
        <v>11.069269999999999</v>
      </c>
      <c r="BQ34" s="696">
        <v>12.272220000000001</v>
      </c>
      <c r="BR34" s="696">
        <v>12.24475</v>
      </c>
      <c r="BS34" s="696">
        <v>11.03584</v>
      </c>
      <c r="BT34" s="696">
        <v>11.685040000000001</v>
      </c>
      <c r="BU34" s="696">
        <v>11.95186</v>
      </c>
      <c r="BV34" s="696">
        <v>10.350479999999999</v>
      </c>
    </row>
    <row r="35" spans="1:74" ht="11.1" customHeight="1" x14ac:dyDescent="0.2">
      <c r="A35" s="111" t="s">
        <v>1192</v>
      </c>
      <c r="B35" s="199" t="s">
        <v>439</v>
      </c>
      <c r="C35" s="695">
        <v>8.4156215700000008</v>
      </c>
      <c r="D35" s="695">
        <v>7.8636734800000001</v>
      </c>
      <c r="E35" s="695">
        <v>8.5342688300000002</v>
      </c>
      <c r="F35" s="695">
        <v>8.3378099199999998</v>
      </c>
      <c r="G35" s="695">
        <v>8.8025611300000008</v>
      </c>
      <c r="H35" s="695">
        <v>8.7073225599999997</v>
      </c>
      <c r="I35" s="695">
        <v>8.9560623499999998</v>
      </c>
      <c r="J35" s="695">
        <v>9.1786784499999996</v>
      </c>
      <c r="K35" s="695">
        <v>8.5077814299999996</v>
      </c>
      <c r="L35" s="695">
        <v>8.3748715100000002</v>
      </c>
      <c r="M35" s="695">
        <v>8.2095789000000003</v>
      </c>
      <c r="N35" s="695">
        <v>8.2366918800000004</v>
      </c>
      <c r="O35" s="695">
        <v>8.2000219399999992</v>
      </c>
      <c r="P35" s="695">
        <v>7.6792575999999997</v>
      </c>
      <c r="Q35" s="695">
        <v>8.4216642299999993</v>
      </c>
      <c r="R35" s="695">
        <v>8.0931851199999993</v>
      </c>
      <c r="S35" s="695">
        <v>8.4460104200000004</v>
      </c>
      <c r="T35" s="695">
        <v>8.3805143700000002</v>
      </c>
      <c r="U35" s="695">
        <v>8.6978614299999997</v>
      </c>
      <c r="V35" s="695">
        <v>9.04611521</v>
      </c>
      <c r="W35" s="695">
        <v>8.57012003</v>
      </c>
      <c r="X35" s="695">
        <v>8.7250919400000004</v>
      </c>
      <c r="Y35" s="695">
        <v>8.2891610199999999</v>
      </c>
      <c r="Z35" s="695">
        <v>8.2335196899999996</v>
      </c>
      <c r="AA35" s="695">
        <v>8.3868772099999997</v>
      </c>
      <c r="AB35" s="695">
        <v>7.8326507400000001</v>
      </c>
      <c r="AC35" s="695">
        <v>8.2675856999999997</v>
      </c>
      <c r="AD35" s="695">
        <v>8.1411982999999992</v>
      </c>
      <c r="AE35" s="695">
        <v>8.5211938200000006</v>
      </c>
      <c r="AF35" s="695">
        <v>8.2730798700000001</v>
      </c>
      <c r="AG35" s="695">
        <v>8.54938471</v>
      </c>
      <c r="AH35" s="695">
        <v>8.7243933299999998</v>
      </c>
      <c r="AI35" s="695">
        <v>8.2592744299999996</v>
      </c>
      <c r="AJ35" s="695">
        <v>8.1477935200000005</v>
      </c>
      <c r="AK35" s="695">
        <v>7.8054932399999997</v>
      </c>
      <c r="AL35" s="695">
        <v>7.95357615</v>
      </c>
      <c r="AM35" s="695">
        <v>7.8884124</v>
      </c>
      <c r="AN35" s="695">
        <v>7.6460195300000002</v>
      </c>
      <c r="AO35" s="695">
        <v>7.7830231400000001</v>
      </c>
      <c r="AP35" s="695">
        <v>6.9538303700000004</v>
      </c>
      <c r="AQ35" s="695">
        <v>7.1110745599999996</v>
      </c>
      <c r="AR35" s="695">
        <v>7.3266009700000003</v>
      </c>
      <c r="AS35" s="695">
        <v>7.6833388100000004</v>
      </c>
      <c r="AT35" s="695">
        <v>8.0101709099999994</v>
      </c>
      <c r="AU35" s="695">
        <v>7.7270520100000004</v>
      </c>
      <c r="AV35" s="695">
        <v>7.71328251</v>
      </c>
      <c r="AW35" s="695">
        <v>7.4862019399999999</v>
      </c>
      <c r="AX35" s="695">
        <v>7.7432703500000004</v>
      </c>
      <c r="AY35" s="695">
        <v>8.1267454600000004</v>
      </c>
      <c r="AZ35" s="695">
        <v>7.3140197543000003</v>
      </c>
      <c r="BA35" s="695">
        <v>8.0242756866999994</v>
      </c>
      <c r="BB35" s="696">
        <v>7.9136150000000001</v>
      </c>
      <c r="BC35" s="696">
        <v>8.0090299999999992</v>
      </c>
      <c r="BD35" s="696">
        <v>7.944312</v>
      </c>
      <c r="BE35" s="696">
        <v>8.1655949999999997</v>
      </c>
      <c r="BF35" s="696">
        <v>8.4309779999999996</v>
      </c>
      <c r="BG35" s="696">
        <v>8.0905850000000008</v>
      </c>
      <c r="BH35" s="696">
        <v>7.975447</v>
      </c>
      <c r="BI35" s="696">
        <v>7.6713139999999997</v>
      </c>
      <c r="BJ35" s="696">
        <v>7.9023269999999997</v>
      </c>
      <c r="BK35" s="696">
        <v>8.2398539999999993</v>
      </c>
      <c r="BL35" s="696">
        <v>7.6865459999999999</v>
      </c>
      <c r="BM35" s="696">
        <v>8.1428919999999998</v>
      </c>
      <c r="BN35" s="696">
        <v>7.9901669999999996</v>
      </c>
      <c r="BO35" s="696">
        <v>8.0620449999999995</v>
      </c>
      <c r="BP35" s="696">
        <v>7.9743469999999999</v>
      </c>
      <c r="BQ35" s="696">
        <v>8.1738959999999992</v>
      </c>
      <c r="BR35" s="696">
        <v>8.4236620000000002</v>
      </c>
      <c r="BS35" s="696">
        <v>8.0710660000000001</v>
      </c>
      <c r="BT35" s="696">
        <v>7.9518209999999998</v>
      </c>
      <c r="BU35" s="696">
        <v>7.6412230000000001</v>
      </c>
      <c r="BV35" s="696">
        <v>7.8642310000000002</v>
      </c>
    </row>
    <row r="36" spans="1:74" ht="11.1" customHeight="1" x14ac:dyDescent="0.2">
      <c r="A36" s="111" t="s">
        <v>1193</v>
      </c>
      <c r="B36" s="199" t="s">
        <v>440</v>
      </c>
      <c r="C36" s="695">
        <v>15.547849899999999</v>
      </c>
      <c r="D36" s="695">
        <v>14.49044613</v>
      </c>
      <c r="E36" s="695">
        <v>15.448679970000001</v>
      </c>
      <c r="F36" s="695">
        <v>15.308806710000001</v>
      </c>
      <c r="G36" s="695">
        <v>16.161810769999999</v>
      </c>
      <c r="H36" s="695">
        <v>16.922170359999999</v>
      </c>
      <c r="I36" s="695">
        <v>16.88873152</v>
      </c>
      <c r="J36" s="695">
        <v>17.13312449</v>
      </c>
      <c r="K36" s="695">
        <v>16.179481540000001</v>
      </c>
      <c r="L36" s="695">
        <v>16.395395440000001</v>
      </c>
      <c r="M36" s="695">
        <v>15.75838134</v>
      </c>
      <c r="N36" s="695">
        <v>16.197886879999999</v>
      </c>
      <c r="O36" s="695">
        <v>15.692711210000001</v>
      </c>
      <c r="P36" s="695">
        <v>14.91741987</v>
      </c>
      <c r="Q36" s="695">
        <v>15.667024659999999</v>
      </c>
      <c r="R36" s="695">
        <v>15.860186110000001</v>
      </c>
      <c r="S36" s="695">
        <v>17.04970398</v>
      </c>
      <c r="T36" s="695">
        <v>17.109173819999999</v>
      </c>
      <c r="U36" s="695">
        <v>17.408842870000001</v>
      </c>
      <c r="V36" s="695">
        <v>17.937814629999998</v>
      </c>
      <c r="W36" s="695">
        <v>17.214407489999999</v>
      </c>
      <c r="X36" s="695">
        <v>17.21468432</v>
      </c>
      <c r="Y36" s="695">
        <v>16.091932419999999</v>
      </c>
      <c r="Z36" s="695">
        <v>15.98579462</v>
      </c>
      <c r="AA36" s="695">
        <v>16.786695089999998</v>
      </c>
      <c r="AB36" s="695">
        <v>15.97432527</v>
      </c>
      <c r="AC36" s="695">
        <v>16.309249250000001</v>
      </c>
      <c r="AD36" s="695">
        <v>16.7056182</v>
      </c>
      <c r="AE36" s="695">
        <v>17.470133390000001</v>
      </c>
      <c r="AF36" s="695">
        <v>18.19355358</v>
      </c>
      <c r="AG36" s="695">
        <v>18.745249449999999</v>
      </c>
      <c r="AH36" s="695">
        <v>18.822821879999999</v>
      </c>
      <c r="AI36" s="695">
        <v>17.93404013</v>
      </c>
      <c r="AJ36" s="695">
        <v>17.819344220000001</v>
      </c>
      <c r="AK36" s="695">
        <v>16.376733170000001</v>
      </c>
      <c r="AL36" s="695">
        <v>16.698069409999999</v>
      </c>
      <c r="AM36" s="695">
        <v>15.37437218</v>
      </c>
      <c r="AN36" s="695">
        <v>15.29351877</v>
      </c>
      <c r="AO36" s="695">
        <v>15.944632390000001</v>
      </c>
      <c r="AP36" s="695">
        <v>14.97576888</v>
      </c>
      <c r="AQ36" s="695">
        <v>14.62462537</v>
      </c>
      <c r="AR36" s="695">
        <v>15.314941109999999</v>
      </c>
      <c r="AS36" s="695">
        <v>15.88925029</v>
      </c>
      <c r="AT36" s="695">
        <v>16.33074598</v>
      </c>
      <c r="AU36" s="695">
        <v>15.691525410000001</v>
      </c>
      <c r="AV36" s="695">
        <v>16.370470770000001</v>
      </c>
      <c r="AW36" s="695">
        <v>15.72625395</v>
      </c>
      <c r="AX36" s="695">
        <v>16.58952244</v>
      </c>
      <c r="AY36" s="695">
        <v>16.9029989</v>
      </c>
      <c r="AZ36" s="695">
        <v>15.189599388</v>
      </c>
      <c r="BA36" s="695">
        <v>16.023608784</v>
      </c>
      <c r="BB36" s="696">
        <v>16.4373</v>
      </c>
      <c r="BC36" s="696">
        <v>16.001930000000002</v>
      </c>
      <c r="BD36" s="696">
        <v>16.339020000000001</v>
      </c>
      <c r="BE36" s="696">
        <v>16.715520000000001</v>
      </c>
      <c r="BF36" s="696">
        <v>17.12199</v>
      </c>
      <c r="BG36" s="696">
        <v>16.465900000000001</v>
      </c>
      <c r="BH36" s="696">
        <v>17.016829999999999</v>
      </c>
      <c r="BI36" s="696">
        <v>16.288170000000001</v>
      </c>
      <c r="BJ36" s="696">
        <v>17.134899999999998</v>
      </c>
      <c r="BK36" s="696">
        <v>17.37453</v>
      </c>
      <c r="BL36" s="696">
        <v>15.898389999999999</v>
      </c>
      <c r="BM36" s="696">
        <v>16.600660000000001</v>
      </c>
      <c r="BN36" s="696">
        <v>16.83867</v>
      </c>
      <c r="BO36" s="696">
        <v>16.384060000000002</v>
      </c>
      <c r="BP36" s="696">
        <v>16.704969999999999</v>
      </c>
      <c r="BQ36" s="696">
        <v>17.05893</v>
      </c>
      <c r="BR36" s="696">
        <v>17.446069999999999</v>
      </c>
      <c r="BS36" s="696">
        <v>16.759309999999999</v>
      </c>
      <c r="BT36" s="696">
        <v>17.31589</v>
      </c>
      <c r="BU36" s="696">
        <v>16.553059999999999</v>
      </c>
      <c r="BV36" s="696">
        <v>17.402200000000001</v>
      </c>
    </row>
    <row r="37" spans="1:74" s="116" customFormat="1" ht="11.1" customHeight="1" x14ac:dyDescent="0.2">
      <c r="A37" s="111" t="s">
        <v>1194</v>
      </c>
      <c r="B37" s="199" t="s">
        <v>441</v>
      </c>
      <c r="C37" s="695">
        <v>6.5020816899999998</v>
      </c>
      <c r="D37" s="695">
        <v>6.0384317100000002</v>
      </c>
      <c r="E37" s="695">
        <v>6.5018914399999996</v>
      </c>
      <c r="F37" s="695">
        <v>6.4371505100000004</v>
      </c>
      <c r="G37" s="695">
        <v>6.9837495799999996</v>
      </c>
      <c r="H37" s="695">
        <v>7.4554851700000002</v>
      </c>
      <c r="I37" s="695">
        <v>7.8504457099999998</v>
      </c>
      <c r="J37" s="695">
        <v>7.7106805700000001</v>
      </c>
      <c r="K37" s="695">
        <v>7.1896537599999997</v>
      </c>
      <c r="L37" s="695">
        <v>6.6577775499999996</v>
      </c>
      <c r="M37" s="695">
        <v>6.3170563499999997</v>
      </c>
      <c r="N37" s="695">
        <v>6.5669719899999999</v>
      </c>
      <c r="O37" s="695">
        <v>6.5548621300000001</v>
      </c>
      <c r="P37" s="695">
        <v>5.9862575099999997</v>
      </c>
      <c r="Q37" s="695">
        <v>6.4334887500000004</v>
      </c>
      <c r="R37" s="695">
        <v>6.5269424699999998</v>
      </c>
      <c r="S37" s="695">
        <v>7.0792841400000004</v>
      </c>
      <c r="T37" s="695">
        <v>7.4344015800000003</v>
      </c>
      <c r="U37" s="695">
        <v>8.0787343000000007</v>
      </c>
      <c r="V37" s="695">
        <v>7.9742498800000003</v>
      </c>
      <c r="W37" s="695">
        <v>7.3145258499999999</v>
      </c>
      <c r="X37" s="695">
        <v>6.8550134199999997</v>
      </c>
      <c r="Y37" s="695">
        <v>6.7710160100000003</v>
      </c>
      <c r="Z37" s="695">
        <v>6.7788780300000004</v>
      </c>
      <c r="AA37" s="695">
        <v>6.6632180400000003</v>
      </c>
      <c r="AB37" s="695">
        <v>6.1198266400000003</v>
      </c>
      <c r="AC37" s="695">
        <v>6.6426120700000002</v>
      </c>
      <c r="AD37" s="695">
        <v>6.5850616899999999</v>
      </c>
      <c r="AE37" s="695">
        <v>7.0099065899999999</v>
      </c>
      <c r="AF37" s="695">
        <v>7.6699699099999998</v>
      </c>
      <c r="AG37" s="695">
        <v>8.1468886999999999</v>
      </c>
      <c r="AH37" s="695">
        <v>8.1271519899999998</v>
      </c>
      <c r="AI37" s="695">
        <v>7.4692457699999997</v>
      </c>
      <c r="AJ37" s="695">
        <v>6.9130910400000003</v>
      </c>
      <c r="AK37" s="695">
        <v>6.6360880699999996</v>
      </c>
      <c r="AL37" s="695">
        <v>6.8299725599999999</v>
      </c>
      <c r="AM37" s="695">
        <v>6.8641698900000003</v>
      </c>
      <c r="AN37" s="695">
        <v>6.4453222200000004</v>
      </c>
      <c r="AO37" s="695">
        <v>6.7593792800000001</v>
      </c>
      <c r="AP37" s="695">
        <v>6.3836197099999996</v>
      </c>
      <c r="AQ37" s="695">
        <v>6.7784994200000002</v>
      </c>
      <c r="AR37" s="695">
        <v>7.1328809900000003</v>
      </c>
      <c r="AS37" s="695">
        <v>7.7845581499999996</v>
      </c>
      <c r="AT37" s="695">
        <v>7.8043421200000003</v>
      </c>
      <c r="AU37" s="695">
        <v>7.03732121</v>
      </c>
      <c r="AV37" s="695">
        <v>6.9209329799999999</v>
      </c>
      <c r="AW37" s="695">
        <v>6.3449413100000003</v>
      </c>
      <c r="AX37" s="695">
        <v>6.5966570899999999</v>
      </c>
      <c r="AY37" s="695">
        <v>6.5534480500000001</v>
      </c>
      <c r="AZ37" s="695">
        <v>5.9812701940000004</v>
      </c>
      <c r="BA37" s="695">
        <v>6.8333258457000001</v>
      </c>
      <c r="BB37" s="696">
        <v>6.749206</v>
      </c>
      <c r="BC37" s="696">
        <v>7.1582559999999997</v>
      </c>
      <c r="BD37" s="696">
        <v>7.4336089999999997</v>
      </c>
      <c r="BE37" s="696">
        <v>8.0603219999999993</v>
      </c>
      <c r="BF37" s="696">
        <v>8.0524489999999993</v>
      </c>
      <c r="BG37" s="696">
        <v>7.259207</v>
      </c>
      <c r="BH37" s="696">
        <v>7.1061769999999997</v>
      </c>
      <c r="BI37" s="696">
        <v>6.491644</v>
      </c>
      <c r="BJ37" s="696">
        <v>6.742693</v>
      </c>
      <c r="BK37" s="696">
        <v>6.6850839999999998</v>
      </c>
      <c r="BL37" s="696">
        <v>6.1762269999999999</v>
      </c>
      <c r="BM37" s="696">
        <v>6.9742980000000001</v>
      </c>
      <c r="BN37" s="696">
        <v>6.8761580000000002</v>
      </c>
      <c r="BO37" s="696">
        <v>7.2835960000000002</v>
      </c>
      <c r="BP37" s="696">
        <v>7.5552089999999996</v>
      </c>
      <c r="BQ37" s="696">
        <v>8.1838800000000003</v>
      </c>
      <c r="BR37" s="696">
        <v>8.1683730000000008</v>
      </c>
      <c r="BS37" s="696">
        <v>7.3587949999999998</v>
      </c>
      <c r="BT37" s="696">
        <v>7.2022430000000002</v>
      </c>
      <c r="BU37" s="696">
        <v>6.5764959999999997</v>
      </c>
      <c r="BV37" s="696">
        <v>6.8282749999999997</v>
      </c>
    </row>
    <row r="38" spans="1:74" s="116" customFormat="1" ht="11.1" customHeight="1" x14ac:dyDescent="0.2">
      <c r="A38" s="111" t="s">
        <v>1195</v>
      </c>
      <c r="B38" s="199" t="s">
        <v>242</v>
      </c>
      <c r="C38" s="695">
        <v>6.6334997500000004</v>
      </c>
      <c r="D38" s="695">
        <v>6.3618521899999996</v>
      </c>
      <c r="E38" s="695">
        <v>6.7888548599999998</v>
      </c>
      <c r="F38" s="695">
        <v>6.8725482299999996</v>
      </c>
      <c r="G38" s="695">
        <v>7.0943108800000001</v>
      </c>
      <c r="H38" s="695">
        <v>7.8547998300000001</v>
      </c>
      <c r="I38" s="695">
        <v>8.0530799999999996</v>
      </c>
      <c r="J38" s="695">
        <v>8.4502237400000002</v>
      </c>
      <c r="K38" s="695">
        <v>7.6907109199999999</v>
      </c>
      <c r="L38" s="695">
        <v>7.5145223400000001</v>
      </c>
      <c r="M38" s="695">
        <v>6.81706769</v>
      </c>
      <c r="N38" s="695">
        <v>6.7363505999999997</v>
      </c>
      <c r="O38" s="695">
        <v>6.8989209100000002</v>
      </c>
      <c r="P38" s="695">
        <v>6.5242270700000002</v>
      </c>
      <c r="Q38" s="695">
        <v>6.9060409900000002</v>
      </c>
      <c r="R38" s="695">
        <v>6.6280672599999999</v>
      </c>
      <c r="S38" s="695">
        <v>7.4715677899999999</v>
      </c>
      <c r="T38" s="695">
        <v>7.82101866</v>
      </c>
      <c r="U38" s="695">
        <v>8.3326759199999998</v>
      </c>
      <c r="V38" s="695">
        <v>8.8224696999999992</v>
      </c>
      <c r="W38" s="695">
        <v>7.6101696099999998</v>
      </c>
      <c r="X38" s="695">
        <v>7.8888755799999997</v>
      </c>
      <c r="Y38" s="695">
        <v>7.1212666200000001</v>
      </c>
      <c r="Z38" s="695">
        <v>6.7251828800000002</v>
      </c>
      <c r="AA38" s="695">
        <v>7.0558996599999997</v>
      </c>
      <c r="AB38" s="695">
        <v>6.4271844299999996</v>
      </c>
      <c r="AC38" s="695">
        <v>6.72250426</v>
      </c>
      <c r="AD38" s="695">
        <v>6.7449505099999998</v>
      </c>
      <c r="AE38" s="695">
        <v>7.4701312599999996</v>
      </c>
      <c r="AF38" s="695">
        <v>7.2566620100000003</v>
      </c>
      <c r="AG38" s="695">
        <v>8.3672000499999992</v>
      </c>
      <c r="AH38" s="695">
        <v>8.4862989599999992</v>
      </c>
      <c r="AI38" s="695">
        <v>7.8111003700000001</v>
      </c>
      <c r="AJ38" s="695">
        <v>7.6558807800000004</v>
      </c>
      <c r="AK38" s="695">
        <v>6.69411793</v>
      </c>
      <c r="AL38" s="695">
        <v>6.9559598400000002</v>
      </c>
      <c r="AM38" s="695">
        <v>6.4111607900000003</v>
      </c>
      <c r="AN38" s="695">
        <v>6.2871721300000001</v>
      </c>
      <c r="AO38" s="695">
        <v>6.5447706999999999</v>
      </c>
      <c r="AP38" s="695">
        <v>6.1657796899999999</v>
      </c>
      <c r="AQ38" s="695">
        <v>6.5001747300000003</v>
      </c>
      <c r="AR38" s="695">
        <v>7.0370888100000002</v>
      </c>
      <c r="AS38" s="695">
        <v>7.5680689900000004</v>
      </c>
      <c r="AT38" s="695">
        <v>7.5658337700000002</v>
      </c>
      <c r="AU38" s="695">
        <v>6.9738628599999997</v>
      </c>
      <c r="AV38" s="695">
        <v>6.8242849000000003</v>
      </c>
      <c r="AW38" s="695">
        <v>6.078716</v>
      </c>
      <c r="AX38" s="695">
        <v>6.1100071199999997</v>
      </c>
      <c r="AY38" s="695">
        <v>5.9986210599999996</v>
      </c>
      <c r="AZ38" s="695">
        <v>5.9072361326999996</v>
      </c>
      <c r="BA38" s="695">
        <v>6.6445408378000002</v>
      </c>
      <c r="BB38" s="696">
        <v>6.4157760000000001</v>
      </c>
      <c r="BC38" s="696">
        <v>6.7233169999999998</v>
      </c>
      <c r="BD38" s="696">
        <v>7.1980719999999998</v>
      </c>
      <c r="BE38" s="696">
        <v>7.6761189999999999</v>
      </c>
      <c r="BF38" s="696">
        <v>7.7257819999999997</v>
      </c>
      <c r="BG38" s="696">
        <v>7.0420790000000002</v>
      </c>
      <c r="BH38" s="696">
        <v>6.8524700000000003</v>
      </c>
      <c r="BI38" s="696">
        <v>6.0592670000000002</v>
      </c>
      <c r="BJ38" s="696">
        <v>6.0750780000000004</v>
      </c>
      <c r="BK38" s="696">
        <v>5.9347219999999998</v>
      </c>
      <c r="BL38" s="696">
        <v>5.9393269999999996</v>
      </c>
      <c r="BM38" s="696">
        <v>6.5703750000000003</v>
      </c>
      <c r="BN38" s="696">
        <v>6.3399460000000003</v>
      </c>
      <c r="BO38" s="696">
        <v>6.6423969999999999</v>
      </c>
      <c r="BP38" s="696">
        <v>7.104044</v>
      </c>
      <c r="BQ38" s="696">
        <v>7.553166</v>
      </c>
      <c r="BR38" s="696">
        <v>7.6112039999999999</v>
      </c>
      <c r="BS38" s="696">
        <v>6.9403100000000002</v>
      </c>
      <c r="BT38" s="696">
        <v>6.7497170000000004</v>
      </c>
      <c r="BU38" s="696">
        <v>5.9695109999999998</v>
      </c>
      <c r="BV38" s="696">
        <v>5.9825949999999999</v>
      </c>
    </row>
    <row r="39" spans="1:74" s="116" customFormat="1" ht="11.1" customHeight="1" x14ac:dyDescent="0.2">
      <c r="A39" s="111" t="s">
        <v>1196</v>
      </c>
      <c r="B39" s="199" t="s">
        <v>243</v>
      </c>
      <c r="C39" s="695">
        <v>0.40405827</v>
      </c>
      <c r="D39" s="695">
        <v>0.38124373</v>
      </c>
      <c r="E39" s="695">
        <v>0.42068998000000002</v>
      </c>
      <c r="F39" s="695">
        <v>0.41028313</v>
      </c>
      <c r="G39" s="695">
        <v>0.42177770999999997</v>
      </c>
      <c r="H39" s="695">
        <v>0.41971565999999999</v>
      </c>
      <c r="I39" s="695">
        <v>0.44401694000000003</v>
      </c>
      <c r="J39" s="695">
        <v>0.45039076</v>
      </c>
      <c r="K39" s="695">
        <v>0.43750138999999999</v>
      </c>
      <c r="L39" s="695">
        <v>0.43999079000000002</v>
      </c>
      <c r="M39" s="695">
        <v>0.40988005999999999</v>
      </c>
      <c r="N39" s="695">
        <v>0.39390159000000002</v>
      </c>
      <c r="O39" s="695">
        <v>0.39631044999999998</v>
      </c>
      <c r="P39" s="695">
        <v>0.37984983</v>
      </c>
      <c r="Q39" s="695">
        <v>0.39621730999999999</v>
      </c>
      <c r="R39" s="695">
        <v>0.39311647</v>
      </c>
      <c r="S39" s="695">
        <v>0.40519223999999998</v>
      </c>
      <c r="T39" s="695">
        <v>0.41459072000000002</v>
      </c>
      <c r="U39" s="695">
        <v>0.43695870999999997</v>
      </c>
      <c r="V39" s="695">
        <v>0.44159314</v>
      </c>
      <c r="W39" s="695">
        <v>0.42379575000000003</v>
      </c>
      <c r="X39" s="695">
        <v>0.43966428000000002</v>
      </c>
      <c r="Y39" s="695">
        <v>0.41234912000000001</v>
      </c>
      <c r="Z39" s="695">
        <v>0.40531898</v>
      </c>
      <c r="AA39" s="695">
        <v>0.38608576</v>
      </c>
      <c r="AB39" s="695">
        <v>0.34105380000000002</v>
      </c>
      <c r="AC39" s="695">
        <v>0.37730140000000001</v>
      </c>
      <c r="AD39" s="695">
        <v>0.37708291999999999</v>
      </c>
      <c r="AE39" s="695">
        <v>0.40728463999999998</v>
      </c>
      <c r="AF39" s="695">
        <v>0.41084051999999999</v>
      </c>
      <c r="AG39" s="695">
        <v>0.43260085999999998</v>
      </c>
      <c r="AH39" s="695">
        <v>0.45843008000000002</v>
      </c>
      <c r="AI39" s="695">
        <v>0.43308492999999998</v>
      </c>
      <c r="AJ39" s="695">
        <v>0.43646602000000001</v>
      </c>
      <c r="AK39" s="695">
        <v>0.41606380999999998</v>
      </c>
      <c r="AL39" s="695">
        <v>0.41070327000000001</v>
      </c>
      <c r="AM39" s="695">
        <v>0.40750043000000002</v>
      </c>
      <c r="AN39" s="695">
        <v>0.36705409</v>
      </c>
      <c r="AO39" s="695">
        <v>0.39687570999999999</v>
      </c>
      <c r="AP39" s="695">
        <v>0.33498958000000001</v>
      </c>
      <c r="AQ39" s="695">
        <v>0.35035786000000002</v>
      </c>
      <c r="AR39" s="695">
        <v>0.36460342000000001</v>
      </c>
      <c r="AS39" s="695">
        <v>0.38467673000000002</v>
      </c>
      <c r="AT39" s="695">
        <v>0.39642126999999999</v>
      </c>
      <c r="AU39" s="695">
        <v>0.37261161999999998</v>
      </c>
      <c r="AV39" s="695">
        <v>0.39686163000000002</v>
      </c>
      <c r="AW39" s="695">
        <v>0.38034681999999997</v>
      </c>
      <c r="AX39" s="695">
        <v>0.38459760999999998</v>
      </c>
      <c r="AY39" s="695">
        <v>0.36950218000000001</v>
      </c>
      <c r="AZ39" s="695">
        <v>0.33199684000000002</v>
      </c>
      <c r="BA39" s="695">
        <v>0.39016847999999998</v>
      </c>
      <c r="BB39" s="696">
        <v>0.34945090000000001</v>
      </c>
      <c r="BC39" s="696">
        <v>0.36633090000000001</v>
      </c>
      <c r="BD39" s="696">
        <v>0.37652210000000003</v>
      </c>
      <c r="BE39" s="696">
        <v>0.39496550000000002</v>
      </c>
      <c r="BF39" s="696">
        <v>0.40625250000000002</v>
      </c>
      <c r="BG39" s="696">
        <v>0.38159159999999998</v>
      </c>
      <c r="BH39" s="696">
        <v>0.40422049999999998</v>
      </c>
      <c r="BI39" s="696">
        <v>0.3857874</v>
      </c>
      <c r="BJ39" s="696">
        <v>0.38964189999999999</v>
      </c>
      <c r="BK39" s="696">
        <v>0.37345040000000002</v>
      </c>
      <c r="BL39" s="696">
        <v>0.3404508</v>
      </c>
      <c r="BM39" s="696">
        <v>0.3946981</v>
      </c>
      <c r="BN39" s="696">
        <v>0.3528577</v>
      </c>
      <c r="BO39" s="696">
        <v>0.36941610000000003</v>
      </c>
      <c r="BP39" s="696">
        <v>0.3792256</v>
      </c>
      <c r="BQ39" s="696">
        <v>0.39728819999999998</v>
      </c>
      <c r="BR39" s="696">
        <v>0.40823609999999999</v>
      </c>
      <c r="BS39" s="696">
        <v>0.3831561</v>
      </c>
      <c r="BT39" s="696">
        <v>0.40573589999999998</v>
      </c>
      <c r="BU39" s="696">
        <v>0.38701839999999998</v>
      </c>
      <c r="BV39" s="696">
        <v>0.39070319999999997</v>
      </c>
    </row>
    <row r="40" spans="1:74" s="116" customFormat="1" ht="11.1" customHeight="1" x14ac:dyDescent="0.2">
      <c r="A40" s="111" t="s">
        <v>1197</v>
      </c>
      <c r="B40" s="199" t="s">
        <v>443</v>
      </c>
      <c r="C40" s="695">
        <v>78.809113389999993</v>
      </c>
      <c r="D40" s="695">
        <v>74.533794049999997</v>
      </c>
      <c r="E40" s="695">
        <v>80.530224799999999</v>
      </c>
      <c r="F40" s="695">
        <v>78.898557760000003</v>
      </c>
      <c r="G40" s="695">
        <v>83.134470309999998</v>
      </c>
      <c r="H40" s="695">
        <v>85.398538310000006</v>
      </c>
      <c r="I40" s="695">
        <v>87.806131890000003</v>
      </c>
      <c r="J40" s="695">
        <v>89.134442910000004</v>
      </c>
      <c r="K40" s="695">
        <v>83.540140260000001</v>
      </c>
      <c r="L40" s="695">
        <v>82.815130679999996</v>
      </c>
      <c r="M40" s="695">
        <v>79.455591850000005</v>
      </c>
      <c r="N40" s="695">
        <v>80.241809140000001</v>
      </c>
      <c r="O40" s="695">
        <v>79.889791200000005</v>
      </c>
      <c r="P40" s="695">
        <v>75.661188859999996</v>
      </c>
      <c r="Q40" s="695">
        <v>81.052926760000005</v>
      </c>
      <c r="R40" s="695">
        <v>79.083418890000004</v>
      </c>
      <c r="S40" s="695">
        <v>85.637647099999995</v>
      </c>
      <c r="T40" s="695">
        <v>85.536241020000006</v>
      </c>
      <c r="U40" s="695">
        <v>89.301356670000004</v>
      </c>
      <c r="V40" s="695">
        <v>92.105751400000003</v>
      </c>
      <c r="W40" s="695">
        <v>85.678994119999999</v>
      </c>
      <c r="X40" s="695">
        <v>85.300743479999994</v>
      </c>
      <c r="Y40" s="695">
        <v>81.118357430000003</v>
      </c>
      <c r="Z40" s="695">
        <v>80.306136300000006</v>
      </c>
      <c r="AA40" s="695">
        <v>82.609756970000007</v>
      </c>
      <c r="AB40" s="695">
        <v>76.447262789999996</v>
      </c>
      <c r="AC40" s="695">
        <v>81.092831009999998</v>
      </c>
      <c r="AD40" s="695">
        <v>80.459758440000002</v>
      </c>
      <c r="AE40" s="695">
        <v>84.661293049999998</v>
      </c>
      <c r="AF40" s="695">
        <v>84.991994640000001</v>
      </c>
      <c r="AG40" s="695">
        <v>90.752186690000002</v>
      </c>
      <c r="AH40" s="695">
        <v>91.061842179999999</v>
      </c>
      <c r="AI40" s="695">
        <v>86.160376979999995</v>
      </c>
      <c r="AJ40" s="695">
        <v>84.396137409999994</v>
      </c>
      <c r="AK40" s="695">
        <v>79.624664109999998</v>
      </c>
      <c r="AL40" s="695">
        <v>80.094745140000001</v>
      </c>
      <c r="AM40" s="695">
        <v>77.338595499999997</v>
      </c>
      <c r="AN40" s="695">
        <v>75.664169259999994</v>
      </c>
      <c r="AO40" s="695">
        <v>77.658106720000006</v>
      </c>
      <c r="AP40" s="695">
        <v>69.590790380000001</v>
      </c>
      <c r="AQ40" s="695">
        <v>71.219924059999997</v>
      </c>
      <c r="AR40" s="695">
        <v>75.229856350000006</v>
      </c>
      <c r="AS40" s="695">
        <v>81.278312679999999</v>
      </c>
      <c r="AT40" s="695">
        <v>82.851769340000004</v>
      </c>
      <c r="AU40" s="695">
        <v>77.467805369999994</v>
      </c>
      <c r="AV40" s="695">
        <v>79.078716159999999</v>
      </c>
      <c r="AW40" s="695">
        <v>75.865985339999995</v>
      </c>
      <c r="AX40" s="695">
        <v>76.289366880000003</v>
      </c>
      <c r="AY40" s="695">
        <v>79.221554510000004</v>
      </c>
      <c r="AZ40" s="695">
        <v>73.322656115000001</v>
      </c>
      <c r="BA40" s="695">
        <v>80.035781849000003</v>
      </c>
      <c r="BB40" s="696">
        <v>77.138949999999994</v>
      </c>
      <c r="BC40" s="696">
        <v>78.207030000000003</v>
      </c>
      <c r="BD40" s="696">
        <v>80.094170000000005</v>
      </c>
      <c r="BE40" s="696">
        <v>85.68835</v>
      </c>
      <c r="BF40" s="696">
        <v>86.734319999999997</v>
      </c>
      <c r="BG40" s="696">
        <v>80.704340000000002</v>
      </c>
      <c r="BH40" s="696">
        <v>81.591040000000007</v>
      </c>
      <c r="BI40" s="696">
        <v>77.644869999999997</v>
      </c>
      <c r="BJ40" s="696">
        <v>77.911259999999999</v>
      </c>
      <c r="BK40" s="696">
        <v>80.549729999999997</v>
      </c>
      <c r="BL40" s="696">
        <v>76.422659999999993</v>
      </c>
      <c r="BM40" s="696">
        <v>81.215770000000006</v>
      </c>
      <c r="BN40" s="696">
        <v>78.043480000000002</v>
      </c>
      <c r="BO40" s="696">
        <v>79.011780000000002</v>
      </c>
      <c r="BP40" s="696">
        <v>80.772959999999998</v>
      </c>
      <c r="BQ40" s="696">
        <v>86.192409999999995</v>
      </c>
      <c r="BR40" s="696">
        <v>87.123900000000006</v>
      </c>
      <c r="BS40" s="696">
        <v>80.956950000000006</v>
      </c>
      <c r="BT40" s="696">
        <v>81.835610000000003</v>
      </c>
      <c r="BU40" s="696">
        <v>77.826239999999999</v>
      </c>
      <c r="BV40" s="696">
        <v>78.100239999999999</v>
      </c>
    </row>
    <row r="41" spans="1:74" s="116" customFormat="1" ht="11.1" customHeight="1" x14ac:dyDescent="0.2">
      <c r="A41" s="117"/>
      <c r="B41" s="118" t="s">
        <v>241</v>
      </c>
      <c r="C41" s="699"/>
      <c r="D41" s="699"/>
      <c r="E41" s="699"/>
      <c r="F41" s="699"/>
      <c r="G41" s="699"/>
      <c r="H41" s="699"/>
      <c r="I41" s="699"/>
      <c r="J41" s="699"/>
      <c r="K41" s="699"/>
      <c r="L41" s="699"/>
      <c r="M41" s="699"/>
      <c r="N41" s="699"/>
      <c r="O41" s="699"/>
      <c r="P41" s="699"/>
      <c r="Q41" s="699"/>
      <c r="R41" s="699"/>
      <c r="S41" s="699"/>
      <c r="T41" s="699"/>
      <c r="U41" s="699"/>
      <c r="V41" s="699"/>
      <c r="W41" s="699"/>
      <c r="X41" s="699"/>
      <c r="Y41" s="699"/>
      <c r="Z41" s="699"/>
      <c r="AA41" s="699"/>
      <c r="AB41" s="699"/>
      <c r="AC41" s="699"/>
      <c r="AD41" s="699"/>
      <c r="AE41" s="699"/>
      <c r="AF41" s="699"/>
      <c r="AG41" s="699"/>
      <c r="AH41" s="699"/>
      <c r="AI41" s="699"/>
      <c r="AJ41" s="699"/>
      <c r="AK41" s="699"/>
      <c r="AL41" s="699"/>
      <c r="AM41" s="699"/>
      <c r="AN41" s="699"/>
      <c r="AO41" s="699"/>
      <c r="AP41" s="699"/>
      <c r="AQ41" s="699"/>
      <c r="AR41" s="699"/>
      <c r="AS41" s="699"/>
      <c r="AT41" s="699"/>
      <c r="AU41" s="699"/>
      <c r="AV41" s="699"/>
      <c r="AW41" s="699"/>
      <c r="AX41" s="699"/>
      <c r="AY41" s="699"/>
      <c r="AZ41" s="699"/>
      <c r="BA41" s="699"/>
      <c r="BB41" s="700"/>
      <c r="BC41" s="700"/>
      <c r="BD41" s="700"/>
      <c r="BE41" s="700"/>
      <c r="BF41" s="700"/>
      <c r="BG41" s="700"/>
      <c r="BH41" s="700"/>
      <c r="BI41" s="700"/>
      <c r="BJ41" s="700"/>
      <c r="BK41" s="700"/>
      <c r="BL41" s="700"/>
      <c r="BM41" s="700"/>
      <c r="BN41" s="700"/>
      <c r="BO41" s="700"/>
      <c r="BP41" s="700"/>
      <c r="BQ41" s="700"/>
      <c r="BR41" s="700"/>
      <c r="BS41" s="700"/>
      <c r="BT41" s="700"/>
      <c r="BU41" s="700"/>
      <c r="BV41" s="700"/>
    </row>
    <row r="42" spans="1:74" s="116" customFormat="1" ht="11.1" customHeight="1" x14ac:dyDescent="0.2">
      <c r="A42" s="111" t="s">
        <v>1198</v>
      </c>
      <c r="B42" s="199" t="s">
        <v>435</v>
      </c>
      <c r="C42" s="701">
        <v>10.289482810000001</v>
      </c>
      <c r="D42" s="701">
        <v>9.0814820199999993</v>
      </c>
      <c r="E42" s="701">
        <v>9.6992296200000006</v>
      </c>
      <c r="F42" s="701">
        <v>8.77836645</v>
      </c>
      <c r="G42" s="701">
        <v>8.5877208599999992</v>
      </c>
      <c r="H42" s="701">
        <v>9.6746092299999997</v>
      </c>
      <c r="I42" s="701">
        <v>10.97026617</v>
      </c>
      <c r="J42" s="701">
        <v>10.75815515</v>
      </c>
      <c r="K42" s="701">
        <v>9.5631617000000002</v>
      </c>
      <c r="L42" s="701">
        <v>8.88902663</v>
      </c>
      <c r="M42" s="701">
        <v>8.9720248700000003</v>
      </c>
      <c r="N42" s="701">
        <v>10.19459355</v>
      </c>
      <c r="O42" s="701">
        <v>11.146066210000001</v>
      </c>
      <c r="P42" s="701">
        <v>9.2728170100000007</v>
      </c>
      <c r="Q42" s="701">
        <v>9.2623340899999995</v>
      </c>
      <c r="R42" s="701">
        <v>8.7895088799999996</v>
      </c>
      <c r="S42" s="701">
        <v>8.8021693200000009</v>
      </c>
      <c r="T42" s="701">
        <v>9.4327578200000008</v>
      </c>
      <c r="U42" s="701">
        <v>11.4754053</v>
      </c>
      <c r="V42" s="701">
        <v>12.067728150000001</v>
      </c>
      <c r="W42" s="701">
        <v>10.119674379999999</v>
      </c>
      <c r="X42" s="701">
        <v>9.1795639300000005</v>
      </c>
      <c r="Y42" s="701">
        <v>9.1953083400000004</v>
      </c>
      <c r="Z42" s="701">
        <v>9.8910136899999994</v>
      </c>
      <c r="AA42" s="701">
        <v>10.640056019999999</v>
      </c>
      <c r="AB42" s="701">
        <v>9.3062390599999993</v>
      </c>
      <c r="AC42" s="701">
        <v>9.5146696199999994</v>
      </c>
      <c r="AD42" s="701">
        <v>8.4934482899999999</v>
      </c>
      <c r="AE42" s="701">
        <v>8.5360293899999995</v>
      </c>
      <c r="AF42" s="701">
        <v>8.9270514199999997</v>
      </c>
      <c r="AG42" s="701">
        <v>11.56387786</v>
      </c>
      <c r="AH42" s="701">
        <v>10.94150288</v>
      </c>
      <c r="AI42" s="701">
        <v>9.0049322000000007</v>
      </c>
      <c r="AJ42" s="701">
        <v>8.7294722100000008</v>
      </c>
      <c r="AK42" s="701">
        <v>8.8401210300000006</v>
      </c>
      <c r="AL42" s="701">
        <v>9.9604701999999996</v>
      </c>
      <c r="AM42" s="701">
        <v>9.8921174399999998</v>
      </c>
      <c r="AN42" s="701">
        <v>9.0658524600000003</v>
      </c>
      <c r="AO42" s="701">
        <v>8.8077604699999998</v>
      </c>
      <c r="AP42" s="701">
        <v>7.9481425999999997</v>
      </c>
      <c r="AQ42" s="701">
        <v>7.9923191300000003</v>
      </c>
      <c r="AR42" s="701">
        <v>9.1461246599999999</v>
      </c>
      <c r="AS42" s="701">
        <v>11.40681378</v>
      </c>
      <c r="AT42" s="701">
        <v>11.128102</v>
      </c>
      <c r="AU42" s="701">
        <v>9.3252255700000006</v>
      </c>
      <c r="AV42" s="701">
        <v>8.3828129699999998</v>
      </c>
      <c r="AW42" s="701">
        <v>8.2755145300000006</v>
      </c>
      <c r="AX42" s="701">
        <v>9.5928455499999998</v>
      </c>
      <c r="AY42" s="701">
        <v>10.051622869999999</v>
      </c>
      <c r="AZ42" s="701">
        <v>9.2679988216000009</v>
      </c>
      <c r="BA42" s="701">
        <v>9.2003075708999997</v>
      </c>
      <c r="BB42" s="702">
        <v>8.0556710000000002</v>
      </c>
      <c r="BC42" s="702">
        <v>8.1326750000000008</v>
      </c>
      <c r="BD42" s="702">
        <v>9.1923919999999999</v>
      </c>
      <c r="BE42" s="702">
        <v>10.696</v>
      </c>
      <c r="BF42" s="702">
        <v>10.67314</v>
      </c>
      <c r="BG42" s="702">
        <v>9.2870559999999998</v>
      </c>
      <c r="BH42" s="702">
        <v>8.429487</v>
      </c>
      <c r="BI42" s="702">
        <v>8.3646569999999993</v>
      </c>
      <c r="BJ42" s="702">
        <v>9.6865310000000004</v>
      </c>
      <c r="BK42" s="702">
        <v>10.19699</v>
      </c>
      <c r="BL42" s="702">
        <v>9.3356440000000003</v>
      </c>
      <c r="BM42" s="702">
        <v>9.3003859999999996</v>
      </c>
      <c r="BN42" s="702">
        <v>8.1776780000000002</v>
      </c>
      <c r="BO42" s="702">
        <v>8.1976980000000008</v>
      </c>
      <c r="BP42" s="702">
        <v>9.2115240000000007</v>
      </c>
      <c r="BQ42" s="702">
        <v>10.66981</v>
      </c>
      <c r="BR42" s="702">
        <v>10.623620000000001</v>
      </c>
      <c r="BS42" s="702">
        <v>9.2304910000000007</v>
      </c>
      <c r="BT42" s="702">
        <v>8.3841649999999994</v>
      </c>
      <c r="BU42" s="702">
        <v>8.3174650000000003</v>
      </c>
      <c r="BV42" s="702">
        <v>9.6376030000000004</v>
      </c>
    </row>
    <row r="43" spans="1:74" s="116" customFormat="1" ht="11.1" customHeight="1" x14ac:dyDescent="0.2">
      <c r="A43" s="111" t="s">
        <v>1199</v>
      </c>
      <c r="B43" s="184" t="s">
        <v>468</v>
      </c>
      <c r="C43" s="701">
        <v>31.794167009999999</v>
      </c>
      <c r="D43" s="701">
        <v>28.995578349999999</v>
      </c>
      <c r="E43" s="701">
        <v>29.333413</v>
      </c>
      <c r="F43" s="701">
        <v>26.843148530000001</v>
      </c>
      <c r="G43" s="701">
        <v>26.709658480000002</v>
      </c>
      <c r="H43" s="701">
        <v>30.353183049999998</v>
      </c>
      <c r="I43" s="701">
        <v>35.252539810000002</v>
      </c>
      <c r="J43" s="701">
        <v>34.159507820000002</v>
      </c>
      <c r="K43" s="701">
        <v>30.556615959999998</v>
      </c>
      <c r="L43" s="701">
        <v>28.52289597</v>
      </c>
      <c r="M43" s="701">
        <v>27.756166159999999</v>
      </c>
      <c r="N43" s="701">
        <v>31.089394939999998</v>
      </c>
      <c r="O43" s="701">
        <v>33.966854480000002</v>
      </c>
      <c r="P43" s="701">
        <v>29.891264670000002</v>
      </c>
      <c r="Q43" s="701">
        <v>29.702020780000002</v>
      </c>
      <c r="R43" s="701">
        <v>27.829738450000001</v>
      </c>
      <c r="S43" s="701">
        <v>27.85851882</v>
      </c>
      <c r="T43" s="701">
        <v>30.353439959999999</v>
      </c>
      <c r="U43" s="701">
        <v>36.034730809999999</v>
      </c>
      <c r="V43" s="701">
        <v>37.073984760000002</v>
      </c>
      <c r="W43" s="701">
        <v>33.895004749999998</v>
      </c>
      <c r="X43" s="701">
        <v>29.065564890000001</v>
      </c>
      <c r="Y43" s="701">
        <v>27.920216199999999</v>
      </c>
      <c r="Z43" s="701">
        <v>31.332005460000001</v>
      </c>
      <c r="AA43" s="701">
        <v>32.566280810000002</v>
      </c>
      <c r="AB43" s="701">
        <v>30.459829509999999</v>
      </c>
      <c r="AC43" s="701">
        <v>30.083404730000002</v>
      </c>
      <c r="AD43" s="701">
        <v>26.388322330000001</v>
      </c>
      <c r="AE43" s="701">
        <v>27.022572719999999</v>
      </c>
      <c r="AF43" s="701">
        <v>29.59359332</v>
      </c>
      <c r="AG43" s="701">
        <v>36.522032320000001</v>
      </c>
      <c r="AH43" s="701">
        <v>35.84547311</v>
      </c>
      <c r="AI43" s="701">
        <v>31.251205389999999</v>
      </c>
      <c r="AJ43" s="701">
        <v>27.709591150000001</v>
      </c>
      <c r="AK43" s="701">
        <v>27.31662553</v>
      </c>
      <c r="AL43" s="701">
        <v>30.33850108</v>
      </c>
      <c r="AM43" s="701">
        <v>30.85429448</v>
      </c>
      <c r="AN43" s="701">
        <v>28.83166065</v>
      </c>
      <c r="AO43" s="701">
        <v>27.230974499999999</v>
      </c>
      <c r="AP43" s="701">
        <v>25.047569429999999</v>
      </c>
      <c r="AQ43" s="701">
        <v>24.409225079999999</v>
      </c>
      <c r="AR43" s="701">
        <v>29.011971819999999</v>
      </c>
      <c r="AS43" s="701">
        <v>36.705820969999998</v>
      </c>
      <c r="AT43" s="701">
        <v>35.255196470000001</v>
      </c>
      <c r="AU43" s="701">
        <v>29.854631980000001</v>
      </c>
      <c r="AV43" s="701">
        <v>26.254936539999999</v>
      </c>
      <c r="AW43" s="701">
        <v>25.970611359999999</v>
      </c>
      <c r="AX43" s="701">
        <v>30.233701790000001</v>
      </c>
      <c r="AY43" s="701">
        <v>30.860684330000002</v>
      </c>
      <c r="AZ43" s="701">
        <v>29.315999999999999</v>
      </c>
      <c r="BA43" s="701">
        <v>28.681664579</v>
      </c>
      <c r="BB43" s="702">
        <v>26.17351</v>
      </c>
      <c r="BC43" s="702">
        <v>25.72289</v>
      </c>
      <c r="BD43" s="702">
        <v>30.38674</v>
      </c>
      <c r="BE43" s="702">
        <v>35.233499999999999</v>
      </c>
      <c r="BF43" s="702">
        <v>34.010950000000001</v>
      </c>
      <c r="BG43" s="702">
        <v>30.05716</v>
      </c>
      <c r="BH43" s="702">
        <v>26.774889999999999</v>
      </c>
      <c r="BI43" s="702">
        <v>26.629650000000002</v>
      </c>
      <c r="BJ43" s="702">
        <v>30.921749999999999</v>
      </c>
      <c r="BK43" s="702">
        <v>31.62482</v>
      </c>
      <c r="BL43" s="702">
        <v>29.872450000000001</v>
      </c>
      <c r="BM43" s="702">
        <v>29.359960000000001</v>
      </c>
      <c r="BN43" s="702">
        <v>26.885760000000001</v>
      </c>
      <c r="BO43" s="702">
        <v>26.229900000000001</v>
      </c>
      <c r="BP43" s="702">
        <v>30.846430000000002</v>
      </c>
      <c r="BQ43" s="702">
        <v>35.641199999999998</v>
      </c>
      <c r="BR43" s="702">
        <v>34.395290000000003</v>
      </c>
      <c r="BS43" s="702">
        <v>30.384989999999998</v>
      </c>
      <c r="BT43" s="702">
        <v>27.069269999999999</v>
      </c>
      <c r="BU43" s="702">
        <v>26.882629999999999</v>
      </c>
      <c r="BV43" s="702">
        <v>31.169540000000001</v>
      </c>
    </row>
    <row r="44" spans="1:74" s="116" customFormat="1" ht="11.1" customHeight="1" x14ac:dyDescent="0.2">
      <c r="A44" s="111" t="s">
        <v>1200</v>
      </c>
      <c r="B44" s="199" t="s">
        <v>436</v>
      </c>
      <c r="C44" s="701">
        <v>48.839681339999998</v>
      </c>
      <c r="D44" s="701">
        <v>42.174223019999999</v>
      </c>
      <c r="E44" s="701">
        <v>45.422706259999998</v>
      </c>
      <c r="F44" s="701">
        <v>40.508462639999998</v>
      </c>
      <c r="G44" s="701">
        <v>43.050650650000001</v>
      </c>
      <c r="H44" s="701">
        <v>48.42419297</v>
      </c>
      <c r="I44" s="701">
        <v>53.308580300000003</v>
      </c>
      <c r="J44" s="701">
        <v>50.4878596</v>
      </c>
      <c r="K44" s="701">
        <v>46.337154130000002</v>
      </c>
      <c r="L44" s="701">
        <v>43.467312909999997</v>
      </c>
      <c r="M44" s="701">
        <v>43.42662163</v>
      </c>
      <c r="N44" s="701">
        <v>48.33686866</v>
      </c>
      <c r="O44" s="701">
        <v>51.393219199999997</v>
      </c>
      <c r="P44" s="701">
        <v>44.619480199999998</v>
      </c>
      <c r="Q44" s="701">
        <v>45.957987729999999</v>
      </c>
      <c r="R44" s="701">
        <v>42.55019764</v>
      </c>
      <c r="S44" s="701">
        <v>46.415029539999999</v>
      </c>
      <c r="T44" s="701">
        <v>49.824344080000003</v>
      </c>
      <c r="U44" s="701">
        <v>54.855475269999999</v>
      </c>
      <c r="V44" s="701">
        <v>55.129226879999997</v>
      </c>
      <c r="W44" s="701">
        <v>47.90886888</v>
      </c>
      <c r="X44" s="701">
        <v>44.962744239999999</v>
      </c>
      <c r="Y44" s="701">
        <v>44.551037370000003</v>
      </c>
      <c r="Z44" s="701">
        <v>47.425792080000001</v>
      </c>
      <c r="AA44" s="701">
        <v>50.062837620000003</v>
      </c>
      <c r="AB44" s="701">
        <v>44.947300740000003</v>
      </c>
      <c r="AC44" s="701">
        <v>46.926015030000002</v>
      </c>
      <c r="AD44" s="701">
        <v>40.978268999999997</v>
      </c>
      <c r="AE44" s="701">
        <v>42.741655739999999</v>
      </c>
      <c r="AF44" s="701">
        <v>45.423262569999999</v>
      </c>
      <c r="AG44" s="701">
        <v>56.086040029999999</v>
      </c>
      <c r="AH44" s="701">
        <v>52.121754510000002</v>
      </c>
      <c r="AI44" s="701">
        <v>47.040418789999997</v>
      </c>
      <c r="AJ44" s="701">
        <v>43.154396259999999</v>
      </c>
      <c r="AK44" s="701">
        <v>43.716101879999997</v>
      </c>
      <c r="AL44" s="701">
        <v>46.154387939999999</v>
      </c>
      <c r="AM44" s="701">
        <v>46.524326360000003</v>
      </c>
      <c r="AN44" s="701">
        <v>44.693455610000001</v>
      </c>
      <c r="AO44" s="701">
        <v>42.455281900000003</v>
      </c>
      <c r="AP44" s="701">
        <v>36.23681028</v>
      </c>
      <c r="AQ44" s="701">
        <v>38.006345879999998</v>
      </c>
      <c r="AR44" s="701">
        <v>45.488791220000003</v>
      </c>
      <c r="AS44" s="701">
        <v>54.746745249999996</v>
      </c>
      <c r="AT44" s="701">
        <v>51.131963679999998</v>
      </c>
      <c r="AU44" s="701">
        <v>42.526447640000001</v>
      </c>
      <c r="AV44" s="701">
        <v>41.276004919999998</v>
      </c>
      <c r="AW44" s="701">
        <v>40.141271000000003</v>
      </c>
      <c r="AX44" s="701">
        <v>45.586525379999998</v>
      </c>
      <c r="AY44" s="701">
        <v>47.394935109999999</v>
      </c>
      <c r="AZ44" s="701">
        <v>45.360008557</v>
      </c>
      <c r="BA44" s="701">
        <v>42.683649135000003</v>
      </c>
      <c r="BB44" s="702">
        <v>37.956299999999999</v>
      </c>
      <c r="BC44" s="702">
        <v>40.981349999999999</v>
      </c>
      <c r="BD44" s="702">
        <v>47.235889999999998</v>
      </c>
      <c r="BE44" s="702">
        <v>53.55104</v>
      </c>
      <c r="BF44" s="702">
        <v>52.360399999999998</v>
      </c>
      <c r="BG44" s="702">
        <v>44.220300000000002</v>
      </c>
      <c r="BH44" s="702">
        <v>42.096809999999998</v>
      </c>
      <c r="BI44" s="702">
        <v>41.402189999999997</v>
      </c>
      <c r="BJ44" s="702">
        <v>47.263399999999997</v>
      </c>
      <c r="BK44" s="702">
        <v>49.246049999999997</v>
      </c>
      <c r="BL44" s="702">
        <v>45.612409999999997</v>
      </c>
      <c r="BM44" s="702">
        <v>43.995040000000003</v>
      </c>
      <c r="BN44" s="702">
        <v>38.959510000000002</v>
      </c>
      <c r="BO44" s="702">
        <v>41.587319999999998</v>
      </c>
      <c r="BP44" s="702">
        <v>47.639400000000002</v>
      </c>
      <c r="BQ44" s="702">
        <v>54.039949999999997</v>
      </c>
      <c r="BR44" s="702">
        <v>52.791400000000003</v>
      </c>
      <c r="BS44" s="702">
        <v>44.484459999999999</v>
      </c>
      <c r="BT44" s="702">
        <v>42.348509999999997</v>
      </c>
      <c r="BU44" s="702">
        <v>41.638509999999997</v>
      </c>
      <c r="BV44" s="702">
        <v>47.517049999999998</v>
      </c>
    </row>
    <row r="45" spans="1:74" s="116" customFormat="1" ht="11.1" customHeight="1" x14ac:dyDescent="0.2">
      <c r="A45" s="111" t="s">
        <v>1201</v>
      </c>
      <c r="B45" s="199" t="s">
        <v>437</v>
      </c>
      <c r="C45" s="701">
        <v>26.7839788</v>
      </c>
      <c r="D45" s="701">
        <v>22.750785059999998</v>
      </c>
      <c r="E45" s="701">
        <v>23.648082389999999</v>
      </c>
      <c r="F45" s="701">
        <v>21.61755028</v>
      </c>
      <c r="G45" s="701">
        <v>22.500385600000001</v>
      </c>
      <c r="H45" s="701">
        <v>25.643299079999998</v>
      </c>
      <c r="I45" s="701">
        <v>29.309106480000001</v>
      </c>
      <c r="J45" s="701">
        <v>26.67066118</v>
      </c>
      <c r="K45" s="701">
        <v>24.66401248</v>
      </c>
      <c r="L45" s="701">
        <v>22.927537390000001</v>
      </c>
      <c r="M45" s="701">
        <v>23.080961259999999</v>
      </c>
      <c r="N45" s="701">
        <v>26.0405321</v>
      </c>
      <c r="O45" s="701">
        <v>28.111580369999999</v>
      </c>
      <c r="P45" s="701">
        <v>24.822592870000001</v>
      </c>
      <c r="Q45" s="701">
        <v>24.47974928</v>
      </c>
      <c r="R45" s="701">
        <v>22.85819905</v>
      </c>
      <c r="S45" s="701">
        <v>24.418917560000001</v>
      </c>
      <c r="T45" s="701">
        <v>27.06315013</v>
      </c>
      <c r="U45" s="701">
        <v>29.086970579999999</v>
      </c>
      <c r="V45" s="701">
        <v>28.874477129999999</v>
      </c>
      <c r="W45" s="701">
        <v>25.049040860000002</v>
      </c>
      <c r="X45" s="701">
        <v>23.420505720000001</v>
      </c>
      <c r="Y45" s="701">
        <v>24.219301519999998</v>
      </c>
      <c r="Z45" s="701">
        <v>26.073302040000002</v>
      </c>
      <c r="AA45" s="701">
        <v>27.452277550000002</v>
      </c>
      <c r="AB45" s="701">
        <v>25.438275019999999</v>
      </c>
      <c r="AC45" s="701">
        <v>25.434328919999999</v>
      </c>
      <c r="AD45" s="701">
        <v>22.0009522</v>
      </c>
      <c r="AE45" s="701">
        <v>22.80387026</v>
      </c>
      <c r="AF45" s="701">
        <v>24.585638020000001</v>
      </c>
      <c r="AG45" s="701">
        <v>28.680884469999999</v>
      </c>
      <c r="AH45" s="701">
        <v>27.79390261</v>
      </c>
      <c r="AI45" s="701">
        <v>25.626740810000001</v>
      </c>
      <c r="AJ45" s="701">
        <v>23.45300421</v>
      </c>
      <c r="AK45" s="701">
        <v>23.72629285</v>
      </c>
      <c r="AL45" s="701">
        <v>25.841356210000001</v>
      </c>
      <c r="AM45" s="701">
        <v>26.26742698</v>
      </c>
      <c r="AN45" s="701">
        <v>24.46373513</v>
      </c>
      <c r="AO45" s="701">
        <v>23.315893819999999</v>
      </c>
      <c r="AP45" s="701">
        <v>20.542572369999998</v>
      </c>
      <c r="AQ45" s="701">
        <v>20.268783150000001</v>
      </c>
      <c r="AR45" s="701">
        <v>24.850036849999999</v>
      </c>
      <c r="AS45" s="701">
        <v>28.59634428</v>
      </c>
      <c r="AT45" s="701">
        <v>27.551667309999999</v>
      </c>
      <c r="AU45" s="701">
        <v>23.355119640000002</v>
      </c>
      <c r="AV45" s="701">
        <v>22.41921365</v>
      </c>
      <c r="AW45" s="701">
        <v>22.238123430000002</v>
      </c>
      <c r="AX45" s="701">
        <v>25.36400536</v>
      </c>
      <c r="AY45" s="701">
        <v>26.40060111</v>
      </c>
      <c r="AZ45" s="701">
        <v>25.340000557</v>
      </c>
      <c r="BA45" s="701">
        <v>24.146796688999999</v>
      </c>
      <c r="BB45" s="702">
        <v>22.001249999999999</v>
      </c>
      <c r="BC45" s="702">
        <v>22.194279999999999</v>
      </c>
      <c r="BD45" s="702">
        <v>25.36196</v>
      </c>
      <c r="BE45" s="702">
        <v>28.996980000000001</v>
      </c>
      <c r="BF45" s="702">
        <v>29.021940000000001</v>
      </c>
      <c r="BG45" s="702">
        <v>24.372679999999999</v>
      </c>
      <c r="BH45" s="702">
        <v>22.672319999999999</v>
      </c>
      <c r="BI45" s="702">
        <v>23.01952</v>
      </c>
      <c r="BJ45" s="702">
        <v>26.99408</v>
      </c>
      <c r="BK45" s="702">
        <v>28.447800000000001</v>
      </c>
      <c r="BL45" s="702">
        <v>26.204989999999999</v>
      </c>
      <c r="BM45" s="702">
        <v>25.57132</v>
      </c>
      <c r="BN45" s="702">
        <v>23.342230000000001</v>
      </c>
      <c r="BO45" s="702">
        <v>23.23095</v>
      </c>
      <c r="BP45" s="702">
        <v>26.382829999999998</v>
      </c>
      <c r="BQ45" s="702">
        <v>30.145479999999999</v>
      </c>
      <c r="BR45" s="702">
        <v>30.135110000000001</v>
      </c>
      <c r="BS45" s="702">
        <v>25.23394</v>
      </c>
      <c r="BT45" s="702">
        <v>23.366399999999999</v>
      </c>
      <c r="BU45" s="702">
        <v>23.675450000000001</v>
      </c>
      <c r="BV45" s="702">
        <v>27.583030000000001</v>
      </c>
    </row>
    <row r="46" spans="1:74" s="116" customFormat="1" ht="11.1" customHeight="1" x14ac:dyDescent="0.2">
      <c r="A46" s="111" t="s">
        <v>1202</v>
      </c>
      <c r="B46" s="199" t="s">
        <v>438</v>
      </c>
      <c r="C46" s="701">
        <v>65.999011960000004</v>
      </c>
      <c r="D46" s="701">
        <v>57.002439770000002</v>
      </c>
      <c r="E46" s="701">
        <v>61.836904760000003</v>
      </c>
      <c r="F46" s="701">
        <v>58.72575329</v>
      </c>
      <c r="G46" s="701">
        <v>64.851503390000005</v>
      </c>
      <c r="H46" s="701">
        <v>71.469608570000005</v>
      </c>
      <c r="I46" s="701">
        <v>80.622778080000003</v>
      </c>
      <c r="J46" s="701">
        <v>79.03380713</v>
      </c>
      <c r="K46" s="701">
        <v>68.725599099999997</v>
      </c>
      <c r="L46" s="701">
        <v>64.875793160000001</v>
      </c>
      <c r="M46" s="701">
        <v>60.653987129999997</v>
      </c>
      <c r="N46" s="701">
        <v>66.919743870000005</v>
      </c>
      <c r="O46" s="701">
        <v>76.747829890000006</v>
      </c>
      <c r="P46" s="701">
        <v>60.85034555</v>
      </c>
      <c r="Q46" s="701">
        <v>63.41272171</v>
      </c>
      <c r="R46" s="701">
        <v>58.737592810000002</v>
      </c>
      <c r="S46" s="701">
        <v>66.017919059999997</v>
      </c>
      <c r="T46" s="701">
        <v>74.438196329999997</v>
      </c>
      <c r="U46" s="701">
        <v>80.93113821</v>
      </c>
      <c r="V46" s="701">
        <v>80.879666069999999</v>
      </c>
      <c r="W46" s="701">
        <v>75.957681690000001</v>
      </c>
      <c r="X46" s="701">
        <v>67.644513410000002</v>
      </c>
      <c r="Y46" s="701">
        <v>63.295152729999998</v>
      </c>
      <c r="Z46" s="701">
        <v>66.477873689999996</v>
      </c>
      <c r="AA46" s="701">
        <v>70.351483209999998</v>
      </c>
      <c r="AB46" s="701">
        <v>61.419718240000002</v>
      </c>
      <c r="AC46" s="701">
        <v>63.517567620000001</v>
      </c>
      <c r="AD46" s="701">
        <v>58.989476600000003</v>
      </c>
      <c r="AE46" s="701">
        <v>68.429148150000003</v>
      </c>
      <c r="AF46" s="701">
        <v>73.259727830000003</v>
      </c>
      <c r="AG46" s="701">
        <v>82.924964009999997</v>
      </c>
      <c r="AH46" s="701">
        <v>81.030590930000002</v>
      </c>
      <c r="AI46" s="701">
        <v>76.115924289999995</v>
      </c>
      <c r="AJ46" s="701">
        <v>67.289431329999999</v>
      </c>
      <c r="AK46" s="701">
        <v>62.146610690000003</v>
      </c>
      <c r="AL46" s="701">
        <v>65.71633138</v>
      </c>
      <c r="AM46" s="701">
        <v>66.63198774</v>
      </c>
      <c r="AN46" s="701">
        <v>61.877979379999999</v>
      </c>
      <c r="AO46" s="701">
        <v>60.946308399999999</v>
      </c>
      <c r="AP46" s="701">
        <v>56.66300794</v>
      </c>
      <c r="AQ46" s="701">
        <v>60.783524450000002</v>
      </c>
      <c r="AR46" s="701">
        <v>70.168358060000003</v>
      </c>
      <c r="AS46" s="701">
        <v>83.805051879999994</v>
      </c>
      <c r="AT46" s="701">
        <v>80.965754219999994</v>
      </c>
      <c r="AU46" s="701">
        <v>70.225265730000004</v>
      </c>
      <c r="AV46" s="701">
        <v>63.48595091</v>
      </c>
      <c r="AW46" s="701">
        <v>61.015212859999998</v>
      </c>
      <c r="AX46" s="701">
        <v>67.126436459999994</v>
      </c>
      <c r="AY46" s="701">
        <v>71.047030190000001</v>
      </c>
      <c r="AZ46" s="701">
        <v>63.812012189000001</v>
      </c>
      <c r="BA46" s="701">
        <v>62.675947342999997</v>
      </c>
      <c r="BB46" s="702">
        <v>57.152509999999999</v>
      </c>
      <c r="BC46" s="702">
        <v>63.542850000000001</v>
      </c>
      <c r="BD46" s="702">
        <v>74.587059999999994</v>
      </c>
      <c r="BE46" s="702">
        <v>84.106440000000006</v>
      </c>
      <c r="BF46" s="702">
        <v>80.461309999999997</v>
      </c>
      <c r="BG46" s="702">
        <v>71.666880000000006</v>
      </c>
      <c r="BH46" s="702">
        <v>63.843969999999999</v>
      </c>
      <c r="BI46" s="702">
        <v>61.79766</v>
      </c>
      <c r="BJ46" s="702">
        <v>67.731120000000004</v>
      </c>
      <c r="BK46" s="702">
        <v>72.246480000000005</v>
      </c>
      <c r="BL46" s="702">
        <v>63.738909999999997</v>
      </c>
      <c r="BM46" s="702">
        <v>63.357709999999997</v>
      </c>
      <c r="BN46" s="702">
        <v>58.255510000000001</v>
      </c>
      <c r="BO46" s="702">
        <v>64.396709999999999</v>
      </c>
      <c r="BP46" s="702">
        <v>75.39331</v>
      </c>
      <c r="BQ46" s="702">
        <v>84.827100000000002</v>
      </c>
      <c r="BR46" s="702">
        <v>81.07535</v>
      </c>
      <c r="BS46" s="702">
        <v>72.200599999999994</v>
      </c>
      <c r="BT46" s="702">
        <v>64.338369999999998</v>
      </c>
      <c r="BU46" s="702">
        <v>62.260399999999997</v>
      </c>
      <c r="BV46" s="702">
        <v>68.306200000000004</v>
      </c>
    </row>
    <row r="47" spans="1:74" s="116" customFormat="1" ht="11.1" customHeight="1" x14ac:dyDescent="0.2">
      <c r="A47" s="111" t="s">
        <v>1203</v>
      </c>
      <c r="B47" s="199" t="s">
        <v>439</v>
      </c>
      <c r="C47" s="701">
        <v>26.2991095</v>
      </c>
      <c r="D47" s="701">
        <v>22.831425469999999</v>
      </c>
      <c r="E47" s="701">
        <v>23.43051204</v>
      </c>
      <c r="F47" s="701">
        <v>22.61241991</v>
      </c>
      <c r="G47" s="701">
        <v>24.019231260000002</v>
      </c>
      <c r="H47" s="701">
        <v>26.35436851</v>
      </c>
      <c r="I47" s="701">
        <v>29.83817475</v>
      </c>
      <c r="J47" s="701">
        <v>29.90777653</v>
      </c>
      <c r="K47" s="701">
        <v>26.19192065</v>
      </c>
      <c r="L47" s="701">
        <v>24.26055362</v>
      </c>
      <c r="M47" s="701">
        <v>22.843550459999999</v>
      </c>
      <c r="N47" s="701">
        <v>25.355746379999999</v>
      </c>
      <c r="O47" s="701">
        <v>30.379285509999999</v>
      </c>
      <c r="P47" s="701">
        <v>25.005865570000001</v>
      </c>
      <c r="Q47" s="701">
        <v>23.711919349999999</v>
      </c>
      <c r="R47" s="701">
        <v>22.6182476</v>
      </c>
      <c r="S47" s="701">
        <v>24.715038939999999</v>
      </c>
      <c r="T47" s="701">
        <v>28.180384790000002</v>
      </c>
      <c r="U47" s="701">
        <v>30.62573119</v>
      </c>
      <c r="V47" s="701">
        <v>30.573507029999998</v>
      </c>
      <c r="W47" s="701">
        <v>28.800269849999999</v>
      </c>
      <c r="X47" s="701">
        <v>25.76092203</v>
      </c>
      <c r="Y47" s="701">
        <v>23.82560535</v>
      </c>
      <c r="Z47" s="701">
        <v>25.995565819999999</v>
      </c>
      <c r="AA47" s="701">
        <v>27.0389564</v>
      </c>
      <c r="AB47" s="701">
        <v>24.5228401</v>
      </c>
      <c r="AC47" s="701">
        <v>24.400839609999998</v>
      </c>
      <c r="AD47" s="701">
        <v>22.305900810000001</v>
      </c>
      <c r="AE47" s="701">
        <v>24.372074000000001</v>
      </c>
      <c r="AF47" s="701">
        <v>26.858297709999999</v>
      </c>
      <c r="AG47" s="701">
        <v>30.078970080000001</v>
      </c>
      <c r="AH47" s="701">
        <v>30.201495179999998</v>
      </c>
      <c r="AI47" s="701">
        <v>29.116668350000001</v>
      </c>
      <c r="AJ47" s="701">
        <v>25.25072673</v>
      </c>
      <c r="AK47" s="701">
        <v>23.236769779999999</v>
      </c>
      <c r="AL47" s="701">
        <v>24.837081380000001</v>
      </c>
      <c r="AM47" s="701">
        <v>25.345999089999999</v>
      </c>
      <c r="AN47" s="701">
        <v>24.522929430000001</v>
      </c>
      <c r="AO47" s="701">
        <v>23.139786699999998</v>
      </c>
      <c r="AP47" s="701">
        <v>20.437721570000001</v>
      </c>
      <c r="AQ47" s="701">
        <v>21.269096470000001</v>
      </c>
      <c r="AR47" s="701">
        <v>25.128916520000001</v>
      </c>
      <c r="AS47" s="701">
        <v>29.585374560000002</v>
      </c>
      <c r="AT47" s="701">
        <v>29.702502410000001</v>
      </c>
      <c r="AU47" s="701">
        <v>26.653108769999999</v>
      </c>
      <c r="AV47" s="701">
        <v>22.706927409999999</v>
      </c>
      <c r="AW47" s="701">
        <v>21.677428559999999</v>
      </c>
      <c r="AX47" s="701">
        <v>25.552549930000001</v>
      </c>
      <c r="AY47" s="701">
        <v>27.703194400000001</v>
      </c>
      <c r="AZ47" s="701">
        <v>25.312000000000001</v>
      </c>
      <c r="BA47" s="701">
        <v>23.9480425</v>
      </c>
      <c r="BB47" s="702">
        <v>21.371680000000001</v>
      </c>
      <c r="BC47" s="702">
        <v>22.735250000000001</v>
      </c>
      <c r="BD47" s="702">
        <v>26.925640000000001</v>
      </c>
      <c r="BE47" s="702">
        <v>30.378250000000001</v>
      </c>
      <c r="BF47" s="702">
        <v>30.472729999999999</v>
      </c>
      <c r="BG47" s="702">
        <v>27.79607</v>
      </c>
      <c r="BH47" s="702">
        <v>23.31418</v>
      </c>
      <c r="BI47" s="702">
        <v>22.256620000000002</v>
      </c>
      <c r="BJ47" s="702">
        <v>25.99625</v>
      </c>
      <c r="BK47" s="702">
        <v>28.116240000000001</v>
      </c>
      <c r="BL47" s="702">
        <v>25.402229999999999</v>
      </c>
      <c r="BM47" s="702">
        <v>24.280080000000002</v>
      </c>
      <c r="BN47" s="702">
        <v>22.059729999999998</v>
      </c>
      <c r="BO47" s="702">
        <v>22.924939999999999</v>
      </c>
      <c r="BP47" s="702">
        <v>27.046559999999999</v>
      </c>
      <c r="BQ47" s="702">
        <v>30.534120000000001</v>
      </c>
      <c r="BR47" s="702">
        <v>30.67191</v>
      </c>
      <c r="BS47" s="702">
        <v>27.945499999999999</v>
      </c>
      <c r="BT47" s="702">
        <v>23.423739999999999</v>
      </c>
      <c r="BU47" s="702">
        <v>22.352219999999999</v>
      </c>
      <c r="BV47" s="702">
        <v>26.115349999999999</v>
      </c>
    </row>
    <row r="48" spans="1:74" s="116" customFormat="1" ht="11.1" customHeight="1" x14ac:dyDescent="0.2">
      <c r="A48" s="111" t="s">
        <v>1204</v>
      </c>
      <c r="B48" s="199" t="s">
        <v>440</v>
      </c>
      <c r="C48" s="701">
        <v>48.811700760000001</v>
      </c>
      <c r="D48" s="701">
        <v>41.525760300000002</v>
      </c>
      <c r="E48" s="701">
        <v>43.85547407</v>
      </c>
      <c r="F48" s="701">
        <v>42.865706269999997</v>
      </c>
      <c r="G48" s="701">
        <v>47.873687189999998</v>
      </c>
      <c r="H48" s="701">
        <v>55.095452690000002</v>
      </c>
      <c r="I48" s="701">
        <v>60.425381600000001</v>
      </c>
      <c r="J48" s="701">
        <v>61.077228120000001</v>
      </c>
      <c r="K48" s="701">
        <v>55.052626699999998</v>
      </c>
      <c r="L48" s="701">
        <v>51.586259400000003</v>
      </c>
      <c r="M48" s="701">
        <v>44.171651869999998</v>
      </c>
      <c r="N48" s="701">
        <v>47.323460130000001</v>
      </c>
      <c r="O48" s="701">
        <v>55.706539100000001</v>
      </c>
      <c r="P48" s="701">
        <v>46.845019710000003</v>
      </c>
      <c r="Q48" s="701">
        <v>44.423060049999997</v>
      </c>
      <c r="R48" s="701">
        <v>43.683415969999999</v>
      </c>
      <c r="S48" s="701">
        <v>50.337115879999999</v>
      </c>
      <c r="T48" s="701">
        <v>59.638535160000004</v>
      </c>
      <c r="U48" s="701">
        <v>63.46154362</v>
      </c>
      <c r="V48" s="701">
        <v>64.13770873</v>
      </c>
      <c r="W48" s="701">
        <v>58.124018530000001</v>
      </c>
      <c r="X48" s="701">
        <v>52.792347769999999</v>
      </c>
      <c r="Y48" s="701">
        <v>45.450341420000001</v>
      </c>
      <c r="Z48" s="701">
        <v>48.183078129999998</v>
      </c>
      <c r="AA48" s="701">
        <v>51.439437660000003</v>
      </c>
      <c r="AB48" s="701">
        <v>46.949391429999999</v>
      </c>
      <c r="AC48" s="701">
        <v>46.854185340000001</v>
      </c>
      <c r="AD48" s="701">
        <v>44.052333310000002</v>
      </c>
      <c r="AE48" s="701">
        <v>49.189559889999998</v>
      </c>
      <c r="AF48" s="701">
        <v>56.441952460000003</v>
      </c>
      <c r="AG48" s="701">
        <v>63.232352949999999</v>
      </c>
      <c r="AH48" s="701">
        <v>65.504810739999996</v>
      </c>
      <c r="AI48" s="701">
        <v>62.169233869999999</v>
      </c>
      <c r="AJ48" s="701">
        <v>55.756400710000001</v>
      </c>
      <c r="AK48" s="701">
        <v>45.71337243</v>
      </c>
      <c r="AL48" s="701">
        <v>48.057875279999998</v>
      </c>
      <c r="AM48" s="701">
        <v>48.099780690000003</v>
      </c>
      <c r="AN48" s="701">
        <v>45.646813420000001</v>
      </c>
      <c r="AO48" s="701">
        <v>46.00960757</v>
      </c>
      <c r="AP48" s="701">
        <v>43.010545970000003</v>
      </c>
      <c r="AQ48" s="701">
        <v>45.23027201</v>
      </c>
      <c r="AR48" s="701">
        <v>54.152360569999999</v>
      </c>
      <c r="AS48" s="701">
        <v>61.907911560000002</v>
      </c>
      <c r="AT48" s="701">
        <v>61.802320889999997</v>
      </c>
      <c r="AU48" s="701">
        <v>55.702725579999999</v>
      </c>
      <c r="AV48" s="701">
        <v>49.832458559999999</v>
      </c>
      <c r="AW48" s="701">
        <v>43.892188730000001</v>
      </c>
      <c r="AX48" s="701">
        <v>48.93762495</v>
      </c>
      <c r="AY48" s="701">
        <v>52.43057246</v>
      </c>
      <c r="AZ48" s="701">
        <v>47.515991802999999</v>
      </c>
      <c r="BA48" s="701">
        <v>46.571199323000002</v>
      </c>
      <c r="BB48" s="702">
        <v>44.543280000000003</v>
      </c>
      <c r="BC48" s="702">
        <v>48.115560000000002</v>
      </c>
      <c r="BD48" s="702">
        <v>57.269199999999998</v>
      </c>
      <c r="BE48" s="702">
        <v>63.374609999999997</v>
      </c>
      <c r="BF48" s="702">
        <v>62.669870000000003</v>
      </c>
      <c r="BG48" s="702">
        <v>58.266150000000003</v>
      </c>
      <c r="BH48" s="702">
        <v>52.105780000000003</v>
      </c>
      <c r="BI48" s="702">
        <v>45.314050000000002</v>
      </c>
      <c r="BJ48" s="702">
        <v>50.359749999999998</v>
      </c>
      <c r="BK48" s="702">
        <v>53.644779999999997</v>
      </c>
      <c r="BL48" s="702">
        <v>46.461889999999997</v>
      </c>
      <c r="BM48" s="702">
        <v>46.340780000000002</v>
      </c>
      <c r="BN48" s="702">
        <v>45.504899999999999</v>
      </c>
      <c r="BO48" s="702">
        <v>48.340629999999997</v>
      </c>
      <c r="BP48" s="702">
        <v>57.400239999999997</v>
      </c>
      <c r="BQ48" s="702">
        <v>64.188019999999995</v>
      </c>
      <c r="BR48" s="702">
        <v>63.865690000000001</v>
      </c>
      <c r="BS48" s="702">
        <v>59.398679999999999</v>
      </c>
      <c r="BT48" s="702">
        <v>53.079039999999999</v>
      </c>
      <c r="BU48" s="702">
        <v>46.122709999999998</v>
      </c>
      <c r="BV48" s="702">
        <v>51.23019</v>
      </c>
    </row>
    <row r="49" spans="1:74" s="116" customFormat="1" ht="11.1" customHeight="1" x14ac:dyDescent="0.2">
      <c r="A49" s="111" t="s">
        <v>1205</v>
      </c>
      <c r="B49" s="199" t="s">
        <v>441</v>
      </c>
      <c r="C49" s="701">
        <v>22.759901630000002</v>
      </c>
      <c r="D49" s="701">
        <v>19.692855309999999</v>
      </c>
      <c r="E49" s="701">
        <v>20.762512869999998</v>
      </c>
      <c r="F49" s="701">
        <v>20.094410360000001</v>
      </c>
      <c r="G49" s="701">
        <v>22.195784889999999</v>
      </c>
      <c r="H49" s="701">
        <v>26.32317252</v>
      </c>
      <c r="I49" s="701">
        <v>29.547496859999999</v>
      </c>
      <c r="J49" s="701">
        <v>28.297378040000002</v>
      </c>
      <c r="K49" s="701">
        <v>24.481564880000001</v>
      </c>
      <c r="L49" s="701">
        <v>21.60152858</v>
      </c>
      <c r="M49" s="701">
        <v>20.091942299999999</v>
      </c>
      <c r="N49" s="701">
        <v>22.165805840000001</v>
      </c>
      <c r="O49" s="701">
        <v>22.102834980000001</v>
      </c>
      <c r="P49" s="701">
        <v>19.98837082</v>
      </c>
      <c r="Q49" s="701">
        <v>20.953775419999999</v>
      </c>
      <c r="R49" s="701">
        <v>20.71857662</v>
      </c>
      <c r="S49" s="701">
        <v>22.89732463</v>
      </c>
      <c r="T49" s="701">
        <v>26.165448439999999</v>
      </c>
      <c r="U49" s="701">
        <v>30.09092369</v>
      </c>
      <c r="V49" s="701">
        <v>29.526468470000001</v>
      </c>
      <c r="W49" s="701">
        <v>25.524185760000002</v>
      </c>
      <c r="X49" s="701">
        <v>21.631538339999999</v>
      </c>
      <c r="Y49" s="701">
        <v>20.954219299999998</v>
      </c>
      <c r="Z49" s="701">
        <v>22.771426680000001</v>
      </c>
      <c r="AA49" s="701">
        <v>22.924749039999998</v>
      </c>
      <c r="AB49" s="701">
        <v>20.98982401</v>
      </c>
      <c r="AC49" s="701">
        <v>21.45154625</v>
      </c>
      <c r="AD49" s="701">
        <v>20.61171749</v>
      </c>
      <c r="AE49" s="701">
        <v>21.59042165</v>
      </c>
      <c r="AF49" s="701">
        <v>25.100210350000001</v>
      </c>
      <c r="AG49" s="701">
        <v>29.515030230000001</v>
      </c>
      <c r="AH49" s="701">
        <v>30.090428129999999</v>
      </c>
      <c r="AI49" s="701">
        <v>25.430936089999999</v>
      </c>
      <c r="AJ49" s="701">
        <v>22.0576182</v>
      </c>
      <c r="AK49" s="701">
        <v>20.924985299999999</v>
      </c>
      <c r="AL49" s="701">
        <v>22.837654480000001</v>
      </c>
      <c r="AM49" s="701">
        <v>22.900711810000001</v>
      </c>
      <c r="AN49" s="701">
        <v>21.08660519</v>
      </c>
      <c r="AO49" s="701">
        <v>21.04644291</v>
      </c>
      <c r="AP49" s="701">
        <v>19.87717353</v>
      </c>
      <c r="AQ49" s="701">
        <v>22.924302000000001</v>
      </c>
      <c r="AR49" s="701">
        <v>25.354580129999999</v>
      </c>
      <c r="AS49" s="701">
        <v>30.028522259999999</v>
      </c>
      <c r="AT49" s="701">
        <v>30.698508109999999</v>
      </c>
      <c r="AU49" s="701">
        <v>25.54140881</v>
      </c>
      <c r="AV49" s="701">
        <v>22.982014070000002</v>
      </c>
      <c r="AW49" s="701">
        <v>20.889693940000001</v>
      </c>
      <c r="AX49" s="701">
        <v>22.847616689999999</v>
      </c>
      <c r="AY49" s="701">
        <v>22.89253394</v>
      </c>
      <c r="AZ49" s="701">
        <v>20.272001965000001</v>
      </c>
      <c r="BA49" s="701">
        <v>21.642578221000001</v>
      </c>
      <c r="BB49" s="702">
        <v>20.601459999999999</v>
      </c>
      <c r="BC49" s="702">
        <v>23.39425</v>
      </c>
      <c r="BD49" s="702">
        <v>26.280999999999999</v>
      </c>
      <c r="BE49" s="702">
        <v>30.40973</v>
      </c>
      <c r="BF49" s="702">
        <v>29.256209999999999</v>
      </c>
      <c r="BG49" s="702">
        <v>25.243210000000001</v>
      </c>
      <c r="BH49" s="702">
        <v>22.867699999999999</v>
      </c>
      <c r="BI49" s="702">
        <v>21.250170000000001</v>
      </c>
      <c r="BJ49" s="702">
        <v>23.3657</v>
      </c>
      <c r="BK49" s="702">
        <v>23.343710000000002</v>
      </c>
      <c r="BL49" s="702">
        <v>20.528110000000002</v>
      </c>
      <c r="BM49" s="702">
        <v>21.888739999999999</v>
      </c>
      <c r="BN49" s="702">
        <v>20.954090000000001</v>
      </c>
      <c r="BO49" s="702">
        <v>23.75189</v>
      </c>
      <c r="BP49" s="702">
        <v>26.499639999999999</v>
      </c>
      <c r="BQ49" s="702">
        <v>30.855550000000001</v>
      </c>
      <c r="BR49" s="702">
        <v>29.756779999999999</v>
      </c>
      <c r="BS49" s="702">
        <v>25.675809999999998</v>
      </c>
      <c r="BT49" s="702">
        <v>23.252379999999999</v>
      </c>
      <c r="BU49" s="702">
        <v>21.600190000000001</v>
      </c>
      <c r="BV49" s="702">
        <v>23.74052</v>
      </c>
    </row>
    <row r="50" spans="1:74" s="116" customFormat="1" ht="11.1" customHeight="1" x14ac:dyDescent="0.2">
      <c r="A50" s="111" t="s">
        <v>1206</v>
      </c>
      <c r="B50" s="199" t="s">
        <v>242</v>
      </c>
      <c r="C50" s="701">
        <v>35.251513289999998</v>
      </c>
      <c r="D50" s="701">
        <v>30.49704908</v>
      </c>
      <c r="E50" s="701">
        <v>32.129781209999997</v>
      </c>
      <c r="F50" s="701">
        <v>29.503947700000001</v>
      </c>
      <c r="G50" s="701">
        <v>30.826838070000001</v>
      </c>
      <c r="H50" s="701">
        <v>34.007656140000002</v>
      </c>
      <c r="I50" s="701">
        <v>37.026508579999998</v>
      </c>
      <c r="J50" s="701">
        <v>38.5265901</v>
      </c>
      <c r="K50" s="701">
        <v>34.857549740000003</v>
      </c>
      <c r="L50" s="701">
        <v>32.084724919999999</v>
      </c>
      <c r="M50" s="701">
        <v>31.058537019999999</v>
      </c>
      <c r="N50" s="701">
        <v>33.489227249999999</v>
      </c>
      <c r="O50" s="701">
        <v>33.603285040000003</v>
      </c>
      <c r="P50" s="701">
        <v>30.206545640000002</v>
      </c>
      <c r="Q50" s="701">
        <v>33.825072319999997</v>
      </c>
      <c r="R50" s="701">
        <v>29.447977030000001</v>
      </c>
      <c r="S50" s="701">
        <v>30.55914181</v>
      </c>
      <c r="T50" s="701">
        <v>31.75772431</v>
      </c>
      <c r="U50" s="701">
        <v>37.158550239999997</v>
      </c>
      <c r="V50" s="701">
        <v>41.541633419999997</v>
      </c>
      <c r="W50" s="701">
        <v>30.608247840000001</v>
      </c>
      <c r="X50" s="701">
        <v>33.334722640000003</v>
      </c>
      <c r="Y50" s="701">
        <v>29.81349483</v>
      </c>
      <c r="Z50" s="701">
        <v>32.699571859999999</v>
      </c>
      <c r="AA50" s="701">
        <v>34.81715956</v>
      </c>
      <c r="AB50" s="701">
        <v>30.627046589999999</v>
      </c>
      <c r="AC50" s="701">
        <v>32.465925439999999</v>
      </c>
      <c r="AD50" s="701">
        <v>28.904991219999999</v>
      </c>
      <c r="AE50" s="701">
        <v>30.885888380000001</v>
      </c>
      <c r="AF50" s="701">
        <v>30.028635919999999</v>
      </c>
      <c r="AG50" s="701">
        <v>36.165309960000002</v>
      </c>
      <c r="AH50" s="701">
        <v>37.677612930000002</v>
      </c>
      <c r="AI50" s="701">
        <v>33.396114769999997</v>
      </c>
      <c r="AJ50" s="701">
        <v>33.502768719999999</v>
      </c>
      <c r="AK50" s="701">
        <v>28.616485059999999</v>
      </c>
      <c r="AL50" s="701">
        <v>34.747954489999998</v>
      </c>
      <c r="AM50" s="701">
        <v>33.442350990000001</v>
      </c>
      <c r="AN50" s="701">
        <v>28.720372569999999</v>
      </c>
      <c r="AO50" s="701">
        <v>30.96930527</v>
      </c>
      <c r="AP50" s="701">
        <v>27.29175394</v>
      </c>
      <c r="AQ50" s="701">
        <v>28.490772759999999</v>
      </c>
      <c r="AR50" s="701">
        <v>31.196020279999999</v>
      </c>
      <c r="AS50" s="701">
        <v>36.749181309999997</v>
      </c>
      <c r="AT50" s="701">
        <v>34.747085570000003</v>
      </c>
      <c r="AU50" s="701">
        <v>33.632145940000001</v>
      </c>
      <c r="AV50" s="701">
        <v>33.536593699999997</v>
      </c>
      <c r="AW50" s="701">
        <v>27.552394509999999</v>
      </c>
      <c r="AX50" s="701">
        <v>34.283955130000002</v>
      </c>
      <c r="AY50" s="701">
        <v>31.180666590000001</v>
      </c>
      <c r="AZ50" s="701">
        <v>28.168000788000001</v>
      </c>
      <c r="BA50" s="701">
        <v>30.997646112000002</v>
      </c>
      <c r="BB50" s="702">
        <v>27.57188</v>
      </c>
      <c r="BC50" s="702">
        <v>28.868729999999999</v>
      </c>
      <c r="BD50" s="702">
        <v>31.36523</v>
      </c>
      <c r="BE50" s="702">
        <v>36.992629999999998</v>
      </c>
      <c r="BF50" s="702">
        <v>34.122950000000003</v>
      </c>
      <c r="BG50" s="702">
        <v>31.820350000000001</v>
      </c>
      <c r="BH50" s="702">
        <v>32.080109999999998</v>
      </c>
      <c r="BI50" s="702">
        <v>26.928979999999999</v>
      </c>
      <c r="BJ50" s="702">
        <v>34.48339</v>
      </c>
      <c r="BK50" s="702">
        <v>31.407710000000002</v>
      </c>
      <c r="BL50" s="702">
        <v>28.26484</v>
      </c>
      <c r="BM50" s="702">
        <v>30.803170000000001</v>
      </c>
      <c r="BN50" s="702">
        <v>27.424379999999999</v>
      </c>
      <c r="BO50" s="702">
        <v>28.784130000000001</v>
      </c>
      <c r="BP50" s="702">
        <v>31.233820000000001</v>
      </c>
      <c r="BQ50" s="702">
        <v>36.801819999999999</v>
      </c>
      <c r="BR50" s="702">
        <v>33.946660000000001</v>
      </c>
      <c r="BS50" s="702">
        <v>31.646840000000001</v>
      </c>
      <c r="BT50" s="702">
        <v>31.93404</v>
      </c>
      <c r="BU50" s="702">
        <v>26.774940000000001</v>
      </c>
      <c r="BV50" s="702">
        <v>34.310589999999998</v>
      </c>
    </row>
    <row r="51" spans="1:74" s="116" customFormat="1" ht="11.25" customHeight="1" x14ac:dyDescent="0.2">
      <c r="A51" s="111" t="s">
        <v>1207</v>
      </c>
      <c r="B51" s="199" t="s">
        <v>243</v>
      </c>
      <c r="C51" s="701">
        <v>1.3486315099999999</v>
      </c>
      <c r="D51" s="701">
        <v>1.22553691</v>
      </c>
      <c r="E51" s="701">
        <v>1.3250202200000001</v>
      </c>
      <c r="F51" s="701">
        <v>1.2513928999999999</v>
      </c>
      <c r="G51" s="701">
        <v>1.25507956</v>
      </c>
      <c r="H51" s="701">
        <v>1.23707298</v>
      </c>
      <c r="I51" s="701">
        <v>1.31219215</v>
      </c>
      <c r="J51" s="701">
        <v>1.3436526900000001</v>
      </c>
      <c r="K51" s="701">
        <v>1.2956023699999999</v>
      </c>
      <c r="L51" s="701">
        <v>1.3238478300000001</v>
      </c>
      <c r="M51" s="701">
        <v>1.2915607600000001</v>
      </c>
      <c r="N51" s="701">
        <v>1.3004101699999999</v>
      </c>
      <c r="O51" s="701">
        <v>1.32019335</v>
      </c>
      <c r="P51" s="701">
        <v>1.2299827699999999</v>
      </c>
      <c r="Q51" s="701">
        <v>1.27066481</v>
      </c>
      <c r="R51" s="701">
        <v>1.23453327</v>
      </c>
      <c r="S51" s="701">
        <v>1.2268341300000001</v>
      </c>
      <c r="T51" s="701">
        <v>1.22900666</v>
      </c>
      <c r="U51" s="701">
        <v>1.30296006</v>
      </c>
      <c r="V51" s="701">
        <v>1.32623019</v>
      </c>
      <c r="W51" s="701">
        <v>1.27555664</v>
      </c>
      <c r="X51" s="701">
        <v>1.3211627699999999</v>
      </c>
      <c r="Y51" s="701">
        <v>1.2824230400000001</v>
      </c>
      <c r="Z51" s="701">
        <v>1.2900803300000001</v>
      </c>
      <c r="AA51" s="701">
        <v>1.31601561</v>
      </c>
      <c r="AB51" s="701">
        <v>1.13722816</v>
      </c>
      <c r="AC51" s="701">
        <v>1.2042104</v>
      </c>
      <c r="AD51" s="701">
        <v>1.1744256500000001</v>
      </c>
      <c r="AE51" s="701">
        <v>1.2305169199999999</v>
      </c>
      <c r="AF51" s="701">
        <v>1.2432370399999999</v>
      </c>
      <c r="AG51" s="701">
        <v>1.3253594900000001</v>
      </c>
      <c r="AH51" s="701">
        <v>1.3665147499999999</v>
      </c>
      <c r="AI51" s="701">
        <v>1.31062784</v>
      </c>
      <c r="AJ51" s="701">
        <v>1.3377978699999999</v>
      </c>
      <c r="AK51" s="701">
        <v>1.29467727</v>
      </c>
      <c r="AL51" s="701">
        <v>1.3310810799999999</v>
      </c>
      <c r="AM51" s="701">
        <v>1.35937369</v>
      </c>
      <c r="AN51" s="701">
        <v>1.21065621</v>
      </c>
      <c r="AO51" s="701">
        <v>1.25569964</v>
      </c>
      <c r="AP51" s="701">
        <v>1.0894105999999999</v>
      </c>
      <c r="AQ51" s="701">
        <v>1.11112283</v>
      </c>
      <c r="AR51" s="701">
        <v>1.15389773</v>
      </c>
      <c r="AS51" s="701">
        <v>1.20220964</v>
      </c>
      <c r="AT51" s="701">
        <v>1.2290702899999999</v>
      </c>
      <c r="AU51" s="701">
        <v>1.1859872899999999</v>
      </c>
      <c r="AV51" s="701">
        <v>1.26536249</v>
      </c>
      <c r="AW51" s="701">
        <v>1.2737514700000001</v>
      </c>
      <c r="AX51" s="701">
        <v>1.30237721</v>
      </c>
      <c r="AY51" s="701">
        <v>1.2568876899999999</v>
      </c>
      <c r="AZ51" s="701">
        <v>1.1231925599999999</v>
      </c>
      <c r="BA51" s="701">
        <v>1.2314833700000001</v>
      </c>
      <c r="BB51" s="702">
        <v>1.1616200000000001</v>
      </c>
      <c r="BC51" s="702">
        <v>1.2030479999999999</v>
      </c>
      <c r="BD51" s="702">
        <v>1.22278</v>
      </c>
      <c r="BE51" s="702">
        <v>1.266472</v>
      </c>
      <c r="BF51" s="702">
        <v>1.3035730000000001</v>
      </c>
      <c r="BG51" s="702">
        <v>1.25718</v>
      </c>
      <c r="BH51" s="702">
        <v>1.3191919999999999</v>
      </c>
      <c r="BI51" s="702">
        <v>1.3140909999999999</v>
      </c>
      <c r="BJ51" s="702">
        <v>1.341653</v>
      </c>
      <c r="BK51" s="702">
        <v>1.3017510000000001</v>
      </c>
      <c r="BL51" s="702">
        <v>1.166083</v>
      </c>
      <c r="BM51" s="702">
        <v>1.266173</v>
      </c>
      <c r="BN51" s="702">
        <v>1.1858489999999999</v>
      </c>
      <c r="BO51" s="702">
        <v>1.2089970000000001</v>
      </c>
      <c r="BP51" s="702">
        <v>1.2163759999999999</v>
      </c>
      <c r="BQ51" s="702">
        <v>1.2576689999999999</v>
      </c>
      <c r="BR51" s="702">
        <v>1.2938890000000001</v>
      </c>
      <c r="BS51" s="702">
        <v>1.2475400000000001</v>
      </c>
      <c r="BT51" s="702">
        <v>1.3091900000000001</v>
      </c>
      <c r="BU51" s="702">
        <v>1.304341</v>
      </c>
      <c r="BV51" s="702">
        <v>1.3317190000000001</v>
      </c>
    </row>
    <row r="52" spans="1:74" s="116" customFormat="1" ht="11.1" customHeight="1" x14ac:dyDescent="0.2">
      <c r="A52" s="111" t="s">
        <v>1208</v>
      </c>
      <c r="B52" s="200" t="s">
        <v>443</v>
      </c>
      <c r="C52" s="703">
        <v>318.17717861</v>
      </c>
      <c r="D52" s="703">
        <v>275.77713528999999</v>
      </c>
      <c r="E52" s="703">
        <v>291.44363643999998</v>
      </c>
      <c r="F52" s="703">
        <v>272.80115833000002</v>
      </c>
      <c r="G52" s="703">
        <v>291.87053995000002</v>
      </c>
      <c r="H52" s="703">
        <v>328.58261573999999</v>
      </c>
      <c r="I52" s="703">
        <v>367.61302477999999</v>
      </c>
      <c r="J52" s="703">
        <v>360.26261635999998</v>
      </c>
      <c r="K52" s="703">
        <v>321.72580771000003</v>
      </c>
      <c r="L52" s="703">
        <v>299.53948041000001</v>
      </c>
      <c r="M52" s="703">
        <v>283.34700346</v>
      </c>
      <c r="N52" s="703">
        <v>312.21578289000001</v>
      </c>
      <c r="O52" s="703">
        <v>344.47768812999999</v>
      </c>
      <c r="P52" s="703">
        <v>292.73228481000001</v>
      </c>
      <c r="Q52" s="703">
        <v>296.99930554000002</v>
      </c>
      <c r="R52" s="703">
        <v>278.46798732000002</v>
      </c>
      <c r="S52" s="703">
        <v>303.24800969</v>
      </c>
      <c r="T52" s="703">
        <v>338.08298767999997</v>
      </c>
      <c r="U52" s="703">
        <v>375.02342897</v>
      </c>
      <c r="V52" s="703">
        <v>381.13063082999997</v>
      </c>
      <c r="W52" s="703">
        <v>337.26254918000001</v>
      </c>
      <c r="X52" s="703">
        <v>309.11358574000002</v>
      </c>
      <c r="Y52" s="703">
        <v>290.5071001</v>
      </c>
      <c r="Z52" s="703">
        <v>312.13970977999998</v>
      </c>
      <c r="AA52" s="703">
        <v>328.60925348000001</v>
      </c>
      <c r="AB52" s="703">
        <v>295.79769285999998</v>
      </c>
      <c r="AC52" s="703">
        <v>301.85269296000001</v>
      </c>
      <c r="AD52" s="703">
        <v>273.89983690000003</v>
      </c>
      <c r="AE52" s="703">
        <v>296.80173710000003</v>
      </c>
      <c r="AF52" s="703">
        <v>321.46160664000001</v>
      </c>
      <c r="AG52" s="703">
        <v>376.0948214</v>
      </c>
      <c r="AH52" s="703">
        <v>372.57408577000001</v>
      </c>
      <c r="AI52" s="703">
        <v>340.46280239999999</v>
      </c>
      <c r="AJ52" s="703">
        <v>308.24120739</v>
      </c>
      <c r="AK52" s="703">
        <v>285.53204182000002</v>
      </c>
      <c r="AL52" s="703">
        <v>309.82269351999997</v>
      </c>
      <c r="AM52" s="703">
        <v>311.31836927000001</v>
      </c>
      <c r="AN52" s="703">
        <v>290.12006005000001</v>
      </c>
      <c r="AO52" s="703">
        <v>285.17706118000001</v>
      </c>
      <c r="AP52" s="703">
        <v>258.14470822999999</v>
      </c>
      <c r="AQ52" s="703">
        <v>270.48576376</v>
      </c>
      <c r="AR52" s="703">
        <v>315.65105784000002</v>
      </c>
      <c r="AS52" s="703">
        <v>374.73397548999998</v>
      </c>
      <c r="AT52" s="703">
        <v>364.21217094999997</v>
      </c>
      <c r="AU52" s="703">
        <v>318.00206695000003</v>
      </c>
      <c r="AV52" s="703">
        <v>292.14227521999999</v>
      </c>
      <c r="AW52" s="703">
        <v>272.92619038999999</v>
      </c>
      <c r="AX52" s="703">
        <v>310.82763844999999</v>
      </c>
      <c r="AY52" s="703">
        <v>321.21872868999998</v>
      </c>
      <c r="AZ52" s="703">
        <v>295.48720723999998</v>
      </c>
      <c r="BA52" s="703">
        <v>291.77931483999998</v>
      </c>
      <c r="BB52" s="704">
        <v>266.58920000000001</v>
      </c>
      <c r="BC52" s="704">
        <v>284.89089999999999</v>
      </c>
      <c r="BD52" s="704">
        <v>329.8279</v>
      </c>
      <c r="BE52" s="704">
        <v>375.00569999999999</v>
      </c>
      <c r="BF52" s="704">
        <v>364.35309999999998</v>
      </c>
      <c r="BG52" s="704">
        <v>323.98700000000002</v>
      </c>
      <c r="BH52" s="704">
        <v>295.50439999999998</v>
      </c>
      <c r="BI52" s="704">
        <v>278.27760000000001</v>
      </c>
      <c r="BJ52" s="704">
        <v>318.14359999999999</v>
      </c>
      <c r="BK52" s="704">
        <v>329.5763</v>
      </c>
      <c r="BL52" s="704">
        <v>296.58760000000001</v>
      </c>
      <c r="BM52" s="704">
        <v>296.16340000000002</v>
      </c>
      <c r="BN52" s="704">
        <v>272.74959999999999</v>
      </c>
      <c r="BO52" s="704">
        <v>288.65320000000003</v>
      </c>
      <c r="BP52" s="704">
        <v>332.87009999999998</v>
      </c>
      <c r="BQ52" s="704">
        <v>378.96069999999997</v>
      </c>
      <c r="BR52" s="704">
        <v>368.5557</v>
      </c>
      <c r="BS52" s="704">
        <v>327.44889999999998</v>
      </c>
      <c r="BT52" s="704">
        <v>298.50510000000003</v>
      </c>
      <c r="BU52" s="704">
        <v>280.92880000000002</v>
      </c>
      <c r="BV52" s="704">
        <v>320.9418</v>
      </c>
    </row>
    <row r="53" spans="1:74" s="420" customFormat="1" ht="12" customHeight="1" x14ac:dyDescent="0.2">
      <c r="A53" s="419"/>
      <c r="B53" s="818" t="s">
        <v>876</v>
      </c>
      <c r="C53" s="744"/>
      <c r="D53" s="744"/>
      <c r="E53" s="744"/>
      <c r="F53" s="744"/>
      <c r="G53" s="744"/>
      <c r="H53" s="744"/>
      <c r="I53" s="744"/>
      <c r="J53" s="744"/>
      <c r="K53" s="744"/>
      <c r="L53" s="744"/>
      <c r="M53" s="744"/>
      <c r="N53" s="744"/>
      <c r="O53" s="744"/>
      <c r="P53" s="744"/>
      <c r="Q53" s="744"/>
      <c r="AY53" s="467"/>
      <c r="AZ53" s="467"/>
      <c r="BA53" s="467"/>
      <c r="BB53" s="467"/>
      <c r="BC53" s="467"/>
      <c r="BD53" s="615"/>
      <c r="BE53" s="615"/>
      <c r="BF53" s="615"/>
      <c r="BG53" s="467"/>
      <c r="BH53" s="251"/>
      <c r="BI53" s="467"/>
      <c r="BJ53" s="467"/>
    </row>
    <row r="54" spans="1:74" s="420" customFormat="1" ht="12" customHeight="1" x14ac:dyDescent="0.2">
      <c r="A54" s="419"/>
      <c r="B54" s="764" t="s">
        <v>815</v>
      </c>
      <c r="C54" s="765"/>
      <c r="D54" s="765"/>
      <c r="E54" s="765"/>
      <c r="F54" s="765"/>
      <c r="G54" s="765"/>
      <c r="H54" s="765"/>
      <c r="I54" s="765"/>
      <c r="J54" s="765"/>
      <c r="K54" s="765"/>
      <c r="L54" s="765"/>
      <c r="M54" s="765"/>
      <c r="N54" s="765"/>
      <c r="O54" s="765"/>
      <c r="P54" s="765"/>
      <c r="Q54" s="765"/>
      <c r="AY54" s="467"/>
      <c r="AZ54" s="467"/>
      <c r="BA54" s="467"/>
      <c r="BB54" s="467"/>
      <c r="BC54" s="467"/>
      <c r="BD54" s="615"/>
      <c r="BE54" s="615"/>
      <c r="BF54" s="615"/>
      <c r="BG54" s="467"/>
      <c r="BH54" s="251"/>
      <c r="BI54" s="467"/>
      <c r="BJ54" s="467"/>
    </row>
    <row r="55" spans="1:74" s="420" customFormat="1" ht="12" customHeight="1" x14ac:dyDescent="0.2">
      <c r="A55" s="419"/>
      <c r="B55" s="785" t="str">
        <f>"Notes: "&amp;"EIA completed modeling and analysis for this report on " &amp;Dates!D2&amp;"."</f>
        <v>Notes: EIA completed modeling and analysis for this report on Thursday April 1, 2021.</v>
      </c>
      <c r="C55" s="807"/>
      <c r="D55" s="807"/>
      <c r="E55" s="807"/>
      <c r="F55" s="807"/>
      <c r="G55" s="807"/>
      <c r="H55" s="807"/>
      <c r="I55" s="807"/>
      <c r="J55" s="807"/>
      <c r="K55" s="807"/>
      <c r="L55" s="807"/>
      <c r="M55" s="807"/>
      <c r="N55" s="807"/>
      <c r="O55" s="807"/>
      <c r="P55" s="807"/>
      <c r="Q55" s="786"/>
      <c r="AY55" s="467"/>
      <c r="AZ55" s="467"/>
      <c r="BA55" s="467"/>
      <c r="BB55" s="467"/>
      <c r="BC55" s="467"/>
      <c r="BD55" s="615"/>
      <c r="BE55" s="615"/>
      <c r="BF55" s="615"/>
      <c r="BG55" s="467"/>
      <c r="BH55" s="251"/>
      <c r="BI55" s="467"/>
      <c r="BJ55" s="467"/>
    </row>
    <row r="56" spans="1:74" s="420" customFormat="1" ht="12" customHeight="1" x14ac:dyDescent="0.2">
      <c r="A56" s="419"/>
      <c r="B56" s="758" t="s">
        <v>353</v>
      </c>
      <c r="C56" s="757"/>
      <c r="D56" s="757"/>
      <c r="E56" s="757"/>
      <c r="F56" s="757"/>
      <c r="G56" s="757"/>
      <c r="H56" s="757"/>
      <c r="I56" s="757"/>
      <c r="J56" s="757"/>
      <c r="K56" s="757"/>
      <c r="L56" s="757"/>
      <c r="M56" s="757"/>
      <c r="N56" s="757"/>
      <c r="O56" s="757"/>
      <c r="P56" s="757"/>
      <c r="Q56" s="757"/>
      <c r="AY56" s="467"/>
      <c r="AZ56" s="467"/>
      <c r="BA56" s="467"/>
      <c r="BB56" s="467"/>
      <c r="BC56" s="467"/>
      <c r="BD56" s="615"/>
      <c r="BE56" s="615"/>
      <c r="BF56" s="615"/>
      <c r="BG56" s="467"/>
      <c r="BH56" s="251"/>
      <c r="BI56" s="467"/>
      <c r="BJ56" s="467"/>
    </row>
    <row r="57" spans="1:74" s="420" customFormat="1" ht="12" customHeight="1" x14ac:dyDescent="0.2">
      <c r="A57" s="419"/>
      <c r="B57" s="753" t="s">
        <v>877</v>
      </c>
      <c r="C57" s="750"/>
      <c r="D57" s="750"/>
      <c r="E57" s="750"/>
      <c r="F57" s="750"/>
      <c r="G57" s="750"/>
      <c r="H57" s="750"/>
      <c r="I57" s="750"/>
      <c r="J57" s="750"/>
      <c r="K57" s="750"/>
      <c r="L57" s="750"/>
      <c r="M57" s="750"/>
      <c r="N57" s="750"/>
      <c r="O57" s="750"/>
      <c r="P57" s="750"/>
      <c r="Q57" s="744"/>
      <c r="AY57" s="467"/>
      <c r="AZ57" s="467"/>
      <c r="BA57" s="467"/>
      <c r="BB57" s="467"/>
      <c r="BC57" s="467"/>
      <c r="BD57" s="615"/>
      <c r="BE57" s="615"/>
      <c r="BF57" s="615"/>
      <c r="BG57" s="467"/>
      <c r="BH57" s="251"/>
      <c r="BI57" s="467"/>
      <c r="BJ57" s="467"/>
    </row>
    <row r="58" spans="1:74" s="420" customFormat="1" ht="12" customHeight="1" x14ac:dyDescent="0.2">
      <c r="A58" s="419"/>
      <c r="B58" s="753" t="s">
        <v>868</v>
      </c>
      <c r="C58" s="750"/>
      <c r="D58" s="750"/>
      <c r="E58" s="750"/>
      <c r="F58" s="750"/>
      <c r="G58" s="750"/>
      <c r="H58" s="750"/>
      <c r="I58" s="750"/>
      <c r="J58" s="750"/>
      <c r="K58" s="750"/>
      <c r="L58" s="750"/>
      <c r="M58" s="750"/>
      <c r="N58" s="750"/>
      <c r="O58" s="750"/>
      <c r="P58" s="750"/>
      <c r="Q58" s="744"/>
      <c r="AY58" s="467"/>
      <c r="AZ58" s="467"/>
      <c r="BA58" s="467"/>
      <c r="BB58" s="467"/>
      <c r="BC58" s="467"/>
      <c r="BD58" s="615"/>
      <c r="BE58" s="615"/>
      <c r="BF58" s="615"/>
      <c r="BG58" s="467"/>
      <c r="BH58" s="251"/>
      <c r="BI58" s="467"/>
      <c r="BJ58" s="467"/>
    </row>
    <row r="59" spans="1:74" s="420" customFormat="1" ht="12" customHeight="1" x14ac:dyDescent="0.2">
      <c r="A59" s="419"/>
      <c r="B59" s="803" t="s">
        <v>869</v>
      </c>
      <c r="C59" s="744"/>
      <c r="D59" s="744"/>
      <c r="E59" s="744"/>
      <c r="F59" s="744"/>
      <c r="G59" s="744"/>
      <c r="H59" s="744"/>
      <c r="I59" s="744"/>
      <c r="J59" s="744"/>
      <c r="K59" s="744"/>
      <c r="L59" s="744"/>
      <c r="M59" s="744"/>
      <c r="N59" s="744"/>
      <c r="O59" s="744"/>
      <c r="P59" s="744"/>
      <c r="Q59" s="744"/>
      <c r="AY59" s="467"/>
      <c r="AZ59" s="467"/>
      <c r="BA59" s="467"/>
      <c r="BB59" s="467"/>
      <c r="BC59" s="467"/>
      <c r="BD59" s="615"/>
      <c r="BE59" s="615"/>
      <c r="BF59" s="615"/>
      <c r="BG59" s="467"/>
      <c r="BH59" s="251"/>
      <c r="BI59" s="467"/>
      <c r="BJ59" s="467"/>
    </row>
    <row r="60" spans="1:74" s="420" customFormat="1" ht="12" customHeight="1" x14ac:dyDescent="0.2">
      <c r="A60" s="419"/>
      <c r="B60" s="751" t="s">
        <v>878</v>
      </c>
      <c r="C60" s="750"/>
      <c r="D60" s="750"/>
      <c r="E60" s="750"/>
      <c r="F60" s="750"/>
      <c r="G60" s="750"/>
      <c r="H60" s="750"/>
      <c r="I60" s="750"/>
      <c r="J60" s="750"/>
      <c r="K60" s="750"/>
      <c r="L60" s="750"/>
      <c r="M60" s="750"/>
      <c r="N60" s="750"/>
      <c r="O60" s="750"/>
      <c r="P60" s="750"/>
      <c r="Q60" s="744"/>
      <c r="AY60" s="467"/>
      <c r="AZ60" s="467"/>
      <c r="BA60" s="467"/>
      <c r="BB60" s="467"/>
      <c r="BC60" s="467"/>
      <c r="BD60" s="615"/>
      <c r="BE60" s="615"/>
      <c r="BF60" s="615"/>
      <c r="BG60" s="467"/>
      <c r="BH60" s="251"/>
      <c r="BI60" s="467"/>
      <c r="BJ60" s="467"/>
    </row>
    <row r="61" spans="1:74" s="420" customFormat="1" ht="12" customHeight="1" x14ac:dyDescent="0.2">
      <c r="A61" s="419"/>
      <c r="B61" s="753" t="s">
        <v>838</v>
      </c>
      <c r="C61" s="754"/>
      <c r="D61" s="754"/>
      <c r="E61" s="754"/>
      <c r="F61" s="754"/>
      <c r="G61" s="754"/>
      <c r="H61" s="754"/>
      <c r="I61" s="754"/>
      <c r="J61" s="754"/>
      <c r="K61" s="754"/>
      <c r="L61" s="754"/>
      <c r="M61" s="754"/>
      <c r="N61" s="754"/>
      <c r="O61" s="754"/>
      <c r="P61" s="754"/>
      <c r="Q61" s="744"/>
      <c r="AY61" s="467"/>
      <c r="AZ61" s="467"/>
      <c r="BA61" s="467"/>
      <c r="BB61" s="467"/>
      <c r="BC61" s="467"/>
      <c r="BD61" s="615"/>
      <c r="BE61" s="615"/>
      <c r="BF61" s="615"/>
      <c r="BG61" s="467"/>
      <c r="BH61" s="251"/>
      <c r="BI61" s="467"/>
      <c r="BJ61" s="467"/>
    </row>
    <row r="62" spans="1:74" s="418" customFormat="1" ht="12" customHeight="1" x14ac:dyDescent="0.2">
      <c r="A62" s="393"/>
      <c r="B62" s="773" t="s">
        <v>1389</v>
      </c>
      <c r="C62" s="744"/>
      <c r="D62" s="744"/>
      <c r="E62" s="744"/>
      <c r="F62" s="744"/>
      <c r="G62" s="744"/>
      <c r="H62" s="744"/>
      <c r="I62" s="744"/>
      <c r="J62" s="744"/>
      <c r="K62" s="744"/>
      <c r="L62" s="744"/>
      <c r="M62" s="744"/>
      <c r="N62" s="744"/>
      <c r="O62" s="744"/>
      <c r="P62" s="744"/>
      <c r="Q62" s="744"/>
      <c r="AY62" s="465"/>
      <c r="AZ62" s="465"/>
      <c r="BA62" s="465"/>
      <c r="BB62" s="465"/>
      <c r="BC62" s="465"/>
      <c r="BD62" s="613"/>
      <c r="BE62" s="613"/>
      <c r="BF62" s="613"/>
      <c r="BG62" s="465"/>
      <c r="BH62" s="251"/>
      <c r="BI62" s="465"/>
      <c r="BJ62" s="465"/>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16" customWidth="1"/>
    <col min="59" max="62" width="6.5703125" style="336" customWidth="1"/>
    <col min="63" max="74" width="6.5703125" style="121" customWidth="1"/>
    <col min="75" max="16384" width="9.5703125" style="121"/>
  </cols>
  <sheetData>
    <row r="1" spans="1:74" ht="13.35" customHeight="1" x14ac:dyDescent="0.2">
      <c r="A1" s="768" t="s">
        <v>798</v>
      </c>
      <c r="B1" s="819" t="s">
        <v>1369</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120"/>
    </row>
    <row r="2" spans="1:74" s="112" customFormat="1" ht="13.35" customHeight="1"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c r="AY2" s="341"/>
      <c r="AZ2" s="341"/>
      <c r="BA2" s="341"/>
      <c r="BB2" s="341"/>
      <c r="BC2" s="341"/>
      <c r="BD2" s="614"/>
      <c r="BE2" s="614"/>
      <c r="BF2" s="614"/>
      <c r="BG2" s="341"/>
      <c r="BH2" s="341"/>
      <c r="BI2" s="341"/>
      <c r="BJ2" s="341"/>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20.37</v>
      </c>
      <c r="AY6" s="208">
        <v>21</v>
      </c>
      <c r="AZ6" s="208">
        <v>21.626539999999999</v>
      </c>
      <c r="BA6" s="208">
        <v>21.492619999999999</v>
      </c>
      <c r="BB6" s="324">
        <v>22.11375</v>
      </c>
      <c r="BC6" s="324">
        <v>21.925039999999999</v>
      </c>
      <c r="BD6" s="324">
        <v>20.977350000000001</v>
      </c>
      <c r="BE6" s="324">
        <v>21.409690000000001</v>
      </c>
      <c r="BF6" s="324">
        <v>21.96</v>
      </c>
      <c r="BG6" s="324">
        <v>22.523430000000001</v>
      </c>
      <c r="BH6" s="324">
        <v>22.478549999999998</v>
      </c>
      <c r="BI6" s="324">
        <v>22.486239999999999</v>
      </c>
      <c r="BJ6" s="324">
        <v>21.92154</v>
      </c>
      <c r="BK6" s="324">
        <v>22.744869999999999</v>
      </c>
      <c r="BL6" s="324">
        <v>23.478439999999999</v>
      </c>
      <c r="BM6" s="324">
        <v>23.372859999999999</v>
      </c>
      <c r="BN6" s="324">
        <v>24.02711</v>
      </c>
      <c r="BO6" s="324">
        <v>23.80378</v>
      </c>
      <c r="BP6" s="324">
        <v>22.727049999999998</v>
      </c>
      <c r="BQ6" s="324">
        <v>23.145659999999999</v>
      </c>
      <c r="BR6" s="324">
        <v>23.660509999999999</v>
      </c>
      <c r="BS6" s="324">
        <v>24.176030000000001</v>
      </c>
      <c r="BT6" s="324">
        <v>24.022929999999999</v>
      </c>
      <c r="BU6" s="324">
        <v>23.932400000000001</v>
      </c>
      <c r="BV6" s="324">
        <v>23.184840000000001</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15.55</v>
      </c>
      <c r="AY7" s="208">
        <v>15.56</v>
      </c>
      <c r="AZ7" s="208">
        <v>15.58189</v>
      </c>
      <c r="BA7" s="208">
        <v>15.768599999999999</v>
      </c>
      <c r="BB7" s="324">
        <v>15.884040000000001</v>
      </c>
      <c r="BC7" s="324">
        <v>16.505369999999999</v>
      </c>
      <c r="BD7" s="324">
        <v>16.753530000000001</v>
      </c>
      <c r="BE7" s="324">
        <v>16.78754</v>
      </c>
      <c r="BF7" s="324">
        <v>16.683409999999999</v>
      </c>
      <c r="BG7" s="324">
        <v>17.076509999999999</v>
      </c>
      <c r="BH7" s="324">
        <v>17.198599999999999</v>
      </c>
      <c r="BI7" s="324">
        <v>16.635960000000001</v>
      </c>
      <c r="BJ7" s="324">
        <v>16.07058</v>
      </c>
      <c r="BK7" s="324">
        <v>16.011410000000001</v>
      </c>
      <c r="BL7" s="324">
        <v>15.92999</v>
      </c>
      <c r="BM7" s="324">
        <v>16.075669999999999</v>
      </c>
      <c r="BN7" s="324">
        <v>16.104150000000001</v>
      </c>
      <c r="BO7" s="324">
        <v>16.684200000000001</v>
      </c>
      <c r="BP7" s="324">
        <v>16.937629999999999</v>
      </c>
      <c r="BQ7" s="324">
        <v>16.965699999999998</v>
      </c>
      <c r="BR7" s="324">
        <v>16.82864</v>
      </c>
      <c r="BS7" s="324">
        <v>17.215810000000001</v>
      </c>
      <c r="BT7" s="324">
        <v>17.344919999999998</v>
      </c>
      <c r="BU7" s="324">
        <v>16.764520000000001</v>
      </c>
      <c r="BV7" s="324">
        <v>16.195499999999999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13.27</v>
      </c>
      <c r="AY8" s="208">
        <v>13.17</v>
      </c>
      <c r="AZ8" s="208">
        <v>13.07244</v>
      </c>
      <c r="BA8" s="208">
        <v>13.59651</v>
      </c>
      <c r="BB8" s="324">
        <v>14.058020000000001</v>
      </c>
      <c r="BC8" s="324">
        <v>14.17435</v>
      </c>
      <c r="BD8" s="324">
        <v>13.832459999999999</v>
      </c>
      <c r="BE8" s="324">
        <v>13.62241</v>
      </c>
      <c r="BF8" s="324">
        <v>13.61988</v>
      </c>
      <c r="BG8" s="324">
        <v>13.83643</v>
      </c>
      <c r="BH8" s="324">
        <v>14.62885</v>
      </c>
      <c r="BI8" s="324">
        <v>14.15865</v>
      </c>
      <c r="BJ8" s="324">
        <v>13.53448</v>
      </c>
      <c r="BK8" s="324">
        <v>13.42409</v>
      </c>
      <c r="BL8" s="324">
        <v>13.442019999999999</v>
      </c>
      <c r="BM8" s="324">
        <v>13.841659999999999</v>
      </c>
      <c r="BN8" s="324">
        <v>14.279210000000001</v>
      </c>
      <c r="BO8" s="324">
        <v>14.414619999999999</v>
      </c>
      <c r="BP8" s="324">
        <v>14.06488</v>
      </c>
      <c r="BQ8" s="324">
        <v>13.824389999999999</v>
      </c>
      <c r="BR8" s="324">
        <v>13.79832</v>
      </c>
      <c r="BS8" s="324">
        <v>14.03218</v>
      </c>
      <c r="BT8" s="324">
        <v>14.82935</v>
      </c>
      <c r="BU8" s="324">
        <v>14.35135</v>
      </c>
      <c r="BV8" s="324">
        <v>13.71951</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10.88</v>
      </c>
      <c r="AY9" s="208">
        <v>10.6</v>
      </c>
      <c r="AZ9" s="208">
        <v>10.834440000000001</v>
      </c>
      <c r="BA9" s="208">
        <v>11.766830000000001</v>
      </c>
      <c r="BB9" s="324">
        <v>12.2281</v>
      </c>
      <c r="BC9" s="324">
        <v>13.26315</v>
      </c>
      <c r="BD9" s="324">
        <v>13.58047</v>
      </c>
      <c r="BE9" s="324">
        <v>13.72259</v>
      </c>
      <c r="BF9" s="324">
        <v>13.637320000000001</v>
      </c>
      <c r="BG9" s="324">
        <v>12.993830000000001</v>
      </c>
      <c r="BH9" s="324">
        <v>12.75807</v>
      </c>
      <c r="BI9" s="324">
        <v>11.88106</v>
      </c>
      <c r="BJ9" s="324">
        <v>10.77839</v>
      </c>
      <c r="BK9" s="324">
        <v>10.29679</v>
      </c>
      <c r="BL9" s="324">
        <v>10.461169999999999</v>
      </c>
      <c r="BM9" s="324">
        <v>11.63973</v>
      </c>
      <c r="BN9" s="324">
        <v>11.919</v>
      </c>
      <c r="BO9" s="324">
        <v>12.98489</v>
      </c>
      <c r="BP9" s="324">
        <v>13.217029999999999</v>
      </c>
      <c r="BQ9" s="324">
        <v>13.393840000000001</v>
      </c>
      <c r="BR9" s="324">
        <v>13.24919</v>
      </c>
      <c r="BS9" s="324">
        <v>12.59596</v>
      </c>
      <c r="BT9" s="324">
        <v>12.47343</v>
      </c>
      <c r="BU9" s="324">
        <v>11.68629</v>
      </c>
      <c r="BV9" s="324">
        <v>10.80551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11.43</v>
      </c>
      <c r="AY10" s="208">
        <v>11.36</v>
      </c>
      <c r="AZ10" s="208">
        <v>11.488709999999999</v>
      </c>
      <c r="BA10" s="208">
        <v>11.76651</v>
      </c>
      <c r="BB10" s="324">
        <v>12.06639</v>
      </c>
      <c r="BC10" s="324">
        <v>11.30212</v>
      </c>
      <c r="BD10" s="324">
        <v>11.997859999999999</v>
      </c>
      <c r="BE10" s="324">
        <v>12.11186</v>
      </c>
      <c r="BF10" s="324">
        <v>12.302619999999999</v>
      </c>
      <c r="BG10" s="324">
        <v>12.423830000000001</v>
      </c>
      <c r="BH10" s="324">
        <v>12.50761</v>
      </c>
      <c r="BI10" s="324">
        <v>12.333349999999999</v>
      </c>
      <c r="BJ10" s="324">
        <v>11.807270000000001</v>
      </c>
      <c r="BK10" s="324">
        <v>11.77886</v>
      </c>
      <c r="BL10" s="324">
        <v>11.98692</v>
      </c>
      <c r="BM10" s="324">
        <v>12.23859</v>
      </c>
      <c r="BN10" s="324">
        <v>12.46861</v>
      </c>
      <c r="BO10" s="324">
        <v>11.66136</v>
      </c>
      <c r="BP10" s="324">
        <v>12.34226</v>
      </c>
      <c r="BQ10" s="324">
        <v>12.409739999999999</v>
      </c>
      <c r="BR10" s="324">
        <v>12.55884</v>
      </c>
      <c r="BS10" s="324">
        <v>12.634819999999999</v>
      </c>
      <c r="BT10" s="324">
        <v>12.64217</v>
      </c>
      <c r="BU10" s="324">
        <v>12.398210000000001</v>
      </c>
      <c r="BV10" s="324">
        <v>11.81193</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10.83</v>
      </c>
      <c r="AY11" s="208">
        <v>10.97</v>
      </c>
      <c r="AZ11" s="208">
        <v>10.8545</v>
      </c>
      <c r="BA11" s="208">
        <v>11.3376</v>
      </c>
      <c r="BB11" s="324">
        <v>11.71058</v>
      </c>
      <c r="BC11" s="324">
        <v>11.743309999999999</v>
      </c>
      <c r="BD11" s="324">
        <v>11.59338</v>
      </c>
      <c r="BE11" s="324">
        <v>11.482889999999999</v>
      </c>
      <c r="BF11" s="324">
        <v>11.48934</v>
      </c>
      <c r="BG11" s="324">
        <v>11.64766</v>
      </c>
      <c r="BH11" s="324">
        <v>12.128130000000001</v>
      </c>
      <c r="BI11" s="324">
        <v>12.10544</v>
      </c>
      <c r="BJ11" s="324">
        <v>11.11741</v>
      </c>
      <c r="BK11" s="324">
        <v>11.249090000000001</v>
      </c>
      <c r="BL11" s="324">
        <v>11.18393</v>
      </c>
      <c r="BM11" s="324">
        <v>11.587999999999999</v>
      </c>
      <c r="BN11" s="324">
        <v>11.80752</v>
      </c>
      <c r="BO11" s="324">
        <v>11.900080000000001</v>
      </c>
      <c r="BP11" s="324">
        <v>11.721730000000001</v>
      </c>
      <c r="BQ11" s="324">
        <v>11.55789</v>
      </c>
      <c r="BR11" s="324">
        <v>11.50215</v>
      </c>
      <c r="BS11" s="324">
        <v>11.71067</v>
      </c>
      <c r="BT11" s="324">
        <v>12.192769999999999</v>
      </c>
      <c r="BU11" s="324">
        <v>12.175409999999999</v>
      </c>
      <c r="BV11" s="324">
        <v>11.18928</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11.02</v>
      </c>
      <c r="AY12" s="208">
        <v>10.69</v>
      </c>
      <c r="AZ12" s="208">
        <v>10.64282</v>
      </c>
      <c r="BA12" s="208">
        <v>11.09314</v>
      </c>
      <c r="BB12" s="324">
        <v>11.60233</v>
      </c>
      <c r="BC12" s="324">
        <v>11.5228</v>
      </c>
      <c r="BD12" s="324">
        <v>11.650880000000001</v>
      </c>
      <c r="BE12" s="324">
        <v>11.71128</v>
      </c>
      <c r="BF12" s="324">
        <v>11.804650000000001</v>
      </c>
      <c r="BG12" s="324">
        <v>12.12693</v>
      </c>
      <c r="BH12" s="324">
        <v>12.30841</v>
      </c>
      <c r="BI12" s="324">
        <v>12.23644</v>
      </c>
      <c r="BJ12" s="324">
        <v>11.62903</v>
      </c>
      <c r="BK12" s="324">
        <v>11.21087</v>
      </c>
      <c r="BL12" s="324">
        <v>11.27735</v>
      </c>
      <c r="BM12" s="324">
        <v>11.292809999999999</v>
      </c>
      <c r="BN12" s="324">
        <v>11.538690000000001</v>
      </c>
      <c r="BO12" s="324">
        <v>11.42295</v>
      </c>
      <c r="BP12" s="324">
        <v>11.466760000000001</v>
      </c>
      <c r="BQ12" s="324">
        <v>11.42404</v>
      </c>
      <c r="BR12" s="324">
        <v>11.46069</v>
      </c>
      <c r="BS12" s="324">
        <v>11.77875</v>
      </c>
      <c r="BT12" s="324">
        <v>11.965630000000001</v>
      </c>
      <c r="BU12" s="324">
        <v>11.93388</v>
      </c>
      <c r="BV12" s="324">
        <v>11.399290000000001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11.47</v>
      </c>
      <c r="AY13" s="208">
        <v>11.37</v>
      </c>
      <c r="AZ13" s="208">
        <v>11.457700000000001</v>
      </c>
      <c r="BA13" s="208">
        <v>11.647869999999999</v>
      </c>
      <c r="BB13" s="324">
        <v>11.93303</v>
      </c>
      <c r="BC13" s="324">
        <v>12.17535</v>
      </c>
      <c r="BD13" s="324">
        <v>12.41638</v>
      </c>
      <c r="BE13" s="324">
        <v>12.370139999999999</v>
      </c>
      <c r="BF13" s="324">
        <v>12.258509999999999</v>
      </c>
      <c r="BG13" s="324">
        <v>12.55341</v>
      </c>
      <c r="BH13" s="324">
        <v>12.118080000000001</v>
      </c>
      <c r="BI13" s="324">
        <v>11.67653</v>
      </c>
      <c r="BJ13" s="324">
        <v>11.649369999999999</v>
      </c>
      <c r="BK13" s="324">
        <v>11.54885</v>
      </c>
      <c r="BL13" s="324">
        <v>11.628489999999999</v>
      </c>
      <c r="BM13" s="324">
        <v>11.787190000000001</v>
      </c>
      <c r="BN13" s="324">
        <v>12.05843</v>
      </c>
      <c r="BO13" s="324">
        <v>12.27909</v>
      </c>
      <c r="BP13" s="324">
        <v>12.49044</v>
      </c>
      <c r="BQ13" s="324">
        <v>12.413069999999999</v>
      </c>
      <c r="BR13" s="324">
        <v>12.28379</v>
      </c>
      <c r="BS13" s="324">
        <v>12.581020000000001</v>
      </c>
      <c r="BT13" s="324">
        <v>12.15052</v>
      </c>
      <c r="BU13" s="324">
        <v>11.70898</v>
      </c>
      <c r="BV13" s="324">
        <v>11.677989999999999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16.11</v>
      </c>
      <c r="AY14" s="208">
        <v>16.43</v>
      </c>
      <c r="AZ14" s="208">
        <v>16.540400000000002</v>
      </c>
      <c r="BA14" s="208">
        <v>16.23312</v>
      </c>
      <c r="BB14" s="324">
        <v>17.319839999999999</v>
      </c>
      <c r="BC14" s="324">
        <v>16.44247</v>
      </c>
      <c r="BD14" s="324">
        <v>17.30697</v>
      </c>
      <c r="BE14" s="324">
        <v>17.874970000000001</v>
      </c>
      <c r="BF14" s="324">
        <v>18.360130000000002</v>
      </c>
      <c r="BG14" s="324">
        <v>18.862680000000001</v>
      </c>
      <c r="BH14" s="324">
        <v>17.56202</v>
      </c>
      <c r="BI14" s="324">
        <v>17.278700000000001</v>
      </c>
      <c r="BJ14" s="324">
        <v>16.77392</v>
      </c>
      <c r="BK14" s="324">
        <v>17.115790000000001</v>
      </c>
      <c r="BL14" s="324">
        <v>17.22148</v>
      </c>
      <c r="BM14" s="324">
        <v>16.895399999999999</v>
      </c>
      <c r="BN14" s="324">
        <v>18.97804</v>
      </c>
      <c r="BO14" s="324">
        <v>17.122610000000002</v>
      </c>
      <c r="BP14" s="324">
        <v>18.013909999999999</v>
      </c>
      <c r="BQ14" s="324">
        <v>18.560199999999998</v>
      </c>
      <c r="BR14" s="324">
        <v>19.01315</v>
      </c>
      <c r="BS14" s="324">
        <v>19.472000000000001</v>
      </c>
      <c r="BT14" s="324">
        <v>17.417739999999998</v>
      </c>
      <c r="BU14" s="324">
        <v>17.782550000000001</v>
      </c>
      <c r="BV14" s="324">
        <v>17.254490000000001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12.71264</v>
      </c>
      <c r="BA15" s="208">
        <v>13.14598</v>
      </c>
      <c r="BB15" s="324">
        <v>13.58347</v>
      </c>
      <c r="BC15" s="324">
        <v>13.341139999999999</v>
      </c>
      <c r="BD15" s="324">
        <v>13.476330000000001</v>
      </c>
      <c r="BE15" s="324">
        <v>13.60624</v>
      </c>
      <c r="BF15" s="324">
        <v>13.71007</v>
      </c>
      <c r="BG15" s="324">
        <v>13.89889</v>
      </c>
      <c r="BH15" s="324">
        <v>14.07418</v>
      </c>
      <c r="BI15" s="324">
        <v>13.801299999999999</v>
      </c>
      <c r="BJ15" s="324">
        <v>13.221299999999999</v>
      </c>
      <c r="BK15" s="324">
        <v>13.084860000000001</v>
      </c>
      <c r="BL15" s="324">
        <v>13.19857</v>
      </c>
      <c r="BM15" s="324">
        <v>13.53656</v>
      </c>
      <c r="BN15" s="324">
        <v>13.93763</v>
      </c>
      <c r="BO15" s="324">
        <v>13.606590000000001</v>
      </c>
      <c r="BP15" s="324">
        <v>13.69439</v>
      </c>
      <c r="BQ15" s="324">
        <v>13.77162</v>
      </c>
      <c r="BR15" s="324">
        <v>13.823729999999999</v>
      </c>
      <c r="BS15" s="324">
        <v>13.99248</v>
      </c>
      <c r="BT15" s="324">
        <v>14.08963</v>
      </c>
      <c r="BU15" s="324">
        <v>13.886509999999999</v>
      </c>
      <c r="BV15" s="324">
        <v>13.318049999999999</v>
      </c>
    </row>
    <row r="16" spans="1:74" ht="11.1" customHeight="1" x14ac:dyDescent="0.2">
      <c r="A16" s="119"/>
      <c r="B16" s="122" t="s">
        <v>8</v>
      </c>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4"/>
      <c r="AQ16" s="444"/>
      <c r="AR16" s="444"/>
      <c r="AS16" s="444"/>
      <c r="AT16" s="444"/>
      <c r="AU16" s="444"/>
      <c r="AV16" s="444"/>
      <c r="AW16" s="444"/>
      <c r="AX16" s="444"/>
      <c r="AY16" s="444"/>
      <c r="AZ16" s="444"/>
      <c r="BA16" s="444"/>
      <c r="BB16" s="445"/>
      <c r="BC16" s="445"/>
      <c r="BD16" s="445"/>
      <c r="BE16" s="445"/>
      <c r="BF16" s="445"/>
      <c r="BG16" s="445"/>
      <c r="BH16" s="445"/>
      <c r="BI16" s="445"/>
      <c r="BJ16" s="445"/>
      <c r="BK16" s="445"/>
      <c r="BL16" s="445"/>
      <c r="BM16" s="445"/>
      <c r="BN16" s="445"/>
      <c r="BO16" s="445"/>
      <c r="BP16" s="445"/>
      <c r="BQ16" s="445"/>
      <c r="BR16" s="445"/>
      <c r="BS16" s="445"/>
      <c r="BT16" s="445"/>
      <c r="BU16" s="445"/>
      <c r="BV16" s="445"/>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v>
      </c>
      <c r="AY17" s="208">
        <v>15.95</v>
      </c>
      <c r="AZ17" s="208">
        <v>16.173590000000001</v>
      </c>
      <c r="BA17" s="208">
        <v>15.96476</v>
      </c>
      <c r="BB17" s="324">
        <v>16.238530000000001</v>
      </c>
      <c r="BC17" s="324">
        <v>15.64472</v>
      </c>
      <c r="BD17" s="324">
        <v>15.704660000000001</v>
      </c>
      <c r="BE17" s="324">
        <v>16.42896</v>
      </c>
      <c r="BF17" s="324">
        <v>16.890920000000001</v>
      </c>
      <c r="BG17" s="324">
        <v>16.438580000000002</v>
      </c>
      <c r="BH17" s="324">
        <v>16.45757</v>
      </c>
      <c r="BI17" s="324">
        <v>16.314080000000001</v>
      </c>
      <c r="BJ17" s="324">
        <v>16.510719999999999</v>
      </c>
      <c r="BK17" s="324">
        <v>16.779969999999999</v>
      </c>
      <c r="BL17" s="324">
        <v>17.019069999999999</v>
      </c>
      <c r="BM17" s="324">
        <v>16.762219999999999</v>
      </c>
      <c r="BN17" s="324">
        <v>17.021159999999998</v>
      </c>
      <c r="BO17" s="324">
        <v>16.361999999999998</v>
      </c>
      <c r="BP17" s="324">
        <v>16.379090000000001</v>
      </c>
      <c r="BQ17" s="324">
        <v>17.062950000000001</v>
      </c>
      <c r="BR17" s="324">
        <v>17.46698</v>
      </c>
      <c r="BS17" s="324">
        <v>16.940010000000001</v>
      </c>
      <c r="BT17" s="324">
        <v>16.915400000000002</v>
      </c>
      <c r="BU17" s="324">
        <v>16.73096</v>
      </c>
      <c r="BV17" s="324">
        <v>16.899069999999998</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11.99</v>
      </c>
      <c r="AY18" s="208">
        <v>12.1</v>
      </c>
      <c r="AZ18" s="208">
        <v>11.93074</v>
      </c>
      <c r="BA18" s="208">
        <v>12.119009999999999</v>
      </c>
      <c r="BB18" s="324">
        <v>12.174390000000001</v>
      </c>
      <c r="BC18" s="324">
        <v>12.675240000000001</v>
      </c>
      <c r="BD18" s="324">
        <v>13.77533</v>
      </c>
      <c r="BE18" s="324">
        <v>13.52115</v>
      </c>
      <c r="BF18" s="324">
        <v>13.60927</v>
      </c>
      <c r="BG18" s="324">
        <v>13.838190000000001</v>
      </c>
      <c r="BH18" s="324">
        <v>13.31987</v>
      </c>
      <c r="BI18" s="324">
        <v>12.92539</v>
      </c>
      <c r="BJ18" s="324">
        <v>12.31686</v>
      </c>
      <c r="BK18" s="324">
        <v>12.38458</v>
      </c>
      <c r="BL18" s="324">
        <v>12.108790000000001</v>
      </c>
      <c r="BM18" s="324">
        <v>12.389939999999999</v>
      </c>
      <c r="BN18" s="324">
        <v>12.387499999999999</v>
      </c>
      <c r="BO18" s="324">
        <v>12.860429999999999</v>
      </c>
      <c r="BP18" s="324">
        <v>13.91743</v>
      </c>
      <c r="BQ18" s="324">
        <v>13.61612</v>
      </c>
      <c r="BR18" s="324">
        <v>13.615919999999999</v>
      </c>
      <c r="BS18" s="324">
        <v>13.853680000000001</v>
      </c>
      <c r="BT18" s="324">
        <v>13.35417</v>
      </c>
      <c r="BU18" s="324">
        <v>12.937620000000001</v>
      </c>
      <c r="BV18" s="324">
        <v>12.337540000000001</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v>
      </c>
      <c r="AY19" s="208">
        <v>10.08</v>
      </c>
      <c r="AZ19" s="208">
        <v>10.01088</v>
      </c>
      <c r="BA19" s="208">
        <v>10.25727</v>
      </c>
      <c r="BB19" s="324">
        <v>10.549720000000001</v>
      </c>
      <c r="BC19" s="324">
        <v>10.543329999999999</v>
      </c>
      <c r="BD19" s="324">
        <v>10.76055</v>
      </c>
      <c r="BE19" s="324">
        <v>10.331239999999999</v>
      </c>
      <c r="BF19" s="324">
        <v>10.36856</v>
      </c>
      <c r="BG19" s="324">
        <v>10.88978</v>
      </c>
      <c r="BH19" s="324">
        <v>10.71285</v>
      </c>
      <c r="BI19" s="324">
        <v>10.727550000000001</v>
      </c>
      <c r="BJ19" s="324">
        <v>10.382569999999999</v>
      </c>
      <c r="BK19" s="324">
        <v>10.31005</v>
      </c>
      <c r="BL19" s="324">
        <v>10.15652</v>
      </c>
      <c r="BM19" s="324">
        <v>10.378539999999999</v>
      </c>
      <c r="BN19" s="324">
        <v>10.641069999999999</v>
      </c>
      <c r="BO19" s="324">
        <v>10.617229999999999</v>
      </c>
      <c r="BP19" s="324">
        <v>10.82971</v>
      </c>
      <c r="BQ19" s="324">
        <v>10.399760000000001</v>
      </c>
      <c r="BR19" s="324">
        <v>10.42778</v>
      </c>
      <c r="BS19" s="324">
        <v>10.95181</v>
      </c>
      <c r="BT19" s="324">
        <v>10.784700000000001</v>
      </c>
      <c r="BU19" s="324">
        <v>10.804779999999999</v>
      </c>
      <c r="BV19" s="324">
        <v>10.46874</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8.8800000000000008</v>
      </c>
      <c r="AY20" s="208">
        <v>8.81</v>
      </c>
      <c r="AZ20" s="208">
        <v>9.2725279999999994</v>
      </c>
      <c r="BA20" s="208">
        <v>9.7313010000000002</v>
      </c>
      <c r="BB20" s="324">
        <v>10.067080000000001</v>
      </c>
      <c r="BC20" s="324">
        <v>10.6785</v>
      </c>
      <c r="BD20" s="324">
        <v>11.328709999999999</v>
      </c>
      <c r="BE20" s="324">
        <v>11.234579999999999</v>
      </c>
      <c r="BF20" s="324">
        <v>11.249409999999999</v>
      </c>
      <c r="BG20" s="324">
        <v>10.845190000000001</v>
      </c>
      <c r="BH20" s="324">
        <v>9.9236950000000004</v>
      </c>
      <c r="BI20" s="324">
        <v>9.6176940000000002</v>
      </c>
      <c r="BJ20" s="324">
        <v>8.9837900000000008</v>
      </c>
      <c r="BK20" s="324">
        <v>8.7022499999999994</v>
      </c>
      <c r="BL20" s="324">
        <v>8.8878979999999999</v>
      </c>
      <c r="BM20" s="324">
        <v>9.5933469999999996</v>
      </c>
      <c r="BN20" s="324">
        <v>9.7480790000000006</v>
      </c>
      <c r="BO20" s="324">
        <v>10.25151</v>
      </c>
      <c r="BP20" s="324">
        <v>10.942030000000001</v>
      </c>
      <c r="BQ20" s="324">
        <v>10.83057</v>
      </c>
      <c r="BR20" s="324">
        <v>10.79607</v>
      </c>
      <c r="BS20" s="324">
        <v>10.385960000000001</v>
      </c>
      <c r="BT20" s="324">
        <v>9.6071840000000002</v>
      </c>
      <c r="BU20" s="324">
        <v>9.3918769999999991</v>
      </c>
      <c r="BV20" s="324">
        <v>8.9752390000000002</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v>
      </c>
      <c r="AY21" s="208">
        <v>8.9600000000000009</v>
      </c>
      <c r="AZ21" s="208">
        <v>9.1059540000000005</v>
      </c>
      <c r="BA21" s="208">
        <v>9.1581320000000002</v>
      </c>
      <c r="BB21" s="324">
        <v>9.2372809999999994</v>
      </c>
      <c r="BC21" s="324">
        <v>8.6615319999999993</v>
      </c>
      <c r="BD21" s="324">
        <v>9.1315570000000008</v>
      </c>
      <c r="BE21" s="324">
        <v>9.1390429999999991</v>
      </c>
      <c r="BF21" s="324">
        <v>9.2918179999999992</v>
      </c>
      <c r="BG21" s="324">
        <v>9.4946359999999999</v>
      </c>
      <c r="BH21" s="324">
        <v>9.4973690000000008</v>
      </c>
      <c r="BI21" s="324">
        <v>9.4529180000000004</v>
      </c>
      <c r="BJ21" s="324">
        <v>9.6741030000000006</v>
      </c>
      <c r="BK21" s="324">
        <v>9.2682990000000007</v>
      </c>
      <c r="BL21" s="324">
        <v>9.3844379999999994</v>
      </c>
      <c r="BM21" s="324">
        <v>9.3835660000000001</v>
      </c>
      <c r="BN21" s="324">
        <v>9.395035</v>
      </c>
      <c r="BO21" s="324">
        <v>8.7632829999999995</v>
      </c>
      <c r="BP21" s="324">
        <v>9.2017919999999993</v>
      </c>
      <c r="BQ21" s="324">
        <v>9.1711500000000008</v>
      </c>
      <c r="BR21" s="324">
        <v>9.261063</v>
      </c>
      <c r="BS21" s="324">
        <v>9.4509790000000002</v>
      </c>
      <c r="BT21" s="324">
        <v>9.4507849999999998</v>
      </c>
      <c r="BU21" s="324">
        <v>9.4183629999999994</v>
      </c>
      <c r="BV21" s="324">
        <v>9.6270740000000004</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v>
      </c>
      <c r="AY22" s="208">
        <v>10.7</v>
      </c>
      <c r="AZ22" s="208">
        <v>10.68913</v>
      </c>
      <c r="BA22" s="208">
        <v>10.93839</v>
      </c>
      <c r="BB22" s="324">
        <v>10.93482</v>
      </c>
      <c r="BC22" s="324">
        <v>10.976470000000001</v>
      </c>
      <c r="BD22" s="324">
        <v>10.94659</v>
      </c>
      <c r="BE22" s="324">
        <v>10.848739999999999</v>
      </c>
      <c r="BF22" s="324">
        <v>10.822520000000001</v>
      </c>
      <c r="BG22" s="324">
        <v>11.01629</v>
      </c>
      <c r="BH22" s="324">
        <v>10.987920000000001</v>
      </c>
      <c r="BI22" s="324">
        <v>11.21884</v>
      </c>
      <c r="BJ22" s="324">
        <v>10.79622</v>
      </c>
      <c r="BK22" s="324">
        <v>10.952249999999999</v>
      </c>
      <c r="BL22" s="324">
        <v>10.87757</v>
      </c>
      <c r="BM22" s="324">
        <v>11.08334</v>
      </c>
      <c r="BN22" s="324">
        <v>11.04935</v>
      </c>
      <c r="BO22" s="324">
        <v>11.0892</v>
      </c>
      <c r="BP22" s="324">
        <v>11.04241</v>
      </c>
      <c r="BQ22" s="324">
        <v>10.93478</v>
      </c>
      <c r="BR22" s="324">
        <v>10.90394</v>
      </c>
      <c r="BS22" s="324">
        <v>11.095840000000001</v>
      </c>
      <c r="BT22" s="324">
        <v>11.083500000000001</v>
      </c>
      <c r="BU22" s="324">
        <v>11.341150000000001</v>
      </c>
      <c r="BV22" s="324">
        <v>10.926629999999999</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7.93</v>
      </c>
      <c r="AY23" s="208">
        <v>7.87</v>
      </c>
      <c r="AZ23" s="208">
        <v>8.1861259999999998</v>
      </c>
      <c r="BA23" s="208">
        <v>8.1350840000000009</v>
      </c>
      <c r="BB23" s="324">
        <v>8.2516569999999998</v>
      </c>
      <c r="BC23" s="324">
        <v>8.2343089999999997</v>
      </c>
      <c r="BD23" s="324">
        <v>8.3315300000000008</v>
      </c>
      <c r="BE23" s="324">
        <v>8.1465669999999992</v>
      </c>
      <c r="BF23" s="324">
        <v>8.3597750000000008</v>
      </c>
      <c r="BG23" s="324">
        <v>8.3745919999999998</v>
      </c>
      <c r="BH23" s="324">
        <v>7.9069839999999996</v>
      </c>
      <c r="BI23" s="324">
        <v>8.0539740000000002</v>
      </c>
      <c r="BJ23" s="324">
        <v>7.8085589999999998</v>
      </c>
      <c r="BK23" s="324">
        <v>7.6919190000000004</v>
      </c>
      <c r="BL23" s="324">
        <v>7.9222510000000002</v>
      </c>
      <c r="BM23" s="324">
        <v>8.2354979999999998</v>
      </c>
      <c r="BN23" s="324">
        <v>8.3298830000000006</v>
      </c>
      <c r="BO23" s="324">
        <v>8.2850629999999992</v>
      </c>
      <c r="BP23" s="324">
        <v>8.4034429999999993</v>
      </c>
      <c r="BQ23" s="324">
        <v>8.2526119999999992</v>
      </c>
      <c r="BR23" s="324">
        <v>8.5053099999999997</v>
      </c>
      <c r="BS23" s="324">
        <v>8.4813890000000001</v>
      </c>
      <c r="BT23" s="324">
        <v>8.0734750000000002</v>
      </c>
      <c r="BU23" s="324">
        <v>8.2715929999999993</v>
      </c>
      <c r="BV23" s="324">
        <v>8.0584070000000008</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v>
      </c>
      <c r="AY24" s="208">
        <v>8.92</v>
      </c>
      <c r="AZ24" s="208">
        <v>9.103745</v>
      </c>
      <c r="BA24" s="208">
        <v>9.1470439999999993</v>
      </c>
      <c r="BB24" s="324">
        <v>9.4844220000000004</v>
      </c>
      <c r="BC24" s="324">
        <v>9.9089050000000007</v>
      </c>
      <c r="BD24" s="324">
        <v>10.40593</v>
      </c>
      <c r="BE24" s="324">
        <v>10.392379999999999</v>
      </c>
      <c r="BF24" s="324">
        <v>10.283160000000001</v>
      </c>
      <c r="BG24" s="324">
        <v>10.20261</v>
      </c>
      <c r="BH24" s="324">
        <v>9.6403599999999994</v>
      </c>
      <c r="BI24" s="324">
        <v>9.360932</v>
      </c>
      <c r="BJ24" s="324">
        <v>9.1069370000000003</v>
      </c>
      <c r="BK24" s="324">
        <v>8.9259129999999995</v>
      </c>
      <c r="BL24" s="324">
        <v>9.0649119999999996</v>
      </c>
      <c r="BM24" s="324">
        <v>9.1200189999999992</v>
      </c>
      <c r="BN24" s="324">
        <v>9.4398689999999998</v>
      </c>
      <c r="BO24" s="324">
        <v>9.8449829999999992</v>
      </c>
      <c r="BP24" s="324">
        <v>10.30569</v>
      </c>
      <c r="BQ24" s="324">
        <v>10.268470000000001</v>
      </c>
      <c r="BR24" s="324">
        <v>10.1533</v>
      </c>
      <c r="BS24" s="324">
        <v>10.1196</v>
      </c>
      <c r="BT24" s="324">
        <v>9.5718250000000005</v>
      </c>
      <c r="BU24" s="324">
        <v>9.3297380000000008</v>
      </c>
      <c r="BV24" s="324">
        <v>9.1223179999999999</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v>
      </c>
      <c r="AY25" s="208">
        <v>14.08</v>
      </c>
      <c r="AZ25" s="208">
        <v>14.12068</v>
      </c>
      <c r="BA25" s="208">
        <v>13.774290000000001</v>
      </c>
      <c r="BB25" s="324">
        <v>13.51563</v>
      </c>
      <c r="BC25" s="324">
        <v>14.9373</v>
      </c>
      <c r="BD25" s="324">
        <v>17.104310000000002</v>
      </c>
      <c r="BE25" s="324">
        <v>17.660329999999998</v>
      </c>
      <c r="BF25" s="324">
        <v>18.364570000000001</v>
      </c>
      <c r="BG25" s="324">
        <v>17.736999999999998</v>
      </c>
      <c r="BH25" s="324">
        <v>16.575240000000001</v>
      </c>
      <c r="BI25" s="324">
        <v>15.267049999999999</v>
      </c>
      <c r="BJ25" s="324">
        <v>14.56598</v>
      </c>
      <c r="BK25" s="324">
        <v>14.42905</v>
      </c>
      <c r="BL25" s="324">
        <v>14.36627</v>
      </c>
      <c r="BM25" s="324">
        <v>14.169639999999999</v>
      </c>
      <c r="BN25" s="324">
        <v>13.883039999999999</v>
      </c>
      <c r="BO25" s="324">
        <v>15.28154</v>
      </c>
      <c r="BP25" s="324">
        <v>17.38062</v>
      </c>
      <c r="BQ25" s="324">
        <v>17.885590000000001</v>
      </c>
      <c r="BR25" s="324">
        <v>18.52505</v>
      </c>
      <c r="BS25" s="324">
        <v>17.961639999999999</v>
      </c>
      <c r="BT25" s="324">
        <v>16.744759999999999</v>
      </c>
      <c r="BU25" s="324">
        <v>15.508430000000001</v>
      </c>
      <c r="BV25" s="324">
        <v>14.93145</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10.47</v>
      </c>
      <c r="AY26" s="208">
        <v>10.31</v>
      </c>
      <c r="AZ26" s="208">
        <v>10.45412</v>
      </c>
      <c r="BA26" s="208">
        <v>10.53992</v>
      </c>
      <c r="BB26" s="324">
        <v>10.63167</v>
      </c>
      <c r="BC26" s="324">
        <v>10.68934</v>
      </c>
      <c r="BD26" s="324">
        <v>11.25426</v>
      </c>
      <c r="BE26" s="324">
        <v>11.258760000000001</v>
      </c>
      <c r="BF26" s="324">
        <v>11.34442</v>
      </c>
      <c r="BG26" s="324">
        <v>11.43451</v>
      </c>
      <c r="BH26" s="324">
        <v>11.107749999999999</v>
      </c>
      <c r="BI26" s="324">
        <v>10.886710000000001</v>
      </c>
      <c r="BJ26" s="324">
        <v>10.72702</v>
      </c>
      <c r="BK26" s="324">
        <v>10.493840000000001</v>
      </c>
      <c r="BL26" s="324">
        <v>10.578950000000001</v>
      </c>
      <c r="BM26" s="324">
        <v>10.731260000000001</v>
      </c>
      <c r="BN26" s="324">
        <v>10.767860000000001</v>
      </c>
      <c r="BO26" s="324">
        <v>10.77957</v>
      </c>
      <c r="BP26" s="324">
        <v>11.321300000000001</v>
      </c>
      <c r="BQ26" s="324">
        <v>11.299630000000001</v>
      </c>
      <c r="BR26" s="324">
        <v>11.34895</v>
      </c>
      <c r="BS26" s="324">
        <v>11.44145</v>
      </c>
      <c r="BT26" s="324">
        <v>11.13153</v>
      </c>
      <c r="BU26" s="324">
        <v>10.93539</v>
      </c>
      <c r="BV26" s="324">
        <v>10.81775</v>
      </c>
    </row>
    <row r="27" spans="1:74" ht="11.1" customHeight="1" x14ac:dyDescent="0.2">
      <c r="A27" s="119"/>
      <c r="B27" s="122" t="s">
        <v>29</v>
      </c>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444"/>
      <c r="AH27" s="444"/>
      <c r="AI27" s="444"/>
      <c r="AJ27" s="444"/>
      <c r="AK27" s="444"/>
      <c r="AL27" s="444"/>
      <c r="AM27" s="444"/>
      <c r="AN27" s="444"/>
      <c r="AO27" s="444"/>
      <c r="AP27" s="444"/>
      <c r="AQ27" s="444"/>
      <c r="AR27" s="444"/>
      <c r="AS27" s="444"/>
      <c r="AT27" s="444"/>
      <c r="AU27" s="444"/>
      <c r="AV27" s="444"/>
      <c r="AW27" s="444"/>
      <c r="AX27" s="444"/>
      <c r="AY27" s="444"/>
      <c r="AZ27" s="444"/>
      <c r="BA27" s="444"/>
      <c r="BB27" s="445"/>
      <c r="BC27" s="445"/>
      <c r="BD27" s="445"/>
      <c r="BE27" s="445"/>
      <c r="BF27" s="445"/>
      <c r="BG27" s="445"/>
      <c r="BH27" s="445"/>
      <c r="BI27" s="445"/>
      <c r="BJ27" s="445"/>
      <c r="BK27" s="445"/>
      <c r="BL27" s="445"/>
      <c r="BM27" s="445"/>
      <c r="BN27" s="445"/>
      <c r="BO27" s="445"/>
      <c r="BP27" s="445"/>
      <c r="BQ27" s="445"/>
      <c r="BR27" s="445"/>
      <c r="BS27" s="445"/>
      <c r="BT27" s="445"/>
      <c r="BU27" s="445"/>
      <c r="BV27" s="445"/>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12.19</v>
      </c>
      <c r="AY28" s="208">
        <v>13.09</v>
      </c>
      <c r="AZ28" s="208">
        <v>12.79524</v>
      </c>
      <c r="BA28" s="208">
        <v>12.48715</v>
      </c>
      <c r="BB28" s="324">
        <v>12.564959999999999</v>
      </c>
      <c r="BC28" s="324">
        <v>12.697509999999999</v>
      </c>
      <c r="BD28" s="324">
        <v>12.54339</v>
      </c>
      <c r="BE28" s="324">
        <v>12.887370000000001</v>
      </c>
      <c r="BF28" s="324">
        <v>12.84576</v>
      </c>
      <c r="BG28" s="324">
        <v>12.56231</v>
      </c>
      <c r="BH28" s="324">
        <v>12.32943</v>
      </c>
      <c r="BI28" s="324">
        <v>12.150880000000001</v>
      </c>
      <c r="BJ28" s="324">
        <v>12.51755</v>
      </c>
      <c r="BK28" s="324">
        <v>13.43055</v>
      </c>
      <c r="BL28" s="324">
        <v>13.123710000000001</v>
      </c>
      <c r="BM28" s="324">
        <v>12.76933</v>
      </c>
      <c r="BN28" s="324">
        <v>12.81828</v>
      </c>
      <c r="BO28" s="324">
        <v>12.921580000000001</v>
      </c>
      <c r="BP28" s="324">
        <v>12.73808</v>
      </c>
      <c r="BQ28" s="324">
        <v>13.06823</v>
      </c>
      <c r="BR28" s="324">
        <v>13.01038</v>
      </c>
      <c r="BS28" s="324">
        <v>12.71069</v>
      </c>
      <c r="BT28" s="324">
        <v>12.465159999999999</v>
      </c>
      <c r="BU28" s="324">
        <v>12.27576</v>
      </c>
      <c r="BV28" s="324">
        <v>12.636799999999999</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6.33</v>
      </c>
      <c r="AY29" s="208">
        <v>6.31</v>
      </c>
      <c r="AZ29" s="208">
        <v>6.7601009999999997</v>
      </c>
      <c r="BA29" s="208">
        <v>6.2807539999999999</v>
      </c>
      <c r="BB29" s="324">
        <v>6.3404470000000002</v>
      </c>
      <c r="BC29" s="324">
        <v>6.3739420000000004</v>
      </c>
      <c r="BD29" s="324">
        <v>6.3787880000000001</v>
      </c>
      <c r="BE29" s="324">
        <v>6.343388</v>
      </c>
      <c r="BF29" s="324">
        <v>6.3244759999999998</v>
      </c>
      <c r="BG29" s="324">
        <v>6.3833289999999998</v>
      </c>
      <c r="BH29" s="324">
        <v>6.2056969999999998</v>
      </c>
      <c r="BI29" s="324">
        <v>6.1938519999999997</v>
      </c>
      <c r="BJ29" s="324">
        <v>6.2111190000000001</v>
      </c>
      <c r="BK29" s="324">
        <v>6.2404190000000002</v>
      </c>
      <c r="BL29" s="324">
        <v>6.3006159999999998</v>
      </c>
      <c r="BM29" s="324">
        <v>6.1894739999999997</v>
      </c>
      <c r="BN29" s="324">
        <v>6.2556830000000003</v>
      </c>
      <c r="BO29" s="324">
        <v>6.2731529999999998</v>
      </c>
      <c r="BP29" s="324">
        <v>6.2637429999999998</v>
      </c>
      <c r="BQ29" s="324">
        <v>6.2240270000000004</v>
      </c>
      <c r="BR29" s="324">
        <v>6.1981919999999997</v>
      </c>
      <c r="BS29" s="324">
        <v>6.2416879999999999</v>
      </c>
      <c r="BT29" s="324">
        <v>6.0696260000000004</v>
      </c>
      <c r="BU29" s="324">
        <v>6.0506960000000003</v>
      </c>
      <c r="BV29" s="324">
        <v>6.0611459999999999</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v>
      </c>
      <c r="AY30" s="208">
        <v>6.59</v>
      </c>
      <c r="AZ30" s="208">
        <v>7.040654</v>
      </c>
      <c r="BA30" s="208">
        <v>6.5265950000000004</v>
      </c>
      <c r="BB30" s="324">
        <v>6.868544</v>
      </c>
      <c r="BC30" s="324">
        <v>6.8698990000000002</v>
      </c>
      <c r="BD30" s="324">
        <v>6.9977739999999997</v>
      </c>
      <c r="BE30" s="324">
        <v>6.9264749999999999</v>
      </c>
      <c r="BF30" s="324">
        <v>6.7637090000000004</v>
      </c>
      <c r="BG30" s="324">
        <v>6.8000299999999996</v>
      </c>
      <c r="BH30" s="324">
        <v>6.7508689999999998</v>
      </c>
      <c r="BI30" s="324">
        <v>6.7080080000000004</v>
      </c>
      <c r="BJ30" s="324">
        <v>6.6833119999999999</v>
      </c>
      <c r="BK30" s="324">
        <v>6.6788590000000001</v>
      </c>
      <c r="BL30" s="324">
        <v>6.7393159999999996</v>
      </c>
      <c r="BM30" s="324">
        <v>6.6341140000000003</v>
      </c>
      <c r="BN30" s="324">
        <v>6.9475110000000004</v>
      </c>
      <c r="BO30" s="324">
        <v>6.9482280000000003</v>
      </c>
      <c r="BP30" s="324">
        <v>7.0684709999999997</v>
      </c>
      <c r="BQ30" s="324">
        <v>6.9975040000000002</v>
      </c>
      <c r="BR30" s="324">
        <v>6.8272649999999997</v>
      </c>
      <c r="BS30" s="324">
        <v>6.8638370000000002</v>
      </c>
      <c r="BT30" s="324">
        <v>6.8193070000000002</v>
      </c>
      <c r="BU30" s="324">
        <v>6.7703670000000002</v>
      </c>
      <c r="BV30" s="324">
        <v>6.7373620000000001</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v>
      </c>
      <c r="AY31" s="208">
        <v>6.53</v>
      </c>
      <c r="AZ31" s="208">
        <v>7.5395250000000003</v>
      </c>
      <c r="BA31" s="208">
        <v>7.1806830000000001</v>
      </c>
      <c r="BB31" s="324">
        <v>7.0603090000000002</v>
      </c>
      <c r="BC31" s="324">
        <v>7.1985279999999996</v>
      </c>
      <c r="BD31" s="324">
        <v>7.7624969999999998</v>
      </c>
      <c r="BE31" s="324">
        <v>8.1933170000000004</v>
      </c>
      <c r="BF31" s="324">
        <v>7.994059</v>
      </c>
      <c r="BG31" s="324">
        <v>7.7239019999999998</v>
      </c>
      <c r="BH31" s="324">
        <v>6.8826200000000002</v>
      </c>
      <c r="BI31" s="324">
        <v>6.7369529999999997</v>
      </c>
      <c r="BJ31" s="324">
        <v>6.5809879999999996</v>
      </c>
      <c r="BK31" s="324">
        <v>6.6379630000000001</v>
      </c>
      <c r="BL31" s="324">
        <v>7.0842660000000004</v>
      </c>
      <c r="BM31" s="324">
        <v>7.3488239999999996</v>
      </c>
      <c r="BN31" s="324">
        <v>7.1906439999999998</v>
      </c>
      <c r="BO31" s="324">
        <v>7.3354910000000002</v>
      </c>
      <c r="BP31" s="324">
        <v>7.9074929999999997</v>
      </c>
      <c r="BQ31" s="324">
        <v>8.3520249999999994</v>
      </c>
      <c r="BR31" s="324">
        <v>8.1484670000000001</v>
      </c>
      <c r="BS31" s="324">
        <v>7.874536</v>
      </c>
      <c r="BT31" s="324">
        <v>7.0117900000000004</v>
      </c>
      <c r="BU31" s="324">
        <v>6.8665260000000004</v>
      </c>
      <c r="BV31" s="324">
        <v>6.7044389999999998</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v>
      </c>
      <c r="AY32" s="208">
        <v>6</v>
      </c>
      <c r="AZ32" s="208">
        <v>6.2056190000000004</v>
      </c>
      <c r="BA32" s="208">
        <v>5.9860680000000004</v>
      </c>
      <c r="BB32" s="324">
        <v>6.3787520000000004</v>
      </c>
      <c r="BC32" s="324">
        <v>6.0321740000000004</v>
      </c>
      <c r="BD32" s="324">
        <v>6.5059279999999999</v>
      </c>
      <c r="BE32" s="324">
        <v>6.7608370000000004</v>
      </c>
      <c r="BF32" s="324">
        <v>6.3832880000000003</v>
      </c>
      <c r="BG32" s="324">
        <v>6.6761739999999996</v>
      </c>
      <c r="BH32" s="324">
        <v>6.2245030000000003</v>
      </c>
      <c r="BI32" s="324">
        <v>5.927613</v>
      </c>
      <c r="BJ32" s="324">
        <v>6.3201159999999996</v>
      </c>
      <c r="BK32" s="324">
        <v>6.0132260000000004</v>
      </c>
      <c r="BL32" s="324">
        <v>6.0944729999999998</v>
      </c>
      <c r="BM32" s="324">
        <v>6.0108329999999999</v>
      </c>
      <c r="BN32" s="324">
        <v>6.422123</v>
      </c>
      <c r="BO32" s="324">
        <v>6.0521659999999997</v>
      </c>
      <c r="BP32" s="324">
        <v>6.5160159999999996</v>
      </c>
      <c r="BQ32" s="324">
        <v>6.7764959999999999</v>
      </c>
      <c r="BR32" s="324">
        <v>6.3970960000000003</v>
      </c>
      <c r="BS32" s="324">
        <v>6.6896719999999998</v>
      </c>
      <c r="BT32" s="324">
        <v>6.2219769999999999</v>
      </c>
      <c r="BU32" s="324">
        <v>5.9230340000000004</v>
      </c>
      <c r="BV32" s="324">
        <v>6.3113799999999998</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5.41</v>
      </c>
      <c r="AY33" s="208">
        <v>5.49</v>
      </c>
      <c r="AZ33" s="208">
        <v>5.8689340000000003</v>
      </c>
      <c r="BA33" s="208">
        <v>5.5124120000000003</v>
      </c>
      <c r="BB33" s="324">
        <v>5.5626059999999997</v>
      </c>
      <c r="BC33" s="324">
        <v>5.5909579999999997</v>
      </c>
      <c r="BD33" s="324">
        <v>5.7443330000000001</v>
      </c>
      <c r="BE33" s="324">
        <v>5.8109500000000001</v>
      </c>
      <c r="BF33" s="324">
        <v>5.7585940000000004</v>
      </c>
      <c r="BG33" s="324">
        <v>5.7322949999999997</v>
      </c>
      <c r="BH33" s="324">
        <v>5.6290579999999997</v>
      </c>
      <c r="BI33" s="324">
        <v>5.5675270000000001</v>
      </c>
      <c r="BJ33" s="324">
        <v>5.4217440000000003</v>
      </c>
      <c r="BK33" s="324">
        <v>5.5205029999999997</v>
      </c>
      <c r="BL33" s="324">
        <v>5.5322100000000001</v>
      </c>
      <c r="BM33" s="324">
        <v>5.5112740000000002</v>
      </c>
      <c r="BN33" s="324">
        <v>5.5787199999999997</v>
      </c>
      <c r="BO33" s="324">
        <v>5.5895400000000004</v>
      </c>
      <c r="BP33" s="324">
        <v>5.7386210000000002</v>
      </c>
      <c r="BQ33" s="324">
        <v>5.8103319999999998</v>
      </c>
      <c r="BR33" s="324">
        <v>5.7496229999999997</v>
      </c>
      <c r="BS33" s="324">
        <v>5.7240869999999999</v>
      </c>
      <c r="BT33" s="324">
        <v>5.6156199999999998</v>
      </c>
      <c r="BU33" s="324">
        <v>5.5526939999999998</v>
      </c>
      <c r="BV33" s="324">
        <v>5.407483</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4.95</v>
      </c>
      <c r="AY34" s="208">
        <v>4.92</v>
      </c>
      <c r="AZ34" s="208">
        <v>7.0352889999999997</v>
      </c>
      <c r="BA34" s="208">
        <v>5.065671</v>
      </c>
      <c r="BB34" s="324">
        <v>4.7636630000000002</v>
      </c>
      <c r="BC34" s="324">
        <v>4.817901</v>
      </c>
      <c r="BD34" s="324">
        <v>4.925567</v>
      </c>
      <c r="BE34" s="324">
        <v>5.0741519999999998</v>
      </c>
      <c r="BF34" s="324">
        <v>5.004092</v>
      </c>
      <c r="BG34" s="324">
        <v>5.0748870000000004</v>
      </c>
      <c r="BH34" s="324">
        <v>4.9951850000000002</v>
      </c>
      <c r="BI34" s="324">
        <v>4.8426090000000004</v>
      </c>
      <c r="BJ34" s="324">
        <v>4.8967390000000002</v>
      </c>
      <c r="BK34" s="324">
        <v>4.8523389999999997</v>
      </c>
      <c r="BL34" s="324">
        <v>5.011876</v>
      </c>
      <c r="BM34" s="324">
        <v>4.9748590000000004</v>
      </c>
      <c r="BN34" s="324">
        <v>4.6606500000000004</v>
      </c>
      <c r="BO34" s="324">
        <v>4.7185819999999996</v>
      </c>
      <c r="BP34" s="324">
        <v>4.8403999999999998</v>
      </c>
      <c r="BQ34" s="324">
        <v>4.9557419999999999</v>
      </c>
      <c r="BR34" s="324">
        <v>4.8931509999999996</v>
      </c>
      <c r="BS34" s="324">
        <v>4.967301</v>
      </c>
      <c r="BT34" s="324">
        <v>4.8798260000000004</v>
      </c>
      <c r="BU34" s="324">
        <v>4.7293120000000002</v>
      </c>
      <c r="BV34" s="324">
        <v>4.7789109999999999</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v>
      </c>
      <c r="AY35" s="208">
        <v>5.92</v>
      </c>
      <c r="AZ35" s="208">
        <v>6.1265729999999996</v>
      </c>
      <c r="BA35" s="208">
        <v>5.9219660000000003</v>
      </c>
      <c r="BB35" s="324">
        <v>6.0071289999999999</v>
      </c>
      <c r="BC35" s="324">
        <v>6.3457489999999996</v>
      </c>
      <c r="BD35" s="324">
        <v>6.7170009999999998</v>
      </c>
      <c r="BE35" s="324">
        <v>6.9758380000000004</v>
      </c>
      <c r="BF35" s="324">
        <v>6.8553620000000004</v>
      </c>
      <c r="BG35" s="324">
        <v>6.7590709999999996</v>
      </c>
      <c r="BH35" s="324">
        <v>6.1033350000000004</v>
      </c>
      <c r="BI35" s="324">
        <v>5.9581049999999998</v>
      </c>
      <c r="BJ35" s="324">
        <v>5.8257560000000002</v>
      </c>
      <c r="BK35" s="324">
        <v>5.9773519999999998</v>
      </c>
      <c r="BL35" s="324">
        <v>6.0583879999999999</v>
      </c>
      <c r="BM35" s="324">
        <v>5.9686000000000003</v>
      </c>
      <c r="BN35" s="324">
        <v>6.0414479999999999</v>
      </c>
      <c r="BO35" s="324">
        <v>6.3661789999999998</v>
      </c>
      <c r="BP35" s="324">
        <v>6.7401080000000002</v>
      </c>
      <c r="BQ35" s="324">
        <v>7.0591220000000003</v>
      </c>
      <c r="BR35" s="324">
        <v>6.903295</v>
      </c>
      <c r="BS35" s="324">
        <v>6.7939939999999996</v>
      </c>
      <c r="BT35" s="324">
        <v>6.1382320000000004</v>
      </c>
      <c r="BU35" s="324">
        <v>5.9866029999999997</v>
      </c>
      <c r="BV35" s="324">
        <v>5.8584740000000002</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v>
      </c>
      <c r="AY36" s="208">
        <v>9.4499999999999993</v>
      </c>
      <c r="AZ36" s="208">
        <v>9.7030969999999996</v>
      </c>
      <c r="BA36" s="208">
        <v>9.7077810000000007</v>
      </c>
      <c r="BB36" s="324">
        <v>9.4126820000000002</v>
      </c>
      <c r="BC36" s="324">
        <v>10.63735</v>
      </c>
      <c r="BD36" s="324">
        <v>12.361610000000001</v>
      </c>
      <c r="BE36" s="324">
        <v>12.879619999999999</v>
      </c>
      <c r="BF36" s="324">
        <v>12.075620000000001</v>
      </c>
      <c r="BG36" s="324">
        <v>12.77205</v>
      </c>
      <c r="BH36" s="324">
        <v>12.235889999999999</v>
      </c>
      <c r="BI36" s="324">
        <v>11.277699999999999</v>
      </c>
      <c r="BJ36" s="324">
        <v>10.07052</v>
      </c>
      <c r="BK36" s="324">
        <v>9.7786849999999994</v>
      </c>
      <c r="BL36" s="324">
        <v>9.8015600000000003</v>
      </c>
      <c r="BM36" s="324">
        <v>10.026590000000001</v>
      </c>
      <c r="BN36" s="324">
        <v>9.7016919999999995</v>
      </c>
      <c r="BO36" s="324">
        <v>10.93638</v>
      </c>
      <c r="BP36" s="324">
        <v>12.720599999999999</v>
      </c>
      <c r="BQ36" s="324">
        <v>13.384869999999999</v>
      </c>
      <c r="BR36" s="324">
        <v>12.475519999999999</v>
      </c>
      <c r="BS36" s="324">
        <v>13.16709</v>
      </c>
      <c r="BT36" s="324">
        <v>12.624140000000001</v>
      </c>
      <c r="BU36" s="324">
        <v>11.62598</v>
      </c>
      <c r="BV36" s="324">
        <v>10.39273</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6.39</v>
      </c>
      <c r="AY37" s="208">
        <v>6.35</v>
      </c>
      <c r="AZ37" s="208">
        <v>7.1369220000000002</v>
      </c>
      <c r="BA37" s="208">
        <v>6.4860559999999996</v>
      </c>
      <c r="BB37" s="324">
        <v>6.4969080000000003</v>
      </c>
      <c r="BC37" s="324">
        <v>6.6339490000000003</v>
      </c>
      <c r="BD37" s="324">
        <v>7.0266500000000001</v>
      </c>
      <c r="BE37" s="324">
        <v>7.2159420000000001</v>
      </c>
      <c r="BF37" s="324">
        <v>6.9977489999999998</v>
      </c>
      <c r="BG37" s="324">
        <v>7.0680069999999997</v>
      </c>
      <c r="BH37" s="324">
        <v>6.7350529999999997</v>
      </c>
      <c r="BI37" s="324">
        <v>6.5026380000000001</v>
      </c>
      <c r="BJ37" s="324">
        <v>6.4237039999999999</v>
      </c>
      <c r="BK37" s="324">
        <v>6.3858420000000002</v>
      </c>
      <c r="BL37" s="324">
        <v>6.5242000000000004</v>
      </c>
      <c r="BM37" s="324">
        <v>6.5218290000000003</v>
      </c>
      <c r="BN37" s="324">
        <v>6.5210809999999997</v>
      </c>
      <c r="BO37" s="324">
        <v>6.6524679999999998</v>
      </c>
      <c r="BP37" s="324">
        <v>7.0476400000000003</v>
      </c>
      <c r="BQ37" s="324">
        <v>7.2514900000000004</v>
      </c>
      <c r="BR37" s="324">
        <v>7.0217039999999997</v>
      </c>
      <c r="BS37" s="324">
        <v>7.0868409999999997</v>
      </c>
      <c r="BT37" s="324">
        <v>6.7463340000000001</v>
      </c>
      <c r="BU37" s="324">
        <v>6.5089750000000004</v>
      </c>
      <c r="BV37" s="324">
        <v>6.4234869999999997</v>
      </c>
    </row>
    <row r="38" spans="1:74" ht="11.1" customHeight="1" x14ac:dyDescent="0.2">
      <c r="A38" s="119"/>
      <c r="B38" s="122" t="s">
        <v>244</v>
      </c>
      <c r="C38" s="444"/>
      <c r="D38" s="444"/>
      <c r="E38" s="444"/>
      <c r="F38" s="444"/>
      <c r="G38" s="444"/>
      <c r="H38" s="444"/>
      <c r="I38" s="444"/>
      <c r="J38" s="444"/>
      <c r="K38" s="444"/>
      <c r="L38" s="444"/>
      <c r="M38" s="444"/>
      <c r="N38" s="444"/>
      <c r="O38" s="444"/>
      <c r="P38" s="444"/>
      <c r="Q38" s="444"/>
      <c r="R38" s="444"/>
      <c r="S38" s="444"/>
      <c r="T38" s="444"/>
      <c r="U38" s="444"/>
      <c r="V38" s="444"/>
      <c r="W38" s="444"/>
      <c r="X38" s="444"/>
      <c r="Y38" s="444"/>
      <c r="Z38" s="444"/>
      <c r="AA38" s="444"/>
      <c r="AB38" s="444"/>
      <c r="AC38" s="444"/>
      <c r="AD38" s="444"/>
      <c r="AE38" s="444"/>
      <c r="AF38" s="444"/>
      <c r="AG38" s="444"/>
      <c r="AH38" s="444"/>
      <c r="AI38" s="444"/>
      <c r="AJ38" s="444"/>
      <c r="AK38" s="444"/>
      <c r="AL38" s="444"/>
      <c r="AM38" s="444"/>
      <c r="AN38" s="444"/>
      <c r="AO38" s="444"/>
      <c r="AP38" s="444"/>
      <c r="AQ38" s="444"/>
      <c r="AR38" s="444"/>
      <c r="AS38" s="444"/>
      <c r="AT38" s="444"/>
      <c r="AU38" s="444"/>
      <c r="AV38" s="444"/>
      <c r="AW38" s="444"/>
      <c r="AX38" s="444"/>
      <c r="AY38" s="444"/>
      <c r="AZ38" s="444"/>
      <c r="BA38" s="444"/>
      <c r="BB38" s="445"/>
      <c r="BC38" s="445"/>
      <c r="BD38" s="445"/>
      <c r="BE38" s="445"/>
      <c r="BF38" s="445"/>
      <c r="BG38" s="445"/>
      <c r="BH38" s="445"/>
      <c r="BI38" s="445"/>
      <c r="BJ38" s="445"/>
      <c r="BK38" s="445"/>
      <c r="BL38" s="445"/>
      <c r="BM38" s="445"/>
      <c r="BN38" s="445"/>
      <c r="BO38" s="445"/>
      <c r="BP38" s="445"/>
      <c r="BQ38" s="445"/>
      <c r="BR38" s="445"/>
      <c r="BS38" s="445"/>
      <c r="BT38" s="445"/>
      <c r="BU38" s="445"/>
      <c r="BV38" s="445"/>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17.739999999999998</v>
      </c>
      <c r="AY39" s="253">
        <v>17.91</v>
      </c>
      <c r="AZ39" s="253">
        <v>18.150700000000001</v>
      </c>
      <c r="BA39" s="253">
        <v>17.85351</v>
      </c>
      <c r="BB39" s="348">
        <v>18.271999999999998</v>
      </c>
      <c r="BC39" s="348">
        <v>17.800899999999999</v>
      </c>
      <c r="BD39" s="348">
        <v>17.508109999999999</v>
      </c>
      <c r="BE39" s="348">
        <v>18.232009999999999</v>
      </c>
      <c r="BF39" s="348">
        <v>18.7163</v>
      </c>
      <c r="BG39" s="348">
        <v>18.3751</v>
      </c>
      <c r="BH39" s="348">
        <v>18.17877</v>
      </c>
      <c r="BI39" s="348">
        <v>18.228950000000001</v>
      </c>
      <c r="BJ39" s="348">
        <v>18.406400000000001</v>
      </c>
      <c r="BK39" s="348">
        <v>19.144860000000001</v>
      </c>
      <c r="BL39" s="348">
        <v>19.397580000000001</v>
      </c>
      <c r="BM39" s="348">
        <v>19.09179</v>
      </c>
      <c r="BN39" s="348">
        <v>19.553850000000001</v>
      </c>
      <c r="BO39" s="348">
        <v>18.98077</v>
      </c>
      <c r="BP39" s="348">
        <v>18.610610000000001</v>
      </c>
      <c r="BQ39" s="348">
        <v>19.323319999999999</v>
      </c>
      <c r="BR39" s="348">
        <v>19.76756</v>
      </c>
      <c r="BS39" s="348">
        <v>19.30189</v>
      </c>
      <c r="BT39" s="348">
        <v>19.022919999999999</v>
      </c>
      <c r="BU39" s="348">
        <v>19.03875</v>
      </c>
      <c r="BV39" s="348">
        <v>19.16713</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12.31</v>
      </c>
      <c r="AY40" s="253">
        <v>12.45</v>
      </c>
      <c r="AZ40" s="253">
        <v>12.368320000000001</v>
      </c>
      <c r="BA40" s="253">
        <v>12.18196</v>
      </c>
      <c r="BB40" s="348">
        <v>12.195690000000001</v>
      </c>
      <c r="BC40" s="348">
        <v>12.670070000000001</v>
      </c>
      <c r="BD40" s="348">
        <v>13.41958</v>
      </c>
      <c r="BE40" s="348">
        <v>13.55735</v>
      </c>
      <c r="BF40" s="348">
        <v>13.47082</v>
      </c>
      <c r="BG40" s="348">
        <v>13.560829999999999</v>
      </c>
      <c r="BH40" s="348">
        <v>13.02078</v>
      </c>
      <c r="BI40" s="348">
        <v>12.833959999999999</v>
      </c>
      <c r="BJ40" s="348">
        <v>12.639390000000001</v>
      </c>
      <c r="BK40" s="348">
        <v>12.755000000000001</v>
      </c>
      <c r="BL40" s="348">
        <v>12.44172</v>
      </c>
      <c r="BM40" s="348">
        <v>12.405860000000001</v>
      </c>
      <c r="BN40" s="348">
        <v>12.37703</v>
      </c>
      <c r="BO40" s="348">
        <v>12.802160000000001</v>
      </c>
      <c r="BP40" s="348">
        <v>13.52852</v>
      </c>
      <c r="BQ40" s="348">
        <v>13.64171</v>
      </c>
      <c r="BR40" s="348">
        <v>13.505879999999999</v>
      </c>
      <c r="BS40" s="348">
        <v>13.58602</v>
      </c>
      <c r="BT40" s="348">
        <v>13.04866</v>
      </c>
      <c r="BU40" s="348">
        <v>12.84868</v>
      </c>
      <c r="BV40" s="348">
        <v>12.66062</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10.24</v>
      </c>
      <c r="AY41" s="253">
        <v>10.15</v>
      </c>
      <c r="AZ41" s="253">
        <v>10.238910000000001</v>
      </c>
      <c r="BA41" s="253">
        <v>10.03092</v>
      </c>
      <c r="BB41" s="348">
        <v>10.401949999999999</v>
      </c>
      <c r="BC41" s="348">
        <v>10.529299999999999</v>
      </c>
      <c r="BD41" s="348">
        <v>10.72438</v>
      </c>
      <c r="BE41" s="348">
        <v>10.577999999999999</v>
      </c>
      <c r="BF41" s="348">
        <v>10.474410000000001</v>
      </c>
      <c r="BG41" s="348">
        <v>10.463699999999999</v>
      </c>
      <c r="BH41" s="348">
        <v>10.45534</v>
      </c>
      <c r="BI41" s="348">
        <v>10.49126</v>
      </c>
      <c r="BJ41" s="348">
        <v>10.47428</v>
      </c>
      <c r="BK41" s="348">
        <v>10.385210000000001</v>
      </c>
      <c r="BL41" s="348">
        <v>10.2309</v>
      </c>
      <c r="BM41" s="348">
        <v>10.22537</v>
      </c>
      <c r="BN41" s="348">
        <v>10.574479999999999</v>
      </c>
      <c r="BO41" s="348">
        <v>10.67239</v>
      </c>
      <c r="BP41" s="348">
        <v>10.851789999999999</v>
      </c>
      <c r="BQ41" s="348">
        <v>10.6989</v>
      </c>
      <c r="BR41" s="348">
        <v>10.5829</v>
      </c>
      <c r="BS41" s="348">
        <v>10.57854</v>
      </c>
      <c r="BT41" s="348">
        <v>10.57361</v>
      </c>
      <c r="BU41" s="348">
        <v>10.60915</v>
      </c>
      <c r="BV41" s="348">
        <v>10.59427</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8.9600000000000009</v>
      </c>
      <c r="AY42" s="253">
        <v>8.86</v>
      </c>
      <c r="AZ42" s="253">
        <v>9.4040739999999996</v>
      </c>
      <c r="BA42" s="253">
        <v>9.6032890000000002</v>
      </c>
      <c r="BB42" s="348">
        <v>9.7089009999999991</v>
      </c>
      <c r="BC42" s="348">
        <v>10.34531</v>
      </c>
      <c r="BD42" s="348">
        <v>11.065379999999999</v>
      </c>
      <c r="BE42" s="348">
        <v>11.34309</v>
      </c>
      <c r="BF42" s="348">
        <v>11.17765</v>
      </c>
      <c r="BG42" s="348">
        <v>10.571440000000001</v>
      </c>
      <c r="BH42" s="348">
        <v>9.7527419999999996</v>
      </c>
      <c r="BI42" s="348">
        <v>9.4377689999999994</v>
      </c>
      <c r="BJ42" s="348">
        <v>9.0387280000000008</v>
      </c>
      <c r="BK42" s="348">
        <v>8.8039550000000002</v>
      </c>
      <c r="BL42" s="348">
        <v>8.9855319999999992</v>
      </c>
      <c r="BM42" s="348">
        <v>9.6171100000000003</v>
      </c>
      <c r="BN42" s="348">
        <v>9.6308469999999993</v>
      </c>
      <c r="BO42" s="348">
        <v>10.22587</v>
      </c>
      <c r="BP42" s="348">
        <v>10.897830000000001</v>
      </c>
      <c r="BQ42" s="348">
        <v>11.1684</v>
      </c>
      <c r="BR42" s="348">
        <v>10.971909999999999</v>
      </c>
      <c r="BS42" s="348">
        <v>10.36744</v>
      </c>
      <c r="BT42" s="348">
        <v>9.6361139999999992</v>
      </c>
      <c r="BU42" s="348">
        <v>9.3682490000000005</v>
      </c>
      <c r="BV42" s="348">
        <v>9.0959149999999998</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9.89</v>
      </c>
      <c r="AY43" s="253">
        <v>9.67</v>
      </c>
      <c r="AZ43" s="253">
        <v>9.7929460000000006</v>
      </c>
      <c r="BA43" s="253">
        <v>9.7397729999999996</v>
      </c>
      <c r="BB43" s="348">
        <v>9.9178219999999992</v>
      </c>
      <c r="BC43" s="348">
        <v>9.3284529999999997</v>
      </c>
      <c r="BD43" s="348">
        <v>10.10913</v>
      </c>
      <c r="BE43" s="348">
        <v>10.25347</v>
      </c>
      <c r="BF43" s="348">
        <v>10.29241</v>
      </c>
      <c r="BG43" s="348">
        <v>10.40442</v>
      </c>
      <c r="BH43" s="348">
        <v>10.131399999999999</v>
      </c>
      <c r="BI43" s="348">
        <v>9.9677500000000006</v>
      </c>
      <c r="BJ43" s="348">
        <v>10.204079999999999</v>
      </c>
      <c r="BK43" s="348">
        <v>9.9769430000000003</v>
      </c>
      <c r="BL43" s="348">
        <v>10.07306</v>
      </c>
      <c r="BM43" s="348">
        <v>10.0358</v>
      </c>
      <c r="BN43" s="348">
        <v>10.178750000000001</v>
      </c>
      <c r="BO43" s="348">
        <v>9.531936</v>
      </c>
      <c r="BP43" s="348">
        <v>10.303660000000001</v>
      </c>
      <c r="BQ43" s="348">
        <v>10.41526</v>
      </c>
      <c r="BR43" s="348">
        <v>10.4108</v>
      </c>
      <c r="BS43" s="348">
        <v>10.49297</v>
      </c>
      <c r="BT43" s="348">
        <v>10.177659999999999</v>
      </c>
      <c r="BU43" s="348">
        <v>9.9941359999999992</v>
      </c>
      <c r="BV43" s="348">
        <v>10.19863</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9.09</v>
      </c>
      <c r="AY44" s="253">
        <v>9.2899999999999991</v>
      </c>
      <c r="AZ44" s="253">
        <v>9.3699980000000007</v>
      </c>
      <c r="BA44" s="253">
        <v>9.2773769999999995</v>
      </c>
      <c r="BB44" s="348">
        <v>9.2171000000000003</v>
      </c>
      <c r="BC44" s="348">
        <v>9.3592510000000004</v>
      </c>
      <c r="BD44" s="348">
        <v>9.6775649999999995</v>
      </c>
      <c r="BE44" s="348">
        <v>9.7746530000000007</v>
      </c>
      <c r="BF44" s="348">
        <v>9.7101760000000006</v>
      </c>
      <c r="BG44" s="348">
        <v>9.7389659999999996</v>
      </c>
      <c r="BH44" s="348">
        <v>9.5522709999999993</v>
      </c>
      <c r="BI44" s="348">
        <v>9.5900339999999993</v>
      </c>
      <c r="BJ44" s="348">
        <v>9.3003020000000003</v>
      </c>
      <c r="BK44" s="348">
        <v>9.4930620000000001</v>
      </c>
      <c r="BL44" s="348">
        <v>9.3925190000000001</v>
      </c>
      <c r="BM44" s="348">
        <v>9.4123739999999998</v>
      </c>
      <c r="BN44" s="348">
        <v>9.3425340000000006</v>
      </c>
      <c r="BO44" s="348">
        <v>9.4520250000000008</v>
      </c>
      <c r="BP44" s="348">
        <v>9.7578060000000004</v>
      </c>
      <c r="BQ44" s="348">
        <v>9.8382930000000002</v>
      </c>
      <c r="BR44" s="348">
        <v>9.7481089999999995</v>
      </c>
      <c r="BS44" s="348">
        <v>9.7989420000000003</v>
      </c>
      <c r="BT44" s="348">
        <v>9.6154419999999998</v>
      </c>
      <c r="BU44" s="348">
        <v>9.6637970000000006</v>
      </c>
      <c r="BV44" s="348">
        <v>9.3777709999999992</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8.0299999999999994</v>
      </c>
      <c r="AY45" s="253">
        <v>8.02</v>
      </c>
      <c r="AZ45" s="253">
        <v>8.7943010000000008</v>
      </c>
      <c r="BA45" s="253">
        <v>8.1086109999999998</v>
      </c>
      <c r="BB45" s="348">
        <v>8.0591709999999992</v>
      </c>
      <c r="BC45" s="348">
        <v>8.2978819999999995</v>
      </c>
      <c r="BD45" s="348">
        <v>8.6987670000000001</v>
      </c>
      <c r="BE45" s="348">
        <v>8.8670829999999992</v>
      </c>
      <c r="BF45" s="348">
        <v>8.904871</v>
      </c>
      <c r="BG45" s="348">
        <v>8.9656009999999995</v>
      </c>
      <c r="BH45" s="348">
        <v>8.4480799999999991</v>
      </c>
      <c r="BI45" s="348">
        <v>8.2430299999999992</v>
      </c>
      <c r="BJ45" s="348">
        <v>8.1872509999999998</v>
      </c>
      <c r="BK45" s="348">
        <v>8.1318319999999993</v>
      </c>
      <c r="BL45" s="348">
        <v>8.1622160000000008</v>
      </c>
      <c r="BM45" s="348">
        <v>8.0772919999999999</v>
      </c>
      <c r="BN45" s="348">
        <v>8.0167230000000007</v>
      </c>
      <c r="BO45" s="348">
        <v>8.1965649999999997</v>
      </c>
      <c r="BP45" s="348">
        <v>8.5786730000000002</v>
      </c>
      <c r="BQ45" s="348">
        <v>8.7298620000000007</v>
      </c>
      <c r="BR45" s="348">
        <v>8.7730149999999991</v>
      </c>
      <c r="BS45" s="348">
        <v>8.8304229999999997</v>
      </c>
      <c r="BT45" s="348">
        <v>8.3528769999999994</v>
      </c>
      <c r="BU45" s="348">
        <v>8.1788779999999992</v>
      </c>
      <c r="BV45" s="348">
        <v>8.1440380000000001</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9.0299999999999994</v>
      </c>
      <c r="AY46" s="253">
        <v>9</v>
      </c>
      <c r="AZ46" s="253">
        <v>9.0846870000000006</v>
      </c>
      <c r="BA46" s="253">
        <v>8.9744989999999998</v>
      </c>
      <c r="BB46" s="348">
        <v>9.1835419999999992</v>
      </c>
      <c r="BC46" s="348">
        <v>9.6426060000000007</v>
      </c>
      <c r="BD46" s="348">
        <v>10.152139999999999</v>
      </c>
      <c r="BE46" s="348">
        <v>10.32438</v>
      </c>
      <c r="BF46" s="348">
        <v>10.14808</v>
      </c>
      <c r="BG46" s="348">
        <v>10.089689999999999</v>
      </c>
      <c r="BH46" s="348">
        <v>9.3866739999999993</v>
      </c>
      <c r="BI46" s="348">
        <v>9.1195939999999993</v>
      </c>
      <c r="BJ46" s="348">
        <v>9.12819</v>
      </c>
      <c r="BK46" s="348">
        <v>9.0796299999999999</v>
      </c>
      <c r="BL46" s="348">
        <v>9.0752780000000008</v>
      </c>
      <c r="BM46" s="348">
        <v>8.9972309999999993</v>
      </c>
      <c r="BN46" s="348">
        <v>9.2106100000000009</v>
      </c>
      <c r="BO46" s="348">
        <v>9.6563780000000001</v>
      </c>
      <c r="BP46" s="348">
        <v>10.13678</v>
      </c>
      <c r="BQ46" s="348">
        <v>10.3202</v>
      </c>
      <c r="BR46" s="348">
        <v>10.130610000000001</v>
      </c>
      <c r="BS46" s="348">
        <v>10.08338</v>
      </c>
      <c r="BT46" s="348">
        <v>9.3862469999999991</v>
      </c>
      <c r="BU46" s="348">
        <v>9.1304250000000007</v>
      </c>
      <c r="BV46" s="348">
        <v>9.1553059999999995</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14.21</v>
      </c>
      <c r="AY47" s="253">
        <v>14.21</v>
      </c>
      <c r="AZ47" s="253">
        <v>14.168670000000001</v>
      </c>
      <c r="BA47" s="253">
        <v>13.866110000000001</v>
      </c>
      <c r="BB47" s="348">
        <v>13.94895</v>
      </c>
      <c r="BC47" s="348">
        <v>14.51858</v>
      </c>
      <c r="BD47" s="348">
        <v>16.07657</v>
      </c>
      <c r="BE47" s="348">
        <v>16.74156</v>
      </c>
      <c r="BF47" s="348">
        <v>16.922519999999999</v>
      </c>
      <c r="BG47" s="348">
        <v>17.06108</v>
      </c>
      <c r="BH47" s="348">
        <v>16.00881</v>
      </c>
      <c r="BI47" s="348">
        <v>15.121169999999999</v>
      </c>
      <c r="BJ47" s="348">
        <v>14.73602</v>
      </c>
      <c r="BK47" s="348">
        <v>14.73639</v>
      </c>
      <c r="BL47" s="348">
        <v>14.56331</v>
      </c>
      <c r="BM47" s="348">
        <v>14.35136</v>
      </c>
      <c r="BN47" s="348">
        <v>14.7761</v>
      </c>
      <c r="BO47" s="348">
        <v>14.997920000000001</v>
      </c>
      <c r="BP47" s="348">
        <v>16.543479999999999</v>
      </c>
      <c r="BQ47" s="348">
        <v>17.221219999999999</v>
      </c>
      <c r="BR47" s="348">
        <v>17.351510000000001</v>
      </c>
      <c r="BS47" s="348">
        <v>17.48563</v>
      </c>
      <c r="BT47" s="348">
        <v>16.11617</v>
      </c>
      <c r="BU47" s="348">
        <v>15.500450000000001</v>
      </c>
      <c r="BV47" s="348">
        <v>15.1595</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10.49</v>
      </c>
      <c r="AY48" s="209">
        <v>10.35</v>
      </c>
      <c r="AZ48" s="209">
        <v>10.5739</v>
      </c>
      <c r="BA48" s="209">
        <v>10.415570000000001</v>
      </c>
      <c r="BB48" s="350">
        <v>10.51121</v>
      </c>
      <c r="BC48" s="350">
        <v>10.5786</v>
      </c>
      <c r="BD48" s="350">
        <v>11.133150000000001</v>
      </c>
      <c r="BE48" s="350">
        <v>11.34943</v>
      </c>
      <c r="BF48" s="350">
        <v>11.311260000000001</v>
      </c>
      <c r="BG48" s="350">
        <v>11.324020000000001</v>
      </c>
      <c r="BH48" s="350">
        <v>10.95102</v>
      </c>
      <c r="BI48" s="350">
        <v>10.72311</v>
      </c>
      <c r="BJ48" s="350">
        <v>10.716469999999999</v>
      </c>
      <c r="BK48" s="350">
        <v>10.60005</v>
      </c>
      <c r="BL48" s="350">
        <v>10.599</v>
      </c>
      <c r="BM48" s="350">
        <v>10.63233</v>
      </c>
      <c r="BN48" s="350">
        <v>10.72082</v>
      </c>
      <c r="BO48" s="350">
        <v>10.718669999999999</v>
      </c>
      <c r="BP48" s="350">
        <v>11.249000000000001</v>
      </c>
      <c r="BQ48" s="350">
        <v>11.445930000000001</v>
      </c>
      <c r="BR48" s="350">
        <v>11.374510000000001</v>
      </c>
      <c r="BS48" s="350">
        <v>11.377409999999999</v>
      </c>
      <c r="BT48" s="350">
        <v>10.978579999999999</v>
      </c>
      <c r="BU48" s="350">
        <v>10.78374</v>
      </c>
      <c r="BV48" s="350">
        <v>10.795450000000001</v>
      </c>
    </row>
    <row r="49" spans="1:74" s="422" customFormat="1" ht="12" customHeight="1" x14ac:dyDescent="0.2">
      <c r="A49" s="421"/>
      <c r="B49" s="820" t="s">
        <v>879</v>
      </c>
      <c r="C49" s="744"/>
      <c r="D49" s="744"/>
      <c r="E49" s="744"/>
      <c r="F49" s="744"/>
      <c r="G49" s="744"/>
      <c r="H49" s="744"/>
      <c r="I49" s="744"/>
      <c r="J49" s="744"/>
      <c r="K49" s="744"/>
      <c r="L49" s="744"/>
      <c r="M49" s="744"/>
      <c r="N49" s="744"/>
      <c r="O49" s="744"/>
      <c r="P49" s="744"/>
      <c r="Q49" s="744"/>
      <c r="AY49" s="466"/>
      <c r="AZ49" s="466"/>
      <c r="BA49" s="466"/>
      <c r="BB49" s="466"/>
      <c r="BC49" s="466"/>
      <c r="BD49" s="617"/>
      <c r="BE49" s="617"/>
      <c r="BF49" s="617"/>
      <c r="BG49" s="466"/>
      <c r="BH49" s="466"/>
      <c r="BI49" s="466"/>
      <c r="BJ49" s="466"/>
    </row>
    <row r="50" spans="1:74" s="422" customFormat="1" ht="12" customHeight="1" x14ac:dyDescent="0.2">
      <c r="A50" s="421"/>
      <c r="B50" s="764" t="s">
        <v>815</v>
      </c>
      <c r="C50" s="765"/>
      <c r="D50" s="765"/>
      <c r="E50" s="765"/>
      <c r="F50" s="765"/>
      <c r="G50" s="765"/>
      <c r="H50" s="765"/>
      <c r="I50" s="765"/>
      <c r="J50" s="765"/>
      <c r="K50" s="765"/>
      <c r="L50" s="765"/>
      <c r="M50" s="765"/>
      <c r="N50" s="765"/>
      <c r="O50" s="765"/>
      <c r="P50" s="765"/>
      <c r="Q50" s="765"/>
      <c r="AY50" s="466"/>
      <c r="AZ50" s="466"/>
      <c r="BA50" s="466"/>
      <c r="BB50" s="466"/>
      <c r="BC50" s="466"/>
      <c r="BD50" s="617"/>
      <c r="BE50" s="617"/>
      <c r="BF50" s="617"/>
      <c r="BG50" s="466"/>
      <c r="BH50" s="466"/>
      <c r="BI50" s="466"/>
      <c r="BJ50" s="466"/>
    </row>
    <row r="51" spans="1:74" s="422" customFormat="1" ht="12" customHeight="1" x14ac:dyDescent="0.2">
      <c r="A51" s="423"/>
      <c r="B51" s="785" t="str">
        <f>"Notes: "&amp;"EIA completed modeling and analysis for this report on " &amp;Dates!D2&amp;"."</f>
        <v>Notes: EIA completed modeling and analysis for this report on Thursday April 1, 2021.</v>
      </c>
      <c r="C51" s="807"/>
      <c r="D51" s="807"/>
      <c r="E51" s="807"/>
      <c r="F51" s="807"/>
      <c r="G51" s="807"/>
      <c r="H51" s="807"/>
      <c r="I51" s="807"/>
      <c r="J51" s="807"/>
      <c r="K51" s="807"/>
      <c r="L51" s="807"/>
      <c r="M51" s="807"/>
      <c r="N51" s="807"/>
      <c r="O51" s="807"/>
      <c r="P51" s="807"/>
      <c r="Q51" s="786"/>
      <c r="AY51" s="466"/>
      <c r="AZ51" s="466"/>
      <c r="BA51" s="466"/>
      <c r="BB51" s="466"/>
      <c r="BC51" s="466"/>
      <c r="BD51" s="617"/>
      <c r="BE51" s="617"/>
      <c r="BF51" s="617"/>
      <c r="BG51" s="466"/>
      <c r="BH51" s="466"/>
      <c r="BI51" s="466"/>
      <c r="BJ51" s="466"/>
    </row>
    <row r="52" spans="1:74" s="422" customFormat="1" ht="12" customHeight="1" x14ac:dyDescent="0.2">
      <c r="A52" s="423"/>
      <c r="B52" s="758" t="s">
        <v>353</v>
      </c>
      <c r="C52" s="757"/>
      <c r="D52" s="757"/>
      <c r="E52" s="757"/>
      <c r="F52" s="757"/>
      <c r="G52" s="757"/>
      <c r="H52" s="757"/>
      <c r="I52" s="757"/>
      <c r="J52" s="757"/>
      <c r="K52" s="757"/>
      <c r="L52" s="757"/>
      <c r="M52" s="757"/>
      <c r="N52" s="757"/>
      <c r="O52" s="757"/>
      <c r="P52" s="757"/>
      <c r="Q52" s="757"/>
      <c r="AY52" s="466"/>
      <c r="AZ52" s="466"/>
      <c r="BA52" s="466"/>
      <c r="BB52" s="466"/>
      <c r="BC52" s="466"/>
      <c r="BD52" s="617"/>
      <c r="BE52" s="617"/>
      <c r="BF52" s="617"/>
      <c r="BG52" s="466"/>
      <c r="BH52" s="466"/>
      <c r="BI52" s="466"/>
      <c r="BJ52" s="466"/>
    </row>
    <row r="53" spans="1:74" s="422" customFormat="1" ht="12" customHeight="1" x14ac:dyDescent="0.2">
      <c r="A53" s="423"/>
      <c r="B53" s="766" t="s">
        <v>129</v>
      </c>
      <c r="C53" s="765"/>
      <c r="D53" s="765"/>
      <c r="E53" s="765"/>
      <c r="F53" s="765"/>
      <c r="G53" s="765"/>
      <c r="H53" s="765"/>
      <c r="I53" s="765"/>
      <c r="J53" s="765"/>
      <c r="K53" s="765"/>
      <c r="L53" s="765"/>
      <c r="M53" s="765"/>
      <c r="N53" s="765"/>
      <c r="O53" s="765"/>
      <c r="P53" s="765"/>
      <c r="Q53" s="765"/>
      <c r="AY53" s="466"/>
      <c r="AZ53" s="466"/>
      <c r="BA53" s="466"/>
      <c r="BB53" s="466"/>
      <c r="BC53" s="466"/>
      <c r="BD53" s="617"/>
      <c r="BE53" s="617"/>
      <c r="BF53" s="617"/>
      <c r="BG53" s="466"/>
      <c r="BH53" s="466"/>
      <c r="BI53" s="466"/>
      <c r="BJ53" s="466"/>
    </row>
    <row r="54" spans="1:74" s="422" customFormat="1" ht="12" customHeight="1" x14ac:dyDescent="0.2">
      <c r="A54" s="423"/>
      <c r="B54" s="753" t="s">
        <v>868</v>
      </c>
      <c r="C54" s="750"/>
      <c r="D54" s="750"/>
      <c r="E54" s="750"/>
      <c r="F54" s="750"/>
      <c r="G54" s="750"/>
      <c r="H54" s="750"/>
      <c r="I54" s="750"/>
      <c r="J54" s="750"/>
      <c r="K54" s="750"/>
      <c r="L54" s="750"/>
      <c r="M54" s="750"/>
      <c r="N54" s="750"/>
      <c r="O54" s="750"/>
      <c r="P54" s="750"/>
      <c r="Q54" s="744"/>
      <c r="AY54" s="466"/>
      <c r="AZ54" s="466"/>
      <c r="BA54" s="466"/>
      <c r="BB54" s="466"/>
      <c r="BC54" s="466"/>
      <c r="BD54" s="617"/>
      <c r="BE54" s="617"/>
      <c r="BF54" s="617"/>
      <c r="BG54" s="466"/>
      <c r="BH54" s="466"/>
      <c r="BI54" s="466"/>
      <c r="BJ54" s="466"/>
    </row>
    <row r="55" spans="1:74" s="422" customFormat="1" ht="12" customHeight="1" x14ac:dyDescent="0.2">
      <c r="A55" s="423"/>
      <c r="B55" s="803" t="s">
        <v>869</v>
      </c>
      <c r="C55" s="744"/>
      <c r="D55" s="744"/>
      <c r="E55" s="744"/>
      <c r="F55" s="744"/>
      <c r="G55" s="744"/>
      <c r="H55" s="744"/>
      <c r="I55" s="744"/>
      <c r="J55" s="744"/>
      <c r="K55" s="744"/>
      <c r="L55" s="744"/>
      <c r="M55" s="744"/>
      <c r="N55" s="744"/>
      <c r="O55" s="744"/>
      <c r="P55" s="744"/>
      <c r="Q55" s="744"/>
      <c r="AY55" s="466"/>
      <c r="AZ55" s="466"/>
      <c r="BA55" s="466"/>
      <c r="BB55" s="466"/>
      <c r="BC55" s="466"/>
      <c r="BD55" s="617"/>
      <c r="BE55" s="617"/>
      <c r="BF55" s="617"/>
      <c r="BG55" s="466"/>
      <c r="BH55" s="466"/>
      <c r="BI55" s="466"/>
      <c r="BJ55" s="466"/>
    </row>
    <row r="56" spans="1:74" s="422" customFormat="1" ht="12" customHeight="1" x14ac:dyDescent="0.2">
      <c r="A56" s="423"/>
      <c r="B56" s="751" t="s">
        <v>875</v>
      </c>
      <c r="C56" s="750"/>
      <c r="D56" s="750"/>
      <c r="E56" s="750"/>
      <c r="F56" s="750"/>
      <c r="G56" s="750"/>
      <c r="H56" s="750"/>
      <c r="I56" s="750"/>
      <c r="J56" s="750"/>
      <c r="K56" s="750"/>
      <c r="L56" s="750"/>
      <c r="M56" s="750"/>
      <c r="N56" s="750"/>
      <c r="O56" s="750"/>
      <c r="P56" s="750"/>
      <c r="Q56" s="744"/>
      <c r="AY56" s="466"/>
      <c r="AZ56" s="466"/>
      <c r="BA56" s="466"/>
      <c r="BB56" s="466"/>
      <c r="BC56" s="466"/>
      <c r="BD56" s="617"/>
      <c r="BE56" s="617"/>
      <c r="BF56" s="617"/>
      <c r="BG56" s="466"/>
      <c r="BH56" s="466"/>
      <c r="BI56" s="466"/>
      <c r="BJ56" s="466"/>
    </row>
    <row r="57" spans="1:74" s="422" customFormat="1" ht="12" customHeight="1" x14ac:dyDescent="0.2">
      <c r="A57" s="423"/>
      <c r="B57" s="753" t="s">
        <v>838</v>
      </c>
      <c r="C57" s="754"/>
      <c r="D57" s="754"/>
      <c r="E57" s="754"/>
      <c r="F57" s="754"/>
      <c r="G57" s="754"/>
      <c r="H57" s="754"/>
      <c r="I57" s="754"/>
      <c r="J57" s="754"/>
      <c r="K57" s="754"/>
      <c r="L57" s="754"/>
      <c r="M57" s="754"/>
      <c r="N57" s="754"/>
      <c r="O57" s="754"/>
      <c r="P57" s="754"/>
      <c r="Q57" s="744"/>
      <c r="AY57" s="466"/>
      <c r="AZ57" s="466"/>
      <c r="BA57" s="466"/>
      <c r="BB57" s="466"/>
      <c r="BC57" s="466"/>
      <c r="BD57" s="617"/>
      <c r="BE57" s="617"/>
      <c r="BF57" s="617"/>
      <c r="BG57" s="466"/>
      <c r="BH57" s="466"/>
      <c r="BI57" s="466"/>
      <c r="BJ57" s="466"/>
    </row>
    <row r="58" spans="1:74" s="418" customFormat="1" ht="12" customHeight="1" x14ac:dyDescent="0.2">
      <c r="A58" s="393"/>
      <c r="B58" s="773" t="s">
        <v>1389</v>
      </c>
      <c r="C58" s="744"/>
      <c r="D58" s="744"/>
      <c r="E58" s="744"/>
      <c r="F58" s="744"/>
      <c r="G58" s="744"/>
      <c r="H58" s="744"/>
      <c r="I58" s="744"/>
      <c r="J58" s="744"/>
      <c r="K58" s="744"/>
      <c r="L58" s="744"/>
      <c r="M58" s="744"/>
      <c r="N58" s="744"/>
      <c r="O58" s="744"/>
      <c r="P58" s="744"/>
      <c r="Q58" s="744"/>
      <c r="AY58" s="465"/>
      <c r="AZ58" s="465"/>
      <c r="BA58" s="465"/>
      <c r="BB58" s="465"/>
      <c r="BC58" s="465"/>
      <c r="BD58" s="613"/>
      <c r="BE58" s="613"/>
      <c r="BF58" s="613"/>
      <c r="BG58" s="465"/>
      <c r="BH58" s="465"/>
      <c r="BI58" s="465"/>
      <c r="BJ58" s="46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8"/>
      <c r="BE59" s="618"/>
      <c r="BF59" s="618"/>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8"/>
      <c r="BE60" s="618"/>
      <c r="BF60" s="618"/>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8"/>
      <c r="BE61" s="618"/>
      <c r="BF61" s="618"/>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8"/>
      <c r="BE62" s="618"/>
      <c r="BF62" s="618"/>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8"/>
      <c r="BE63" s="618"/>
      <c r="BF63" s="618"/>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8"/>
      <c r="BE64" s="618"/>
      <c r="BF64" s="618"/>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8"/>
      <c r="BE65" s="618"/>
      <c r="BF65" s="618"/>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8"/>
      <c r="BE66" s="618"/>
      <c r="BF66" s="618"/>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8"/>
      <c r="BE67" s="618"/>
      <c r="BF67" s="618"/>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8"/>
      <c r="BE69" s="618"/>
      <c r="BF69" s="618"/>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8"/>
      <c r="BE70" s="618"/>
      <c r="BF70" s="618"/>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8"/>
      <c r="BE71" s="618"/>
      <c r="BF71" s="618"/>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8"/>
      <c r="BE72" s="618"/>
      <c r="BF72" s="618"/>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8"/>
      <c r="BE73" s="618"/>
      <c r="BF73" s="618"/>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8"/>
      <c r="BE74" s="618"/>
      <c r="BF74" s="618"/>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8"/>
      <c r="BE75" s="618"/>
      <c r="BF75" s="618"/>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8"/>
      <c r="BE76" s="618"/>
      <c r="BF76" s="618"/>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8"/>
      <c r="BE77" s="618"/>
      <c r="BF77" s="618"/>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9"/>
      <c r="BE80" s="619"/>
      <c r="BF80" s="619"/>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20"/>
      <c r="BE90" s="620"/>
      <c r="BF90" s="620"/>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20"/>
      <c r="BE91" s="620"/>
      <c r="BF91" s="620"/>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20"/>
      <c r="BE92" s="620"/>
      <c r="BF92" s="620"/>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20"/>
      <c r="BE93" s="620"/>
      <c r="BF93" s="620"/>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20"/>
      <c r="BE94" s="620"/>
      <c r="BF94" s="620"/>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20"/>
      <c r="BE95" s="620"/>
      <c r="BF95" s="620"/>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20"/>
      <c r="BE96" s="620"/>
      <c r="BF96" s="620"/>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20"/>
      <c r="BE97" s="620"/>
      <c r="BF97" s="620"/>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20"/>
      <c r="BE98" s="620"/>
      <c r="BF98" s="620"/>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21"/>
      <c r="BE100" s="621"/>
      <c r="BF100" s="621"/>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4" customWidth="1"/>
    <col min="2" max="2" width="27" style="494" customWidth="1"/>
    <col min="3" max="55" width="6.5703125" style="494" customWidth="1"/>
    <col min="56" max="58" width="6.5703125" style="630" customWidth="1"/>
    <col min="59" max="74" width="6.5703125" style="494" customWidth="1"/>
    <col min="75" max="238" width="11" style="494"/>
    <col min="239" max="239" width="1.5703125" style="494" customWidth="1"/>
    <col min="240" max="16384" width="11" style="494"/>
  </cols>
  <sheetData>
    <row r="1" spans="1:74" ht="12.75" customHeight="1" x14ac:dyDescent="0.2">
      <c r="A1" s="768" t="s">
        <v>798</v>
      </c>
      <c r="B1" s="493" t="s">
        <v>1335</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69"/>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496"/>
      <c r="B3" s="497"/>
      <c r="C3" s="771">
        <f>Dates!D3</f>
        <v>2017</v>
      </c>
      <c r="D3" s="772"/>
      <c r="E3" s="772"/>
      <c r="F3" s="772"/>
      <c r="G3" s="772"/>
      <c r="H3" s="772"/>
      <c r="I3" s="772"/>
      <c r="J3" s="772"/>
      <c r="K3" s="772"/>
      <c r="L3" s="772"/>
      <c r="M3" s="772"/>
      <c r="N3" s="824"/>
      <c r="O3" s="771">
        <f>C3+1</f>
        <v>2018</v>
      </c>
      <c r="P3" s="772"/>
      <c r="Q3" s="772"/>
      <c r="R3" s="772"/>
      <c r="S3" s="772"/>
      <c r="T3" s="772"/>
      <c r="U3" s="772"/>
      <c r="V3" s="772"/>
      <c r="W3" s="772"/>
      <c r="X3" s="772"/>
      <c r="Y3" s="772"/>
      <c r="Z3" s="824"/>
      <c r="AA3" s="771">
        <f>O3+1</f>
        <v>2019</v>
      </c>
      <c r="AB3" s="772"/>
      <c r="AC3" s="772"/>
      <c r="AD3" s="772"/>
      <c r="AE3" s="772"/>
      <c r="AF3" s="772"/>
      <c r="AG3" s="772"/>
      <c r="AH3" s="772"/>
      <c r="AI3" s="772"/>
      <c r="AJ3" s="772"/>
      <c r="AK3" s="772"/>
      <c r="AL3" s="824"/>
      <c r="AM3" s="771">
        <f>AA3+1</f>
        <v>2020</v>
      </c>
      <c r="AN3" s="772"/>
      <c r="AO3" s="772"/>
      <c r="AP3" s="772"/>
      <c r="AQ3" s="772"/>
      <c r="AR3" s="772"/>
      <c r="AS3" s="772"/>
      <c r="AT3" s="772"/>
      <c r="AU3" s="772"/>
      <c r="AV3" s="772"/>
      <c r="AW3" s="772"/>
      <c r="AX3" s="824"/>
      <c r="AY3" s="771">
        <f>AM3+1</f>
        <v>2021</v>
      </c>
      <c r="AZ3" s="772"/>
      <c r="BA3" s="772"/>
      <c r="BB3" s="772"/>
      <c r="BC3" s="772"/>
      <c r="BD3" s="772"/>
      <c r="BE3" s="772"/>
      <c r="BF3" s="772"/>
      <c r="BG3" s="772"/>
      <c r="BH3" s="772"/>
      <c r="BI3" s="772"/>
      <c r="BJ3" s="824"/>
      <c r="BK3" s="771">
        <f>AY3+1</f>
        <v>2022</v>
      </c>
      <c r="BL3" s="772"/>
      <c r="BM3" s="772"/>
      <c r="BN3" s="772"/>
      <c r="BO3" s="772"/>
      <c r="BP3" s="772"/>
      <c r="BQ3" s="772"/>
      <c r="BR3" s="772"/>
      <c r="BS3" s="772"/>
      <c r="BT3" s="772"/>
      <c r="BU3" s="772"/>
      <c r="BV3" s="824"/>
    </row>
    <row r="4" spans="1:74" ht="12.75" customHeight="1" x14ac:dyDescent="0.2">
      <c r="A4" s="496"/>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6"/>
      <c r="B5" s="129" t="s">
        <v>340</v>
      </c>
      <c r="C5" s="499"/>
      <c r="D5" s="500"/>
      <c r="E5" s="500"/>
      <c r="F5" s="500"/>
      <c r="G5" s="500"/>
      <c r="H5" s="500"/>
      <c r="I5" s="500"/>
      <c r="J5" s="500"/>
      <c r="K5" s="500"/>
      <c r="L5" s="500"/>
      <c r="M5" s="500"/>
      <c r="N5" s="501"/>
      <c r="O5" s="499"/>
      <c r="P5" s="500"/>
      <c r="Q5" s="500"/>
      <c r="R5" s="500"/>
      <c r="S5" s="500"/>
      <c r="T5" s="500"/>
      <c r="U5" s="500"/>
      <c r="V5" s="500"/>
      <c r="W5" s="500"/>
      <c r="X5" s="500"/>
      <c r="Y5" s="500"/>
      <c r="Z5" s="501"/>
      <c r="AA5" s="499"/>
      <c r="AB5" s="500"/>
      <c r="AC5" s="500"/>
      <c r="AD5" s="500"/>
      <c r="AE5" s="500"/>
      <c r="AF5" s="500"/>
      <c r="AG5" s="500"/>
      <c r="AH5" s="500"/>
      <c r="AI5" s="500"/>
      <c r="AJ5" s="500"/>
      <c r="AK5" s="500"/>
      <c r="AL5" s="501"/>
      <c r="AM5" s="499"/>
      <c r="AN5" s="500"/>
      <c r="AO5" s="500"/>
      <c r="AP5" s="500"/>
      <c r="AQ5" s="500"/>
      <c r="AR5" s="500"/>
      <c r="AS5" s="500"/>
      <c r="AT5" s="500"/>
      <c r="AU5" s="500"/>
      <c r="AV5" s="500"/>
      <c r="AW5" s="500"/>
      <c r="AX5" s="501"/>
      <c r="AY5" s="499"/>
      <c r="AZ5" s="500"/>
      <c r="BA5" s="500"/>
      <c r="BB5" s="500"/>
      <c r="BC5" s="500"/>
      <c r="BD5" s="500"/>
      <c r="BE5" s="500"/>
      <c r="BF5" s="500"/>
      <c r="BG5" s="500"/>
      <c r="BH5" s="500"/>
      <c r="BI5" s="500"/>
      <c r="BJ5" s="501"/>
      <c r="BK5" s="499"/>
      <c r="BL5" s="500"/>
      <c r="BM5" s="500"/>
      <c r="BN5" s="500"/>
      <c r="BO5" s="500"/>
      <c r="BP5" s="500"/>
      <c r="BQ5" s="500"/>
      <c r="BR5" s="500"/>
      <c r="BS5" s="500"/>
      <c r="BT5" s="500"/>
      <c r="BU5" s="500"/>
      <c r="BV5" s="501"/>
    </row>
    <row r="6" spans="1:74" ht="11.1" customHeight="1" x14ac:dyDescent="0.2">
      <c r="A6" s="502" t="s">
        <v>1209</v>
      </c>
      <c r="B6" s="503" t="s">
        <v>84</v>
      </c>
      <c r="C6" s="705">
        <v>86.884892949000005</v>
      </c>
      <c r="D6" s="705">
        <v>75.044604918000005</v>
      </c>
      <c r="E6" s="705">
        <v>86.855434853999995</v>
      </c>
      <c r="F6" s="705">
        <v>80.578371313000005</v>
      </c>
      <c r="G6" s="705">
        <v>90.020665503999993</v>
      </c>
      <c r="H6" s="705">
        <v>108.83270628</v>
      </c>
      <c r="I6" s="705">
        <v>137.84065752000001</v>
      </c>
      <c r="J6" s="705">
        <v>132.37582732999999</v>
      </c>
      <c r="K6" s="705">
        <v>110.21913673</v>
      </c>
      <c r="L6" s="705">
        <v>98.825691329999998</v>
      </c>
      <c r="M6" s="705">
        <v>86.819182471999994</v>
      </c>
      <c r="N6" s="705">
        <v>102.45678891999999</v>
      </c>
      <c r="O6" s="705">
        <v>101.46884383</v>
      </c>
      <c r="P6" s="705">
        <v>90.701945471000002</v>
      </c>
      <c r="Q6" s="705">
        <v>98.596730418999996</v>
      </c>
      <c r="R6" s="705">
        <v>90.614381231999999</v>
      </c>
      <c r="S6" s="705">
        <v>107.01353236</v>
      </c>
      <c r="T6" s="705">
        <v>122.17188350000001</v>
      </c>
      <c r="U6" s="705">
        <v>155.26442144999999</v>
      </c>
      <c r="V6" s="705">
        <v>152.15037243</v>
      </c>
      <c r="W6" s="705">
        <v>132.99212682999999</v>
      </c>
      <c r="X6" s="705">
        <v>114.53268342</v>
      </c>
      <c r="Y6" s="705">
        <v>99.418949646000002</v>
      </c>
      <c r="Z6" s="705">
        <v>100.89623151000001</v>
      </c>
      <c r="AA6" s="705">
        <v>112.14362267999999</v>
      </c>
      <c r="AB6" s="705">
        <v>103.94932439</v>
      </c>
      <c r="AC6" s="705">
        <v>107.124385</v>
      </c>
      <c r="AD6" s="705">
        <v>95.860548606999998</v>
      </c>
      <c r="AE6" s="705">
        <v>108.44487992000001</v>
      </c>
      <c r="AF6" s="705">
        <v>128.92958418000001</v>
      </c>
      <c r="AG6" s="705">
        <v>162.24936177000001</v>
      </c>
      <c r="AH6" s="705">
        <v>165.14040041999999</v>
      </c>
      <c r="AI6" s="705">
        <v>140.48253201</v>
      </c>
      <c r="AJ6" s="705">
        <v>121.93402791</v>
      </c>
      <c r="AK6" s="705">
        <v>108.68300562</v>
      </c>
      <c r="AL6" s="705">
        <v>122.19755222000001</v>
      </c>
      <c r="AM6" s="705">
        <v>123.2984828</v>
      </c>
      <c r="AN6" s="705">
        <v>116.65373839999999</v>
      </c>
      <c r="AO6" s="705">
        <v>114.76615083</v>
      </c>
      <c r="AP6" s="705">
        <v>100.04764238</v>
      </c>
      <c r="AQ6" s="705">
        <v>107.85265697</v>
      </c>
      <c r="AR6" s="705">
        <v>134.66851541</v>
      </c>
      <c r="AS6" s="705">
        <v>176.293002</v>
      </c>
      <c r="AT6" s="705">
        <v>164.75787496999999</v>
      </c>
      <c r="AU6" s="705">
        <v>133.12284038999999</v>
      </c>
      <c r="AV6" s="705">
        <v>123.63982077999999</v>
      </c>
      <c r="AW6" s="705">
        <v>100.78294477</v>
      </c>
      <c r="AX6" s="705">
        <v>116.31501397</v>
      </c>
      <c r="AY6" s="705">
        <v>116.05035255999999</v>
      </c>
      <c r="AZ6" s="705">
        <v>106.1866</v>
      </c>
      <c r="BA6" s="705">
        <v>102.89</v>
      </c>
      <c r="BB6" s="706">
        <v>99.458979999999997</v>
      </c>
      <c r="BC6" s="706">
        <v>106.9833</v>
      </c>
      <c r="BD6" s="706">
        <v>127.3317</v>
      </c>
      <c r="BE6" s="706">
        <v>153.91</v>
      </c>
      <c r="BF6" s="706">
        <v>148.2004</v>
      </c>
      <c r="BG6" s="706">
        <v>127.1516</v>
      </c>
      <c r="BH6" s="706">
        <v>116.0791</v>
      </c>
      <c r="BI6" s="706">
        <v>99.79016</v>
      </c>
      <c r="BJ6" s="706">
        <v>106.2804</v>
      </c>
      <c r="BK6" s="706">
        <v>107.17019999999999</v>
      </c>
      <c r="BL6" s="706">
        <v>105.9794</v>
      </c>
      <c r="BM6" s="706">
        <v>99.541499999999999</v>
      </c>
      <c r="BN6" s="706">
        <v>91.548720000000003</v>
      </c>
      <c r="BO6" s="706">
        <v>98.183430000000001</v>
      </c>
      <c r="BP6" s="706">
        <v>121.83920000000001</v>
      </c>
      <c r="BQ6" s="706">
        <v>156.29480000000001</v>
      </c>
      <c r="BR6" s="706">
        <v>149.05029999999999</v>
      </c>
      <c r="BS6" s="706">
        <v>125.93810000000001</v>
      </c>
      <c r="BT6" s="706">
        <v>115.4948</v>
      </c>
      <c r="BU6" s="706">
        <v>99.279300000000006</v>
      </c>
      <c r="BV6" s="706">
        <v>108.0043</v>
      </c>
    </row>
    <row r="7" spans="1:74" ht="11.1" customHeight="1" x14ac:dyDescent="0.2">
      <c r="A7" s="502" t="s">
        <v>1210</v>
      </c>
      <c r="B7" s="503" t="s">
        <v>83</v>
      </c>
      <c r="C7" s="705">
        <v>114.5720208</v>
      </c>
      <c r="D7" s="705">
        <v>86.157863132000003</v>
      </c>
      <c r="E7" s="705">
        <v>88.687575275</v>
      </c>
      <c r="F7" s="705">
        <v>80.742742492999994</v>
      </c>
      <c r="G7" s="705">
        <v>92.141447729000006</v>
      </c>
      <c r="H7" s="705">
        <v>106.82531116</v>
      </c>
      <c r="I7" s="705">
        <v>127.01872788</v>
      </c>
      <c r="J7" s="705">
        <v>118.80997743</v>
      </c>
      <c r="K7" s="705">
        <v>97.560379135000005</v>
      </c>
      <c r="L7" s="705">
        <v>89.114280660000006</v>
      </c>
      <c r="M7" s="705">
        <v>90.347259949000005</v>
      </c>
      <c r="N7" s="705">
        <v>105.86034569</v>
      </c>
      <c r="O7" s="705">
        <v>118.55718843</v>
      </c>
      <c r="P7" s="705">
        <v>81.399063036000001</v>
      </c>
      <c r="Q7" s="705">
        <v>79.982640982000007</v>
      </c>
      <c r="R7" s="705">
        <v>72.787438085000005</v>
      </c>
      <c r="S7" s="705">
        <v>84.633934697000001</v>
      </c>
      <c r="T7" s="705">
        <v>100.89371229</v>
      </c>
      <c r="U7" s="705">
        <v>114.74880582</v>
      </c>
      <c r="V7" s="705">
        <v>114.51628681</v>
      </c>
      <c r="W7" s="705">
        <v>95.961853060999999</v>
      </c>
      <c r="X7" s="705">
        <v>86.736176536000002</v>
      </c>
      <c r="Y7" s="705">
        <v>92.257715325000007</v>
      </c>
      <c r="Z7" s="705">
        <v>99.698195503999997</v>
      </c>
      <c r="AA7" s="705">
        <v>100.29441031</v>
      </c>
      <c r="AB7" s="705">
        <v>79.381749474000003</v>
      </c>
      <c r="AC7" s="705">
        <v>77.819348923999996</v>
      </c>
      <c r="AD7" s="705">
        <v>59.426201405</v>
      </c>
      <c r="AE7" s="705">
        <v>71.387602418</v>
      </c>
      <c r="AF7" s="705">
        <v>78.042789175999999</v>
      </c>
      <c r="AG7" s="705">
        <v>100.22471278</v>
      </c>
      <c r="AH7" s="705">
        <v>93.516602250999995</v>
      </c>
      <c r="AI7" s="705">
        <v>85.215956883999993</v>
      </c>
      <c r="AJ7" s="705">
        <v>66.311207828999997</v>
      </c>
      <c r="AK7" s="705">
        <v>75.046173737999993</v>
      </c>
      <c r="AL7" s="705">
        <v>72.065240101000001</v>
      </c>
      <c r="AM7" s="705">
        <v>64.547735798000005</v>
      </c>
      <c r="AN7" s="705">
        <v>55.590323763999997</v>
      </c>
      <c r="AO7" s="705">
        <v>50.144633329000001</v>
      </c>
      <c r="AP7" s="705">
        <v>40.188541002000001</v>
      </c>
      <c r="AQ7" s="705">
        <v>46.093825877</v>
      </c>
      <c r="AR7" s="705">
        <v>64.920402586999998</v>
      </c>
      <c r="AS7" s="705">
        <v>89.367616025000004</v>
      </c>
      <c r="AT7" s="705">
        <v>90.814313874000007</v>
      </c>
      <c r="AU7" s="705">
        <v>67.977564169000004</v>
      </c>
      <c r="AV7" s="705">
        <v>59.440229021</v>
      </c>
      <c r="AW7" s="705">
        <v>60.895921231999999</v>
      </c>
      <c r="AX7" s="705">
        <v>78.215003242999998</v>
      </c>
      <c r="AY7" s="705">
        <v>81.340130157999994</v>
      </c>
      <c r="AZ7" s="705">
        <v>74.61797</v>
      </c>
      <c r="BA7" s="705">
        <v>59.111170000000001</v>
      </c>
      <c r="BB7" s="706">
        <v>46.917569999999998</v>
      </c>
      <c r="BC7" s="706">
        <v>55.651200000000003</v>
      </c>
      <c r="BD7" s="706">
        <v>76.743129999999994</v>
      </c>
      <c r="BE7" s="706">
        <v>103.1133</v>
      </c>
      <c r="BF7" s="706">
        <v>96.090999999999994</v>
      </c>
      <c r="BG7" s="706">
        <v>70.290009999999995</v>
      </c>
      <c r="BH7" s="706">
        <v>60.21237</v>
      </c>
      <c r="BI7" s="706">
        <v>56.498809999999999</v>
      </c>
      <c r="BJ7" s="706">
        <v>94.888409999999993</v>
      </c>
      <c r="BK7" s="706">
        <v>95.104870000000005</v>
      </c>
      <c r="BL7" s="706">
        <v>69.892750000000007</v>
      </c>
      <c r="BM7" s="706">
        <v>64.963399999999993</v>
      </c>
      <c r="BN7" s="706">
        <v>54.676850000000002</v>
      </c>
      <c r="BO7" s="706">
        <v>60.498130000000003</v>
      </c>
      <c r="BP7" s="706">
        <v>78.591859999999997</v>
      </c>
      <c r="BQ7" s="706">
        <v>101.6593</v>
      </c>
      <c r="BR7" s="706">
        <v>96.955089999999998</v>
      </c>
      <c r="BS7" s="706">
        <v>72.302700000000002</v>
      </c>
      <c r="BT7" s="706">
        <v>63.361049999999999</v>
      </c>
      <c r="BU7" s="706">
        <v>55.507129999999997</v>
      </c>
      <c r="BV7" s="706">
        <v>92.412869999999998</v>
      </c>
    </row>
    <row r="8" spans="1:74" ht="11.1" customHeight="1" x14ac:dyDescent="0.2">
      <c r="A8" s="504" t="s">
        <v>1211</v>
      </c>
      <c r="B8" s="505" t="s">
        <v>86</v>
      </c>
      <c r="C8" s="705">
        <v>73.120611999999994</v>
      </c>
      <c r="D8" s="705">
        <v>63.560371000000004</v>
      </c>
      <c r="E8" s="705">
        <v>65.093199999999996</v>
      </c>
      <c r="F8" s="705">
        <v>56.743352000000002</v>
      </c>
      <c r="G8" s="705">
        <v>61.312753000000001</v>
      </c>
      <c r="H8" s="705">
        <v>67.010782000000006</v>
      </c>
      <c r="I8" s="705">
        <v>71.314218999999994</v>
      </c>
      <c r="J8" s="705">
        <v>72.384218000000004</v>
      </c>
      <c r="K8" s="705">
        <v>68.097918000000007</v>
      </c>
      <c r="L8" s="705">
        <v>65.994784999999993</v>
      </c>
      <c r="M8" s="705">
        <v>66.617852999999997</v>
      </c>
      <c r="N8" s="705">
        <v>73.699572000000003</v>
      </c>
      <c r="O8" s="705">
        <v>74.649039999999999</v>
      </c>
      <c r="P8" s="705">
        <v>64.790030000000002</v>
      </c>
      <c r="Q8" s="705">
        <v>67.032656000000003</v>
      </c>
      <c r="R8" s="705">
        <v>59.133155000000002</v>
      </c>
      <c r="S8" s="705">
        <v>67.320248000000007</v>
      </c>
      <c r="T8" s="705">
        <v>69.687556000000001</v>
      </c>
      <c r="U8" s="705">
        <v>72.456008999999995</v>
      </c>
      <c r="V8" s="705">
        <v>72.282466999999997</v>
      </c>
      <c r="W8" s="705">
        <v>64.724753000000007</v>
      </c>
      <c r="X8" s="705">
        <v>59.396904999999997</v>
      </c>
      <c r="Y8" s="705">
        <v>63.954369999999997</v>
      </c>
      <c r="Z8" s="705">
        <v>71.657287999999994</v>
      </c>
      <c r="AA8" s="705">
        <v>73.700844000000004</v>
      </c>
      <c r="AB8" s="705">
        <v>64.714894000000001</v>
      </c>
      <c r="AC8" s="705">
        <v>65.079690999999997</v>
      </c>
      <c r="AD8" s="705">
        <v>60.580927000000003</v>
      </c>
      <c r="AE8" s="705">
        <v>67.123546000000005</v>
      </c>
      <c r="AF8" s="705">
        <v>68.804879</v>
      </c>
      <c r="AG8" s="705">
        <v>72.198594999999997</v>
      </c>
      <c r="AH8" s="705">
        <v>71.910684000000003</v>
      </c>
      <c r="AI8" s="705">
        <v>66.063580000000002</v>
      </c>
      <c r="AJ8" s="705">
        <v>62.032622000000003</v>
      </c>
      <c r="AK8" s="705">
        <v>64.125425000000007</v>
      </c>
      <c r="AL8" s="705">
        <v>73.073575000000005</v>
      </c>
      <c r="AM8" s="705">
        <v>74.169646</v>
      </c>
      <c r="AN8" s="705">
        <v>65.950342000000006</v>
      </c>
      <c r="AO8" s="705">
        <v>63.997210000000003</v>
      </c>
      <c r="AP8" s="705">
        <v>59.170015999999997</v>
      </c>
      <c r="AQ8" s="705">
        <v>64.337969999999999</v>
      </c>
      <c r="AR8" s="705">
        <v>67.205083000000002</v>
      </c>
      <c r="AS8" s="705">
        <v>69.385440000000003</v>
      </c>
      <c r="AT8" s="705">
        <v>68.982186999999996</v>
      </c>
      <c r="AU8" s="705">
        <v>65.727316999999999</v>
      </c>
      <c r="AV8" s="705">
        <v>59.362465</v>
      </c>
      <c r="AW8" s="705">
        <v>61.759976999999999</v>
      </c>
      <c r="AX8" s="705">
        <v>69.870977999999994</v>
      </c>
      <c r="AY8" s="705">
        <v>71.832463000000004</v>
      </c>
      <c r="AZ8" s="705">
        <v>63.248220000000003</v>
      </c>
      <c r="BA8" s="705">
        <v>64.112229999999997</v>
      </c>
      <c r="BB8" s="706">
        <v>57.358159999999998</v>
      </c>
      <c r="BC8" s="706">
        <v>64.621589999999998</v>
      </c>
      <c r="BD8" s="706">
        <v>66.498090000000005</v>
      </c>
      <c r="BE8" s="706">
        <v>70.135260000000002</v>
      </c>
      <c r="BF8" s="706">
        <v>70.135260000000002</v>
      </c>
      <c r="BG8" s="706">
        <v>65.101650000000006</v>
      </c>
      <c r="BH8" s="706">
        <v>58.55536</v>
      </c>
      <c r="BI8" s="706">
        <v>62.253869999999999</v>
      </c>
      <c r="BJ8" s="706">
        <v>67.348640000000003</v>
      </c>
      <c r="BK8" s="706">
        <v>67.927989999999994</v>
      </c>
      <c r="BL8" s="706">
        <v>58.997210000000003</v>
      </c>
      <c r="BM8" s="706">
        <v>62.066070000000003</v>
      </c>
      <c r="BN8" s="706">
        <v>54.764749999999999</v>
      </c>
      <c r="BO8" s="706">
        <v>64.843050000000005</v>
      </c>
      <c r="BP8" s="706">
        <v>65.690449999999998</v>
      </c>
      <c r="BQ8" s="706">
        <v>67.338049999999996</v>
      </c>
      <c r="BR8" s="706">
        <v>67.34684</v>
      </c>
      <c r="BS8" s="706">
        <v>62.311210000000003</v>
      </c>
      <c r="BT8" s="706">
        <v>54.901449999999997</v>
      </c>
      <c r="BU8" s="706">
        <v>61.574719999999999</v>
      </c>
      <c r="BV8" s="706">
        <v>68.170079999999999</v>
      </c>
    </row>
    <row r="9" spans="1:74" ht="11.1" customHeight="1" x14ac:dyDescent="0.2">
      <c r="A9" s="504" t="s">
        <v>1212</v>
      </c>
      <c r="B9" s="505" t="s">
        <v>349</v>
      </c>
      <c r="C9" s="705">
        <v>52.685745074000003</v>
      </c>
      <c r="D9" s="705">
        <v>50.940782634999998</v>
      </c>
      <c r="E9" s="705">
        <v>62.438727810000003</v>
      </c>
      <c r="F9" s="705">
        <v>62.234409186000001</v>
      </c>
      <c r="G9" s="705">
        <v>64.054712199999997</v>
      </c>
      <c r="H9" s="705">
        <v>59.805675319999999</v>
      </c>
      <c r="I9" s="705">
        <v>52.108089708000001</v>
      </c>
      <c r="J9" s="705">
        <v>44.850165660999998</v>
      </c>
      <c r="K9" s="705">
        <v>45.682873333000003</v>
      </c>
      <c r="L9" s="705">
        <v>51.972973644</v>
      </c>
      <c r="M9" s="705">
        <v>51.799634058000002</v>
      </c>
      <c r="N9" s="705">
        <v>54.585746520000001</v>
      </c>
      <c r="O9" s="705">
        <v>58.013594380999997</v>
      </c>
      <c r="P9" s="705">
        <v>55.688148927999997</v>
      </c>
      <c r="Q9" s="705">
        <v>61.296909888999998</v>
      </c>
      <c r="R9" s="705">
        <v>63.984727444999997</v>
      </c>
      <c r="S9" s="705">
        <v>64.913725088999996</v>
      </c>
      <c r="T9" s="705">
        <v>63.460733873000002</v>
      </c>
      <c r="U9" s="705">
        <v>52.246438075</v>
      </c>
      <c r="V9" s="705">
        <v>52.438896819999997</v>
      </c>
      <c r="W9" s="705">
        <v>47.185778225999996</v>
      </c>
      <c r="X9" s="705">
        <v>49.249546043999999</v>
      </c>
      <c r="Y9" s="705">
        <v>51.297141826000001</v>
      </c>
      <c r="Z9" s="705">
        <v>53.962943154000001</v>
      </c>
      <c r="AA9" s="705">
        <v>56.377086194</v>
      </c>
      <c r="AB9" s="705">
        <v>52.632515523999999</v>
      </c>
      <c r="AC9" s="705">
        <v>61.476279128000002</v>
      </c>
      <c r="AD9" s="705">
        <v>66.545574664</v>
      </c>
      <c r="AE9" s="705">
        <v>68.324300437999995</v>
      </c>
      <c r="AF9" s="705">
        <v>61.904381397999998</v>
      </c>
      <c r="AG9" s="705">
        <v>58.801177152999998</v>
      </c>
      <c r="AH9" s="705">
        <v>54.198077822000002</v>
      </c>
      <c r="AI9" s="705">
        <v>53.395862393999998</v>
      </c>
      <c r="AJ9" s="705">
        <v>55.206970798</v>
      </c>
      <c r="AK9" s="705">
        <v>52.807539712000001</v>
      </c>
      <c r="AL9" s="705">
        <v>54.993731965999999</v>
      </c>
      <c r="AM9" s="705">
        <v>62.061187296999996</v>
      </c>
      <c r="AN9" s="705">
        <v>64.805772836000003</v>
      </c>
      <c r="AO9" s="705">
        <v>63.273146347999997</v>
      </c>
      <c r="AP9" s="705">
        <v>63.037585313999998</v>
      </c>
      <c r="AQ9" s="705">
        <v>72.065132266000006</v>
      </c>
      <c r="AR9" s="705">
        <v>71.442400899999996</v>
      </c>
      <c r="AS9" s="705">
        <v>63.878030297999999</v>
      </c>
      <c r="AT9" s="705">
        <v>59.677123469999998</v>
      </c>
      <c r="AU9" s="705">
        <v>53.389726869999997</v>
      </c>
      <c r="AV9" s="705">
        <v>57.730981014000001</v>
      </c>
      <c r="AW9" s="705">
        <v>64.785983681000005</v>
      </c>
      <c r="AX9" s="705">
        <v>64.466982263999995</v>
      </c>
      <c r="AY9" s="705">
        <v>65.816874448999997</v>
      </c>
      <c r="AZ9" s="705">
        <v>59.96611</v>
      </c>
      <c r="BA9" s="705">
        <v>69.225999999999999</v>
      </c>
      <c r="BB9" s="706">
        <v>71.144710000000003</v>
      </c>
      <c r="BC9" s="706">
        <v>76.831879999999998</v>
      </c>
      <c r="BD9" s="706">
        <v>78.190960000000004</v>
      </c>
      <c r="BE9" s="706">
        <v>69.356669999999994</v>
      </c>
      <c r="BF9" s="706">
        <v>63.63917</v>
      </c>
      <c r="BG9" s="706">
        <v>59.440240000000003</v>
      </c>
      <c r="BH9" s="706">
        <v>63.850110000000001</v>
      </c>
      <c r="BI9" s="706">
        <v>70.400409999999994</v>
      </c>
      <c r="BJ9" s="706">
        <v>69.592510000000004</v>
      </c>
      <c r="BK9" s="706">
        <v>70.535510000000002</v>
      </c>
      <c r="BL9" s="706">
        <v>65.069100000000006</v>
      </c>
      <c r="BM9" s="706">
        <v>78.169709999999995</v>
      </c>
      <c r="BN9" s="706">
        <v>78.790949999999995</v>
      </c>
      <c r="BO9" s="706">
        <v>84.460610000000003</v>
      </c>
      <c r="BP9" s="706">
        <v>85.678629999999998</v>
      </c>
      <c r="BQ9" s="706">
        <v>75.911990000000003</v>
      </c>
      <c r="BR9" s="706">
        <v>69.024709999999999</v>
      </c>
      <c r="BS9" s="706">
        <v>64.849140000000006</v>
      </c>
      <c r="BT9" s="706">
        <v>67.949110000000005</v>
      </c>
      <c r="BU9" s="706">
        <v>75.221000000000004</v>
      </c>
      <c r="BV9" s="706">
        <v>72.669979999999995</v>
      </c>
    </row>
    <row r="10" spans="1:74" ht="11.1" customHeight="1" x14ac:dyDescent="0.2">
      <c r="A10" s="504" t="s">
        <v>1213</v>
      </c>
      <c r="B10" s="505" t="s">
        <v>351</v>
      </c>
      <c r="C10" s="705">
        <v>26.635124529999999</v>
      </c>
      <c r="D10" s="705">
        <v>23.512950132</v>
      </c>
      <c r="E10" s="705">
        <v>29.12596426</v>
      </c>
      <c r="F10" s="705">
        <v>29.221115293</v>
      </c>
      <c r="G10" s="705">
        <v>32.205104990999999</v>
      </c>
      <c r="H10" s="705">
        <v>30.082813378000001</v>
      </c>
      <c r="I10" s="705">
        <v>26.362805812000001</v>
      </c>
      <c r="J10" s="705">
        <v>21.740628482999998</v>
      </c>
      <c r="K10" s="705">
        <v>18.977782783999999</v>
      </c>
      <c r="L10" s="705">
        <v>18.170779733</v>
      </c>
      <c r="M10" s="705">
        <v>20.420851729999999</v>
      </c>
      <c r="N10" s="705">
        <v>22.254988574999999</v>
      </c>
      <c r="O10" s="705">
        <v>24.96201993</v>
      </c>
      <c r="P10" s="705">
        <v>24.793710240999999</v>
      </c>
      <c r="Q10" s="705">
        <v>25.752148085000002</v>
      </c>
      <c r="R10" s="705">
        <v>27.989979192</v>
      </c>
      <c r="S10" s="705">
        <v>30.318598342000001</v>
      </c>
      <c r="T10" s="705">
        <v>27.502186480999999</v>
      </c>
      <c r="U10" s="705">
        <v>25.002925764</v>
      </c>
      <c r="V10" s="705">
        <v>21.908293526000001</v>
      </c>
      <c r="W10" s="705">
        <v>19.059726191999999</v>
      </c>
      <c r="X10" s="705">
        <v>19.426419968000001</v>
      </c>
      <c r="Y10" s="705">
        <v>21.780770564000001</v>
      </c>
      <c r="Z10" s="705">
        <v>22.650886192000002</v>
      </c>
      <c r="AA10" s="705">
        <v>24.657851542</v>
      </c>
      <c r="AB10" s="705">
        <v>22.772000198000001</v>
      </c>
      <c r="AC10" s="705">
        <v>26.207664605000002</v>
      </c>
      <c r="AD10" s="705">
        <v>27.695002240000001</v>
      </c>
      <c r="AE10" s="705">
        <v>31.856523539000001</v>
      </c>
      <c r="AF10" s="705">
        <v>27.964864186</v>
      </c>
      <c r="AG10" s="705">
        <v>24.787959910000001</v>
      </c>
      <c r="AH10" s="705">
        <v>22.504343480999999</v>
      </c>
      <c r="AI10" s="705">
        <v>18.461390473000002</v>
      </c>
      <c r="AJ10" s="705">
        <v>18.232079965</v>
      </c>
      <c r="AK10" s="705">
        <v>20.138658313000001</v>
      </c>
      <c r="AL10" s="705">
        <v>21.373703252999999</v>
      </c>
      <c r="AM10" s="705">
        <v>25.221605315000001</v>
      </c>
      <c r="AN10" s="705">
        <v>26.259889161</v>
      </c>
      <c r="AO10" s="705">
        <v>23.482547197999999</v>
      </c>
      <c r="AP10" s="705">
        <v>22.001882983000002</v>
      </c>
      <c r="AQ10" s="705">
        <v>30.367471117000001</v>
      </c>
      <c r="AR10" s="705">
        <v>28.950141668000001</v>
      </c>
      <c r="AS10" s="705">
        <v>27.571461258999999</v>
      </c>
      <c r="AT10" s="705">
        <v>23.98477647</v>
      </c>
      <c r="AU10" s="705">
        <v>19.076220200000002</v>
      </c>
      <c r="AV10" s="705">
        <v>18.236628460999999</v>
      </c>
      <c r="AW10" s="705">
        <v>21.736184090999998</v>
      </c>
      <c r="AX10" s="705">
        <v>22.981033739000001</v>
      </c>
      <c r="AY10" s="705">
        <v>26.047006019000001</v>
      </c>
      <c r="AZ10" s="705">
        <v>22.247219999999999</v>
      </c>
      <c r="BA10" s="705">
        <v>21.461510000000001</v>
      </c>
      <c r="BB10" s="706">
        <v>22.1206</v>
      </c>
      <c r="BC10" s="706">
        <v>27.136330000000001</v>
      </c>
      <c r="BD10" s="706">
        <v>27.075410000000002</v>
      </c>
      <c r="BE10" s="706">
        <v>25.14067</v>
      </c>
      <c r="BF10" s="706">
        <v>21.162469999999999</v>
      </c>
      <c r="BG10" s="706">
        <v>17.64913</v>
      </c>
      <c r="BH10" s="706">
        <v>17.475470000000001</v>
      </c>
      <c r="BI10" s="706">
        <v>19.31915</v>
      </c>
      <c r="BJ10" s="706">
        <v>21.494350000000001</v>
      </c>
      <c r="BK10" s="706">
        <v>23.74342</v>
      </c>
      <c r="BL10" s="706">
        <v>21.14265</v>
      </c>
      <c r="BM10" s="706">
        <v>24.557749999999999</v>
      </c>
      <c r="BN10" s="706">
        <v>24.849710000000002</v>
      </c>
      <c r="BO10" s="706">
        <v>28.378029999999999</v>
      </c>
      <c r="BP10" s="706">
        <v>28.03547</v>
      </c>
      <c r="BQ10" s="706">
        <v>25.908519999999999</v>
      </c>
      <c r="BR10" s="706">
        <v>21.643609999999999</v>
      </c>
      <c r="BS10" s="706">
        <v>17.88794</v>
      </c>
      <c r="BT10" s="706">
        <v>17.699380000000001</v>
      </c>
      <c r="BU10" s="706">
        <v>19.545860000000001</v>
      </c>
      <c r="BV10" s="706">
        <v>21.906420000000001</v>
      </c>
    </row>
    <row r="11" spans="1:74" ht="11.1" customHeight="1" x14ac:dyDescent="0.2">
      <c r="A11" s="502" t="s">
        <v>1214</v>
      </c>
      <c r="B11" s="506" t="s">
        <v>88</v>
      </c>
      <c r="C11" s="705">
        <v>19.821557472999999</v>
      </c>
      <c r="D11" s="705">
        <v>21.178905960000002</v>
      </c>
      <c r="E11" s="705">
        <v>24.967858157999999</v>
      </c>
      <c r="F11" s="705">
        <v>24.59097852</v>
      </c>
      <c r="G11" s="705">
        <v>22.429443505999998</v>
      </c>
      <c r="H11" s="705">
        <v>19.791476312</v>
      </c>
      <c r="I11" s="705">
        <v>15.948165603</v>
      </c>
      <c r="J11" s="705">
        <v>13.611459654000001</v>
      </c>
      <c r="K11" s="705">
        <v>17.83981854</v>
      </c>
      <c r="L11" s="705">
        <v>25.282942181999999</v>
      </c>
      <c r="M11" s="705">
        <v>24.058954143000001</v>
      </c>
      <c r="N11" s="705">
        <v>24.552425012</v>
      </c>
      <c r="O11" s="705">
        <v>25.570053029</v>
      </c>
      <c r="P11" s="705">
        <v>23.165020077000001</v>
      </c>
      <c r="Q11" s="705">
        <v>26.435018839000001</v>
      </c>
      <c r="R11" s="705">
        <v>26.406190840000001</v>
      </c>
      <c r="S11" s="705">
        <v>23.931575471999999</v>
      </c>
      <c r="T11" s="705">
        <v>24.682764404</v>
      </c>
      <c r="U11" s="705">
        <v>16.431642070999999</v>
      </c>
      <c r="V11" s="705">
        <v>19.830204000999998</v>
      </c>
      <c r="W11" s="705">
        <v>18.501795234999999</v>
      </c>
      <c r="X11" s="705">
        <v>21.169635316000001</v>
      </c>
      <c r="Y11" s="705">
        <v>21.991019413</v>
      </c>
      <c r="Z11" s="705">
        <v>24.281509159999999</v>
      </c>
      <c r="AA11" s="705">
        <v>24.273044141</v>
      </c>
      <c r="AB11" s="705">
        <v>22.598255909999999</v>
      </c>
      <c r="AC11" s="705">
        <v>25.745924749</v>
      </c>
      <c r="AD11" s="705">
        <v>28.887737320999999</v>
      </c>
      <c r="AE11" s="705">
        <v>25.756669664</v>
      </c>
      <c r="AF11" s="705">
        <v>22.426099435000001</v>
      </c>
      <c r="AG11" s="705">
        <v>22.084403556000002</v>
      </c>
      <c r="AH11" s="705">
        <v>19.963513459000001</v>
      </c>
      <c r="AI11" s="705">
        <v>24.494216560000002</v>
      </c>
      <c r="AJ11" s="705">
        <v>27.598531194</v>
      </c>
      <c r="AK11" s="705">
        <v>25.159643384999999</v>
      </c>
      <c r="AL11" s="705">
        <v>26.615985436999999</v>
      </c>
      <c r="AM11" s="705">
        <v>28.519865576000001</v>
      </c>
      <c r="AN11" s="705">
        <v>29.367755274</v>
      </c>
      <c r="AO11" s="705">
        <v>29.495588195</v>
      </c>
      <c r="AP11" s="705">
        <v>29.385797261</v>
      </c>
      <c r="AQ11" s="705">
        <v>28.281905575</v>
      </c>
      <c r="AR11" s="705">
        <v>29.445520072000001</v>
      </c>
      <c r="AS11" s="705">
        <v>22.186082611</v>
      </c>
      <c r="AT11" s="705">
        <v>22.340558558000001</v>
      </c>
      <c r="AU11" s="705">
        <v>22.977116597999999</v>
      </c>
      <c r="AV11" s="705">
        <v>28.769981923</v>
      </c>
      <c r="AW11" s="705">
        <v>33.581844601999997</v>
      </c>
      <c r="AX11" s="705">
        <v>32.328759333999997</v>
      </c>
      <c r="AY11" s="705">
        <v>30.318696802000002</v>
      </c>
      <c r="AZ11" s="705">
        <v>25.20356</v>
      </c>
      <c r="BA11" s="705">
        <v>35.085799999999999</v>
      </c>
      <c r="BB11" s="706">
        <v>34.637709999999998</v>
      </c>
      <c r="BC11" s="706">
        <v>32.855899999999998</v>
      </c>
      <c r="BD11" s="706">
        <v>35.176279999999998</v>
      </c>
      <c r="BE11" s="706">
        <v>26.630199999999999</v>
      </c>
      <c r="BF11" s="706">
        <v>25.973040000000001</v>
      </c>
      <c r="BG11" s="706">
        <v>27.668430000000001</v>
      </c>
      <c r="BH11" s="706">
        <v>33.187869999999997</v>
      </c>
      <c r="BI11" s="706">
        <v>39.462580000000003</v>
      </c>
      <c r="BJ11" s="706">
        <v>36.863529999999997</v>
      </c>
      <c r="BK11" s="706">
        <v>34.46425</v>
      </c>
      <c r="BL11" s="706">
        <v>30.7227</v>
      </c>
      <c r="BM11" s="706">
        <v>38.10136</v>
      </c>
      <c r="BN11" s="706">
        <v>36.206180000000003</v>
      </c>
      <c r="BO11" s="706">
        <v>35.06626</v>
      </c>
      <c r="BP11" s="706">
        <v>37.816920000000003</v>
      </c>
      <c r="BQ11" s="706">
        <v>28.689430000000002</v>
      </c>
      <c r="BR11" s="706">
        <v>27.388819999999999</v>
      </c>
      <c r="BS11" s="706">
        <v>29.871670000000002</v>
      </c>
      <c r="BT11" s="706">
        <v>34.890659999999997</v>
      </c>
      <c r="BU11" s="706">
        <v>42.2926</v>
      </c>
      <c r="BV11" s="706">
        <v>38.161529999999999</v>
      </c>
    </row>
    <row r="12" spans="1:74" ht="11.1" customHeight="1" x14ac:dyDescent="0.2">
      <c r="A12" s="502" t="s">
        <v>1215</v>
      </c>
      <c r="B12" s="503" t="s">
        <v>1325</v>
      </c>
      <c r="C12" s="705">
        <v>2.0113707110000001</v>
      </c>
      <c r="D12" s="705">
        <v>2.5263937589999999</v>
      </c>
      <c r="E12" s="705">
        <v>4.2001654549999996</v>
      </c>
      <c r="F12" s="705">
        <v>4.6461027880000003</v>
      </c>
      <c r="G12" s="705">
        <v>5.6054859800000001</v>
      </c>
      <c r="H12" s="705">
        <v>6.1094939119999996</v>
      </c>
      <c r="I12" s="705">
        <v>5.6898626930000002</v>
      </c>
      <c r="J12" s="705">
        <v>5.374119394</v>
      </c>
      <c r="K12" s="705">
        <v>5.0589946619999999</v>
      </c>
      <c r="L12" s="705">
        <v>4.7709950760000002</v>
      </c>
      <c r="M12" s="705">
        <v>3.3723608999999999</v>
      </c>
      <c r="N12" s="705">
        <v>3.3575164989999999</v>
      </c>
      <c r="O12" s="705">
        <v>3.2878416119999998</v>
      </c>
      <c r="P12" s="705">
        <v>3.8627098800000002</v>
      </c>
      <c r="Q12" s="705">
        <v>5.0091136260000004</v>
      </c>
      <c r="R12" s="705">
        <v>6.0023991329999999</v>
      </c>
      <c r="S12" s="705">
        <v>6.7877235330000003</v>
      </c>
      <c r="T12" s="705">
        <v>7.3474853590000002</v>
      </c>
      <c r="U12" s="705">
        <v>6.6913066490000004</v>
      </c>
      <c r="V12" s="705">
        <v>6.6335512349999997</v>
      </c>
      <c r="W12" s="705">
        <v>5.9109024379999999</v>
      </c>
      <c r="X12" s="705">
        <v>4.9262669890000002</v>
      </c>
      <c r="Y12" s="705">
        <v>3.7110033420000001</v>
      </c>
      <c r="Z12" s="705">
        <v>3.08252302</v>
      </c>
      <c r="AA12" s="705">
        <v>3.5460793819999998</v>
      </c>
      <c r="AB12" s="705">
        <v>3.7976078690000001</v>
      </c>
      <c r="AC12" s="705">
        <v>5.8412723309999999</v>
      </c>
      <c r="AD12" s="705">
        <v>6.6901811899999997</v>
      </c>
      <c r="AE12" s="705">
        <v>7.0954023929999996</v>
      </c>
      <c r="AF12" s="705">
        <v>7.8981032239999998</v>
      </c>
      <c r="AG12" s="705">
        <v>8.0531010710000004</v>
      </c>
      <c r="AH12" s="705">
        <v>7.8027319049999999</v>
      </c>
      <c r="AI12" s="705">
        <v>6.7537196369999997</v>
      </c>
      <c r="AJ12" s="705">
        <v>6.0401778430000004</v>
      </c>
      <c r="AK12" s="705">
        <v>4.3229624820000003</v>
      </c>
      <c r="AL12" s="705">
        <v>3.4234071180000001</v>
      </c>
      <c r="AM12" s="705">
        <v>4.6154620230000001</v>
      </c>
      <c r="AN12" s="705">
        <v>5.6566507809999997</v>
      </c>
      <c r="AO12" s="705">
        <v>6.4356217259999999</v>
      </c>
      <c r="AP12" s="705">
        <v>8.0521538479999997</v>
      </c>
      <c r="AQ12" s="705">
        <v>9.678904374</v>
      </c>
      <c r="AR12" s="705">
        <v>9.5553595189999996</v>
      </c>
      <c r="AS12" s="705">
        <v>10.385612234</v>
      </c>
      <c r="AT12" s="705">
        <v>9.4275632520000006</v>
      </c>
      <c r="AU12" s="705">
        <v>7.8237319340000004</v>
      </c>
      <c r="AV12" s="705">
        <v>7.2837718110000003</v>
      </c>
      <c r="AW12" s="705">
        <v>5.8445746339999998</v>
      </c>
      <c r="AX12" s="705">
        <v>5.3379794839999999</v>
      </c>
      <c r="AY12" s="705">
        <v>5.6892673089999999</v>
      </c>
      <c r="AZ12" s="705">
        <v>7.1878029999999997</v>
      </c>
      <c r="BA12" s="705">
        <v>8.6648980000000009</v>
      </c>
      <c r="BB12" s="706">
        <v>10.53729</v>
      </c>
      <c r="BC12" s="706">
        <v>12.41452</v>
      </c>
      <c r="BD12" s="706">
        <v>12.212429999999999</v>
      </c>
      <c r="BE12" s="706">
        <v>13.567019999999999</v>
      </c>
      <c r="BF12" s="706">
        <v>12.4185</v>
      </c>
      <c r="BG12" s="706">
        <v>10.48789</v>
      </c>
      <c r="BH12" s="706">
        <v>9.7087909999999997</v>
      </c>
      <c r="BI12" s="706">
        <v>7.9224819999999996</v>
      </c>
      <c r="BJ12" s="706">
        <v>6.9205649999999999</v>
      </c>
      <c r="BK12" s="706">
        <v>7.9206349999999999</v>
      </c>
      <c r="BL12" s="706">
        <v>9.1618399999999998</v>
      </c>
      <c r="BM12" s="706">
        <v>11.389110000000001</v>
      </c>
      <c r="BN12" s="706">
        <v>13.718</v>
      </c>
      <c r="BO12" s="706">
        <v>15.76709</v>
      </c>
      <c r="BP12" s="706">
        <v>16.022749999999998</v>
      </c>
      <c r="BQ12" s="706">
        <v>17.13616</v>
      </c>
      <c r="BR12" s="706">
        <v>15.73217</v>
      </c>
      <c r="BS12" s="706">
        <v>13.406029999999999</v>
      </c>
      <c r="BT12" s="706">
        <v>11.79196</v>
      </c>
      <c r="BU12" s="706">
        <v>9.5401009999999999</v>
      </c>
      <c r="BV12" s="706">
        <v>8.2619170000000004</v>
      </c>
    </row>
    <row r="13" spans="1:74" ht="11.1" customHeight="1" x14ac:dyDescent="0.2">
      <c r="A13" s="502" t="s">
        <v>1216</v>
      </c>
      <c r="B13" s="503" t="s">
        <v>1064</v>
      </c>
      <c r="C13" s="705">
        <v>2.83509272</v>
      </c>
      <c r="D13" s="705">
        <v>2.483653565</v>
      </c>
      <c r="E13" s="705">
        <v>2.7602272750000001</v>
      </c>
      <c r="F13" s="705">
        <v>2.4394207520000002</v>
      </c>
      <c r="G13" s="705">
        <v>2.5312207039999999</v>
      </c>
      <c r="H13" s="705">
        <v>2.60795449</v>
      </c>
      <c r="I13" s="705">
        <v>2.7518554740000001</v>
      </c>
      <c r="J13" s="705">
        <v>2.7789265900000002</v>
      </c>
      <c r="K13" s="705">
        <v>2.5093160669999999</v>
      </c>
      <c r="L13" s="705">
        <v>2.5192473770000001</v>
      </c>
      <c r="M13" s="705">
        <v>2.6582102710000002</v>
      </c>
      <c r="N13" s="705">
        <v>2.8498886159999999</v>
      </c>
      <c r="O13" s="705">
        <v>2.8523723859999999</v>
      </c>
      <c r="P13" s="705">
        <v>2.5926161539999999</v>
      </c>
      <c r="Q13" s="705">
        <v>2.7338763109999999</v>
      </c>
      <c r="R13" s="705">
        <v>2.3982216439999999</v>
      </c>
      <c r="S13" s="705">
        <v>2.4932074919999998</v>
      </c>
      <c r="T13" s="705">
        <v>2.6284628470000002</v>
      </c>
      <c r="U13" s="705">
        <v>2.7509522959999999</v>
      </c>
      <c r="V13" s="705">
        <v>2.6997930210000001</v>
      </c>
      <c r="W13" s="705">
        <v>2.3854466699999999</v>
      </c>
      <c r="X13" s="705">
        <v>2.4541334840000002</v>
      </c>
      <c r="Y13" s="705">
        <v>2.4835048789999998</v>
      </c>
      <c r="Z13" s="705">
        <v>2.535385416</v>
      </c>
      <c r="AA13" s="705">
        <v>2.5522215799999999</v>
      </c>
      <c r="AB13" s="705">
        <v>2.2127163950000002</v>
      </c>
      <c r="AC13" s="705">
        <v>2.3030809250000002</v>
      </c>
      <c r="AD13" s="705">
        <v>2.0456035400000001</v>
      </c>
      <c r="AE13" s="705">
        <v>2.3112592250000001</v>
      </c>
      <c r="AF13" s="705">
        <v>2.3209862870000002</v>
      </c>
      <c r="AG13" s="705">
        <v>2.5337459560000002</v>
      </c>
      <c r="AH13" s="705">
        <v>2.5650765739999999</v>
      </c>
      <c r="AI13" s="705">
        <v>2.3484427440000002</v>
      </c>
      <c r="AJ13" s="705">
        <v>2.2332982010000002</v>
      </c>
      <c r="AK13" s="705">
        <v>2.2448919159999998</v>
      </c>
      <c r="AL13" s="705">
        <v>2.4403968869999999</v>
      </c>
      <c r="AM13" s="705">
        <v>2.4748647739999998</v>
      </c>
      <c r="AN13" s="705">
        <v>2.28842692</v>
      </c>
      <c r="AO13" s="705">
        <v>2.3859077019999999</v>
      </c>
      <c r="AP13" s="705">
        <v>2.1872694949999998</v>
      </c>
      <c r="AQ13" s="705">
        <v>2.32597509</v>
      </c>
      <c r="AR13" s="705">
        <v>2.1536095230000001</v>
      </c>
      <c r="AS13" s="705">
        <v>2.3305445929999999</v>
      </c>
      <c r="AT13" s="705">
        <v>2.5241851780000002</v>
      </c>
      <c r="AU13" s="705">
        <v>2.153935911</v>
      </c>
      <c r="AV13" s="705">
        <v>2.0992181219999999</v>
      </c>
      <c r="AW13" s="705">
        <v>2.1754522679999999</v>
      </c>
      <c r="AX13" s="705">
        <v>2.3854959600000001</v>
      </c>
      <c r="AY13" s="705">
        <v>2.401932516</v>
      </c>
      <c r="AZ13" s="705">
        <v>4.1200929999999998</v>
      </c>
      <c r="BA13" s="705">
        <v>2.4852889999999999</v>
      </c>
      <c r="BB13" s="706">
        <v>2.4078210000000002</v>
      </c>
      <c r="BC13" s="706">
        <v>2.96699</v>
      </c>
      <c r="BD13" s="706">
        <v>2.3839250000000001</v>
      </c>
      <c r="BE13" s="706">
        <v>2.6168110000000002</v>
      </c>
      <c r="BF13" s="706">
        <v>2.6530429999999998</v>
      </c>
      <c r="BG13" s="706">
        <v>2.255509</v>
      </c>
      <c r="BH13" s="706">
        <v>2.1294749999999998</v>
      </c>
      <c r="BI13" s="706">
        <v>2.3178260000000002</v>
      </c>
      <c r="BJ13" s="706">
        <v>2.8904779999999999</v>
      </c>
      <c r="BK13" s="706">
        <v>2.9026860000000001</v>
      </c>
      <c r="BL13" s="706">
        <v>2.7656420000000002</v>
      </c>
      <c r="BM13" s="706">
        <v>2.6188760000000002</v>
      </c>
      <c r="BN13" s="706">
        <v>2.5561750000000001</v>
      </c>
      <c r="BO13" s="706">
        <v>3.7927469999999999</v>
      </c>
      <c r="BP13" s="706">
        <v>2.440912</v>
      </c>
      <c r="BQ13" s="706">
        <v>2.7520910000000001</v>
      </c>
      <c r="BR13" s="706">
        <v>2.8019560000000001</v>
      </c>
      <c r="BS13" s="706">
        <v>2.2884920000000002</v>
      </c>
      <c r="BT13" s="706">
        <v>2.205006</v>
      </c>
      <c r="BU13" s="706">
        <v>2.406873</v>
      </c>
      <c r="BV13" s="706">
        <v>2.9325860000000001</v>
      </c>
    </row>
    <row r="14" spans="1:74" ht="11.1" customHeight="1" x14ac:dyDescent="0.2">
      <c r="A14" s="502" t="s">
        <v>1217</v>
      </c>
      <c r="B14" s="503" t="s">
        <v>87</v>
      </c>
      <c r="C14" s="705">
        <v>1.38259964</v>
      </c>
      <c r="D14" s="705">
        <v>1.238879219</v>
      </c>
      <c r="E14" s="705">
        <v>1.3845126619999999</v>
      </c>
      <c r="F14" s="705">
        <v>1.3367918329999999</v>
      </c>
      <c r="G14" s="705">
        <v>1.2834570190000001</v>
      </c>
      <c r="H14" s="705">
        <v>1.213937228</v>
      </c>
      <c r="I14" s="705">
        <v>1.3554001259999999</v>
      </c>
      <c r="J14" s="705">
        <v>1.3450315399999999</v>
      </c>
      <c r="K14" s="705">
        <v>1.2969612800000001</v>
      </c>
      <c r="L14" s="705">
        <v>1.229009276</v>
      </c>
      <c r="M14" s="705">
        <v>1.2892570139999999</v>
      </c>
      <c r="N14" s="705">
        <v>1.5709278179999999</v>
      </c>
      <c r="O14" s="705">
        <v>1.341307424</v>
      </c>
      <c r="P14" s="705">
        <v>1.2740925759999999</v>
      </c>
      <c r="Q14" s="705">
        <v>1.366753028</v>
      </c>
      <c r="R14" s="705">
        <v>1.1879366360000001</v>
      </c>
      <c r="S14" s="705">
        <v>1.38262025</v>
      </c>
      <c r="T14" s="705">
        <v>1.299834782</v>
      </c>
      <c r="U14" s="705">
        <v>1.3696112949999999</v>
      </c>
      <c r="V14" s="705">
        <v>1.3670550370000001</v>
      </c>
      <c r="W14" s="705">
        <v>1.3279076910000001</v>
      </c>
      <c r="X14" s="705">
        <v>1.273090287</v>
      </c>
      <c r="Y14" s="705">
        <v>1.330843628</v>
      </c>
      <c r="Z14" s="705">
        <v>1.4126393660000001</v>
      </c>
      <c r="AA14" s="705">
        <v>1.347889549</v>
      </c>
      <c r="AB14" s="705">
        <v>1.2519351519999999</v>
      </c>
      <c r="AC14" s="705">
        <v>1.378336518</v>
      </c>
      <c r="AD14" s="705">
        <v>1.227050373</v>
      </c>
      <c r="AE14" s="705">
        <v>1.3044456170000001</v>
      </c>
      <c r="AF14" s="705">
        <v>1.2943282659999999</v>
      </c>
      <c r="AG14" s="705">
        <v>1.34196666</v>
      </c>
      <c r="AH14" s="705">
        <v>1.362412403</v>
      </c>
      <c r="AI14" s="705">
        <v>1.3380929800000001</v>
      </c>
      <c r="AJ14" s="705">
        <v>1.102883595</v>
      </c>
      <c r="AK14" s="705">
        <v>0.94138361599999998</v>
      </c>
      <c r="AL14" s="705">
        <v>1.140239271</v>
      </c>
      <c r="AM14" s="705">
        <v>1.229389609</v>
      </c>
      <c r="AN14" s="705">
        <v>1.2330506999999999</v>
      </c>
      <c r="AO14" s="705">
        <v>1.4734815269999999</v>
      </c>
      <c r="AP14" s="705">
        <v>1.4104817270000001</v>
      </c>
      <c r="AQ14" s="705">
        <v>1.41087611</v>
      </c>
      <c r="AR14" s="705">
        <v>1.3377701179999999</v>
      </c>
      <c r="AS14" s="705">
        <v>1.4043296009999999</v>
      </c>
      <c r="AT14" s="705">
        <v>1.4000400120000001</v>
      </c>
      <c r="AU14" s="705">
        <v>1.3587222269999999</v>
      </c>
      <c r="AV14" s="705">
        <v>1.341380697</v>
      </c>
      <c r="AW14" s="705">
        <v>1.4479280859999999</v>
      </c>
      <c r="AX14" s="705">
        <v>1.4337137470000001</v>
      </c>
      <c r="AY14" s="705">
        <v>1.3599718030000001</v>
      </c>
      <c r="AZ14" s="705">
        <v>1.207444</v>
      </c>
      <c r="BA14" s="705">
        <v>1.528508</v>
      </c>
      <c r="BB14" s="706">
        <v>1.441287</v>
      </c>
      <c r="BC14" s="706">
        <v>1.458143</v>
      </c>
      <c r="BD14" s="706">
        <v>1.342911</v>
      </c>
      <c r="BE14" s="706">
        <v>1.4019630000000001</v>
      </c>
      <c r="BF14" s="706">
        <v>1.432104</v>
      </c>
      <c r="BG14" s="706">
        <v>1.3792800000000001</v>
      </c>
      <c r="BH14" s="706">
        <v>1.348506</v>
      </c>
      <c r="BI14" s="706">
        <v>1.3783620000000001</v>
      </c>
      <c r="BJ14" s="706">
        <v>1.4235789999999999</v>
      </c>
      <c r="BK14" s="706">
        <v>1.5045249999999999</v>
      </c>
      <c r="BL14" s="706">
        <v>1.276265</v>
      </c>
      <c r="BM14" s="706">
        <v>1.5026040000000001</v>
      </c>
      <c r="BN14" s="706">
        <v>1.4608840000000001</v>
      </c>
      <c r="BO14" s="706">
        <v>1.456474</v>
      </c>
      <c r="BP14" s="706">
        <v>1.3625700000000001</v>
      </c>
      <c r="BQ14" s="706">
        <v>1.4257949999999999</v>
      </c>
      <c r="BR14" s="706">
        <v>1.4581599999999999</v>
      </c>
      <c r="BS14" s="706">
        <v>1.3950070000000001</v>
      </c>
      <c r="BT14" s="706">
        <v>1.362096</v>
      </c>
      <c r="BU14" s="706">
        <v>1.435554</v>
      </c>
      <c r="BV14" s="706">
        <v>1.407524</v>
      </c>
    </row>
    <row r="15" spans="1:74" ht="11.1" customHeight="1" x14ac:dyDescent="0.2">
      <c r="A15" s="502" t="s">
        <v>1218</v>
      </c>
      <c r="B15" s="503" t="s">
        <v>352</v>
      </c>
      <c r="C15" s="705">
        <v>-0.43536599999999998</v>
      </c>
      <c r="D15" s="705">
        <v>-0.507911</v>
      </c>
      <c r="E15" s="705">
        <v>-0.52103500000000003</v>
      </c>
      <c r="F15" s="705">
        <v>-0.43872899999999998</v>
      </c>
      <c r="G15" s="705">
        <v>-0.42316799999999999</v>
      </c>
      <c r="H15" s="705">
        <v>-0.56751600000000002</v>
      </c>
      <c r="I15" s="705">
        <v>-0.759494</v>
      </c>
      <c r="J15" s="705">
        <v>-0.63823399999999997</v>
      </c>
      <c r="K15" s="705">
        <v>-0.60608099999999998</v>
      </c>
      <c r="L15" s="705">
        <v>-0.462982</v>
      </c>
      <c r="M15" s="705">
        <v>-0.478107</v>
      </c>
      <c r="N15" s="705">
        <v>-0.65592499999999998</v>
      </c>
      <c r="O15" s="705">
        <v>-0.54733100000000001</v>
      </c>
      <c r="P15" s="705">
        <v>-0.31514399999999998</v>
      </c>
      <c r="Q15" s="705">
        <v>-0.48996200000000001</v>
      </c>
      <c r="R15" s="705">
        <v>-0.37689800000000001</v>
      </c>
      <c r="S15" s="705">
        <v>-0.39008300000000001</v>
      </c>
      <c r="T15" s="705">
        <v>-0.43332399999999999</v>
      </c>
      <c r="U15" s="705">
        <v>-0.64446899999999996</v>
      </c>
      <c r="V15" s="705">
        <v>-0.74723499999999998</v>
      </c>
      <c r="W15" s="705">
        <v>-0.60311300000000001</v>
      </c>
      <c r="X15" s="705">
        <v>-0.49220199999999997</v>
      </c>
      <c r="Y15" s="705">
        <v>-0.34270699999999998</v>
      </c>
      <c r="Z15" s="705">
        <v>-0.52207099999999995</v>
      </c>
      <c r="AA15" s="705">
        <v>-0.32300899999999999</v>
      </c>
      <c r="AB15" s="705">
        <v>-0.38871899999999998</v>
      </c>
      <c r="AC15" s="705">
        <v>-0.40894200000000003</v>
      </c>
      <c r="AD15" s="705">
        <v>-0.10322099999999999</v>
      </c>
      <c r="AE15" s="705">
        <v>-0.36828100000000003</v>
      </c>
      <c r="AF15" s="705">
        <v>-0.38529600000000003</v>
      </c>
      <c r="AG15" s="705">
        <v>-0.62234699999999998</v>
      </c>
      <c r="AH15" s="705">
        <v>-0.57901199999999997</v>
      </c>
      <c r="AI15" s="705">
        <v>-0.67121399999999998</v>
      </c>
      <c r="AJ15" s="705">
        <v>-0.372614</v>
      </c>
      <c r="AK15" s="705">
        <v>-0.50877499999999998</v>
      </c>
      <c r="AL15" s="705">
        <v>-0.52931399999999995</v>
      </c>
      <c r="AM15" s="705">
        <v>-0.37679099999999999</v>
      </c>
      <c r="AN15" s="705">
        <v>-0.24667700000000001</v>
      </c>
      <c r="AO15" s="705">
        <v>-0.35306399999999999</v>
      </c>
      <c r="AP15" s="705">
        <v>-0.32502999999999999</v>
      </c>
      <c r="AQ15" s="705">
        <v>-0.36673299999999998</v>
      </c>
      <c r="AR15" s="705">
        <v>-0.49893100000000001</v>
      </c>
      <c r="AS15" s="705">
        <v>-0.68562599999999996</v>
      </c>
      <c r="AT15" s="705">
        <v>-0.78363799999999995</v>
      </c>
      <c r="AU15" s="705">
        <v>-0.524729</v>
      </c>
      <c r="AV15" s="705">
        <v>-0.42324299999999998</v>
      </c>
      <c r="AW15" s="705">
        <v>-0.36922199999999999</v>
      </c>
      <c r="AX15" s="705">
        <v>-0.36752099999999999</v>
      </c>
      <c r="AY15" s="705">
        <v>-0.424346</v>
      </c>
      <c r="AZ15" s="705">
        <v>-0.35050009999999998</v>
      </c>
      <c r="BA15" s="705">
        <v>-0.39219559999999998</v>
      </c>
      <c r="BB15" s="706">
        <v>-0.2778891</v>
      </c>
      <c r="BC15" s="706">
        <v>-0.36385210000000001</v>
      </c>
      <c r="BD15" s="706">
        <v>-0.57710419999999996</v>
      </c>
      <c r="BE15" s="706">
        <v>-0.7645033</v>
      </c>
      <c r="BF15" s="706">
        <v>-0.84654280000000004</v>
      </c>
      <c r="BG15" s="706">
        <v>-0.53654360000000001</v>
      </c>
      <c r="BH15" s="706">
        <v>-0.39961920000000001</v>
      </c>
      <c r="BI15" s="706">
        <v>-0.34923910000000002</v>
      </c>
      <c r="BJ15" s="706">
        <v>-0.32830979999999998</v>
      </c>
      <c r="BK15" s="706">
        <v>-0.35472090000000001</v>
      </c>
      <c r="BL15" s="706">
        <v>-0.26940720000000001</v>
      </c>
      <c r="BM15" s="706">
        <v>-0.28435890000000003</v>
      </c>
      <c r="BN15" s="706">
        <v>-0.22093499999999999</v>
      </c>
      <c r="BO15" s="706">
        <v>-0.41316039999999998</v>
      </c>
      <c r="BP15" s="706">
        <v>-0.63011309999999998</v>
      </c>
      <c r="BQ15" s="706">
        <v>-0.82576450000000001</v>
      </c>
      <c r="BR15" s="706">
        <v>-0.82930619999999999</v>
      </c>
      <c r="BS15" s="706">
        <v>-0.51920080000000002</v>
      </c>
      <c r="BT15" s="706">
        <v>-0.4216415</v>
      </c>
      <c r="BU15" s="706">
        <v>-0.3132142</v>
      </c>
      <c r="BV15" s="706">
        <v>-0.3611472</v>
      </c>
    </row>
    <row r="16" spans="1:74" ht="11.1" customHeight="1" x14ac:dyDescent="0.2">
      <c r="A16" s="502" t="s">
        <v>1219</v>
      </c>
      <c r="B16" s="503" t="s">
        <v>1326</v>
      </c>
      <c r="C16" s="705">
        <v>1.946636397</v>
      </c>
      <c r="D16" s="705">
        <v>1.4910144759999999</v>
      </c>
      <c r="E16" s="705">
        <v>1.5189163990000001</v>
      </c>
      <c r="F16" s="705">
        <v>1.1790280710000001</v>
      </c>
      <c r="G16" s="705">
        <v>1.720070352</v>
      </c>
      <c r="H16" s="705">
        <v>1.792790211</v>
      </c>
      <c r="I16" s="705">
        <v>1.68688623</v>
      </c>
      <c r="J16" s="705">
        <v>1.6096509560000001</v>
      </c>
      <c r="K16" s="705">
        <v>1.542843639</v>
      </c>
      <c r="L16" s="705">
        <v>1.427025609</v>
      </c>
      <c r="M16" s="705">
        <v>1.542535607</v>
      </c>
      <c r="N16" s="705">
        <v>2.582004886</v>
      </c>
      <c r="O16" s="705">
        <v>6.3480329759999998</v>
      </c>
      <c r="P16" s="705">
        <v>1.4507449690000001</v>
      </c>
      <c r="Q16" s="705">
        <v>1.3684092489999999</v>
      </c>
      <c r="R16" s="705">
        <v>1.4462465250000001</v>
      </c>
      <c r="S16" s="705">
        <v>1.4528908540000001</v>
      </c>
      <c r="T16" s="705">
        <v>1.7950194420000001</v>
      </c>
      <c r="U16" s="705">
        <v>1.7836900849999999</v>
      </c>
      <c r="V16" s="705">
        <v>1.828892162</v>
      </c>
      <c r="W16" s="705">
        <v>1.7615771179999999</v>
      </c>
      <c r="X16" s="705">
        <v>1.4725601479999999</v>
      </c>
      <c r="Y16" s="705">
        <v>1.5649049239999999</v>
      </c>
      <c r="Z16" s="705">
        <v>1.655497333</v>
      </c>
      <c r="AA16" s="705">
        <v>2.104261766</v>
      </c>
      <c r="AB16" s="705">
        <v>1.419914047</v>
      </c>
      <c r="AC16" s="705">
        <v>1.3070546080000001</v>
      </c>
      <c r="AD16" s="705">
        <v>1.089438699</v>
      </c>
      <c r="AE16" s="705">
        <v>1.596676387</v>
      </c>
      <c r="AF16" s="705">
        <v>1.4346788450000001</v>
      </c>
      <c r="AG16" s="705">
        <v>1.652331684</v>
      </c>
      <c r="AH16" s="705">
        <v>1.6363307819999999</v>
      </c>
      <c r="AI16" s="705">
        <v>1.416527144</v>
      </c>
      <c r="AJ16" s="705">
        <v>1.056425588</v>
      </c>
      <c r="AK16" s="705">
        <v>1.145774385</v>
      </c>
      <c r="AL16" s="705">
        <v>1.3607375289999999</v>
      </c>
      <c r="AM16" s="705">
        <v>1.5137098149999999</v>
      </c>
      <c r="AN16" s="705">
        <v>1.177326256</v>
      </c>
      <c r="AO16" s="705">
        <v>1.306306553</v>
      </c>
      <c r="AP16" s="705">
        <v>1.1568301219999999</v>
      </c>
      <c r="AQ16" s="705">
        <v>1.2098111730000001</v>
      </c>
      <c r="AR16" s="705">
        <v>1.5761035400000001</v>
      </c>
      <c r="AS16" s="705">
        <v>1.691049448</v>
      </c>
      <c r="AT16" s="705">
        <v>1.608866747</v>
      </c>
      <c r="AU16" s="705">
        <v>1.169976189</v>
      </c>
      <c r="AV16" s="705">
        <v>1.139010069</v>
      </c>
      <c r="AW16" s="705">
        <v>1.349820496</v>
      </c>
      <c r="AX16" s="705">
        <v>1.556737335</v>
      </c>
      <c r="AY16" s="705">
        <v>1.504558093</v>
      </c>
      <c r="AZ16" s="705">
        <v>1.3172109999999999</v>
      </c>
      <c r="BA16" s="705">
        <v>0.75415989999999999</v>
      </c>
      <c r="BB16" s="706">
        <v>1.294862</v>
      </c>
      <c r="BC16" s="706">
        <v>1.054905</v>
      </c>
      <c r="BD16" s="706">
        <v>1.422088</v>
      </c>
      <c r="BE16" s="706">
        <v>1.5000359999999999</v>
      </c>
      <c r="BF16" s="706">
        <v>1.4588140000000001</v>
      </c>
      <c r="BG16" s="706">
        <v>1.064524</v>
      </c>
      <c r="BH16" s="706">
        <v>1.038127</v>
      </c>
      <c r="BI16" s="706">
        <v>1.3679809999999999</v>
      </c>
      <c r="BJ16" s="706">
        <v>1.749096</v>
      </c>
      <c r="BK16" s="706">
        <v>1.7477510000000001</v>
      </c>
      <c r="BL16" s="706">
        <v>0.66534099999999996</v>
      </c>
      <c r="BM16" s="706">
        <v>1.2276830000000001</v>
      </c>
      <c r="BN16" s="706">
        <v>1.458847</v>
      </c>
      <c r="BO16" s="706">
        <v>1.1308590000000001</v>
      </c>
      <c r="BP16" s="706">
        <v>1.486418</v>
      </c>
      <c r="BQ16" s="706">
        <v>1.6061749999999999</v>
      </c>
      <c r="BR16" s="706">
        <v>1.5524070000000001</v>
      </c>
      <c r="BS16" s="706">
        <v>1.1213960000000001</v>
      </c>
      <c r="BT16" s="706">
        <v>1.114036</v>
      </c>
      <c r="BU16" s="706">
        <v>1.491363</v>
      </c>
      <c r="BV16" s="706">
        <v>1.733773</v>
      </c>
    </row>
    <row r="17" spans="1:74" ht="11.1" customHeight="1" x14ac:dyDescent="0.2">
      <c r="A17" s="502" t="s">
        <v>1220</v>
      </c>
      <c r="B17" s="503" t="s">
        <v>85</v>
      </c>
      <c r="C17" s="705">
        <v>0.34936725800000001</v>
      </c>
      <c r="D17" s="705">
        <v>0.308383348</v>
      </c>
      <c r="E17" s="705">
        <v>0.35808757299999999</v>
      </c>
      <c r="F17" s="705">
        <v>0.29996994900000001</v>
      </c>
      <c r="G17" s="705">
        <v>0.35029007200000001</v>
      </c>
      <c r="H17" s="705">
        <v>0.32378658100000002</v>
      </c>
      <c r="I17" s="705">
        <v>0.36901887</v>
      </c>
      <c r="J17" s="705">
        <v>0.35979762599999998</v>
      </c>
      <c r="K17" s="705">
        <v>0.345600827</v>
      </c>
      <c r="L17" s="705">
        <v>0.326487794</v>
      </c>
      <c r="M17" s="705">
        <v>0.35229122699999998</v>
      </c>
      <c r="N17" s="705">
        <v>0.38335661199999999</v>
      </c>
      <c r="O17" s="705">
        <v>0.34419586099999999</v>
      </c>
      <c r="P17" s="705">
        <v>0.33699916099999999</v>
      </c>
      <c r="Q17" s="705">
        <v>0.34759251099999999</v>
      </c>
      <c r="R17" s="705">
        <v>0.35411205099999998</v>
      </c>
      <c r="S17" s="705">
        <v>0.38927535899999999</v>
      </c>
      <c r="T17" s="705">
        <v>0.31618175599999998</v>
      </c>
      <c r="U17" s="705">
        <v>0.35894971599999997</v>
      </c>
      <c r="V17" s="705">
        <v>0.39247206699999998</v>
      </c>
      <c r="W17" s="705">
        <v>0.33171762999999999</v>
      </c>
      <c r="X17" s="705">
        <v>0.25432616299999999</v>
      </c>
      <c r="Y17" s="705">
        <v>0.31103460199999999</v>
      </c>
      <c r="Z17" s="705">
        <v>0.34920659599999998</v>
      </c>
      <c r="AA17" s="705">
        <v>0.360177366</v>
      </c>
      <c r="AB17" s="705">
        <v>0.35055665200000002</v>
      </c>
      <c r="AC17" s="705">
        <v>0.38328604500000002</v>
      </c>
      <c r="AD17" s="705">
        <v>0.32851513799999998</v>
      </c>
      <c r="AE17" s="705">
        <v>0.32437474999999999</v>
      </c>
      <c r="AF17" s="705">
        <v>0.32890024299999998</v>
      </c>
      <c r="AG17" s="705">
        <v>0.37243416800000001</v>
      </c>
      <c r="AH17" s="705">
        <v>0.37724755199999999</v>
      </c>
      <c r="AI17" s="705">
        <v>0.341987294</v>
      </c>
      <c r="AJ17" s="705">
        <v>0.189449443</v>
      </c>
      <c r="AK17" s="705">
        <v>0.32581763899999999</v>
      </c>
      <c r="AL17" s="705">
        <v>0.35392033699999997</v>
      </c>
      <c r="AM17" s="705">
        <v>0.35370122300000001</v>
      </c>
      <c r="AN17" s="705">
        <v>0.369529622</v>
      </c>
      <c r="AO17" s="705">
        <v>0.28762928300000001</v>
      </c>
      <c r="AP17" s="705">
        <v>0.150054681</v>
      </c>
      <c r="AQ17" s="705">
        <v>0.16055824699999999</v>
      </c>
      <c r="AR17" s="705">
        <v>0.13321082000000001</v>
      </c>
      <c r="AS17" s="705">
        <v>0.161638534</v>
      </c>
      <c r="AT17" s="705">
        <v>0.303348018</v>
      </c>
      <c r="AU17" s="705">
        <v>0.29669475299999998</v>
      </c>
      <c r="AV17" s="705">
        <v>0.238287153</v>
      </c>
      <c r="AW17" s="705">
        <v>0.30593950600000003</v>
      </c>
      <c r="AX17" s="705">
        <v>0.336575656</v>
      </c>
      <c r="AY17" s="705">
        <v>0.32617368800000002</v>
      </c>
      <c r="AZ17" s="705">
        <v>0.29267070000000001</v>
      </c>
      <c r="BA17" s="705">
        <v>0.16263549999999999</v>
      </c>
      <c r="BB17" s="706">
        <v>8.0307000000000003E-2</v>
      </c>
      <c r="BC17" s="706">
        <v>0.13265730000000001</v>
      </c>
      <c r="BD17" s="706">
        <v>9.5942299999999994E-2</v>
      </c>
      <c r="BE17" s="706">
        <v>0.1176325</v>
      </c>
      <c r="BF17" s="706">
        <v>0.27822740000000001</v>
      </c>
      <c r="BG17" s="706">
        <v>0.27295750000000002</v>
      </c>
      <c r="BH17" s="706">
        <v>0.27183600000000002</v>
      </c>
      <c r="BI17" s="706">
        <v>0.2968132</v>
      </c>
      <c r="BJ17" s="706">
        <v>0.33673029999999998</v>
      </c>
      <c r="BK17" s="706">
        <v>0.32200289999999998</v>
      </c>
      <c r="BL17" s="706">
        <v>0.34400009999999998</v>
      </c>
      <c r="BM17" s="706">
        <v>0.227214</v>
      </c>
      <c r="BN17" s="706">
        <v>2.5146399999999999E-2</v>
      </c>
      <c r="BO17" s="706">
        <v>0.12088599999999999</v>
      </c>
      <c r="BP17" s="706">
        <v>0.12913859999999999</v>
      </c>
      <c r="BQ17" s="706">
        <v>0.12674289999999999</v>
      </c>
      <c r="BR17" s="706">
        <v>0.28737269999999998</v>
      </c>
      <c r="BS17" s="706">
        <v>0.2770687</v>
      </c>
      <c r="BT17" s="706">
        <v>0.27276660000000003</v>
      </c>
      <c r="BU17" s="706">
        <v>0.29705949999999998</v>
      </c>
      <c r="BV17" s="706">
        <v>0.30230190000000001</v>
      </c>
    </row>
    <row r="18" spans="1:74" ht="11.1" customHeight="1" x14ac:dyDescent="0.2">
      <c r="A18" s="502" t="s">
        <v>1338</v>
      </c>
      <c r="B18" s="505" t="s">
        <v>1327</v>
      </c>
      <c r="C18" s="705">
        <v>0.62735458700000002</v>
      </c>
      <c r="D18" s="705">
        <v>0.55293731300000004</v>
      </c>
      <c r="E18" s="705">
        <v>0.56537406599999995</v>
      </c>
      <c r="F18" s="705">
        <v>0.55312734100000005</v>
      </c>
      <c r="G18" s="705">
        <v>0.58556693800000004</v>
      </c>
      <c r="H18" s="705">
        <v>0.593987971</v>
      </c>
      <c r="I18" s="705">
        <v>0.62572821599999995</v>
      </c>
      <c r="J18" s="705">
        <v>0.63578308699999997</v>
      </c>
      <c r="K18" s="705">
        <v>0.55764277200000001</v>
      </c>
      <c r="L18" s="705">
        <v>0.56203412900000005</v>
      </c>
      <c r="M18" s="705">
        <v>0.58472024600000005</v>
      </c>
      <c r="N18" s="705">
        <v>0.63587112499999998</v>
      </c>
      <c r="O18" s="705">
        <v>0.61521048099999998</v>
      </c>
      <c r="P18" s="705">
        <v>0.58157888400000002</v>
      </c>
      <c r="Q18" s="705">
        <v>0.61166877399999997</v>
      </c>
      <c r="R18" s="705">
        <v>0.56632562600000003</v>
      </c>
      <c r="S18" s="705">
        <v>0.57109849099999999</v>
      </c>
      <c r="T18" s="705">
        <v>0.631504073</v>
      </c>
      <c r="U18" s="705">
        <v>0.64017125200000002</v>
      </c>
      <c r="V18" s="705">
        <v>0.63509555299999998</v>
      </c>
      <c r="W18" s="705">
        <v>0.56221997300000004</v>
      </c>
      <c r="X18" s="705">
        <v>0.59973774899999999</v>
      </c>
      <c r="Y18" s="705">
        <v>0.60104939400000001</v>
      </c>
      <c r="Z18" s="705">
        <v>0.62275288100000004</v>
      </c>
      <c r="AA18" s="705">
        <v>0.66630020599999995</v>
      </c>
      <c r="AB18" s="705">
        <v>0.574537403</v>
      </c>
      <c r="AC18" s="705">
        <v>0.60402022099999997</v>
      </c>
      <c r="AD18" s="705">
        <v>0.58054531099999995</v>
      </c>
      <c r="AE18" s="705">
        <v>0.66446814700000001</v>
      </c>
      <c r="AF18" s="705">
        <v>0.64869579700000002</v>
      </c>
      <c r="AG18" s="705">
        <v>0.67071058100000003</v>
      </c>
      <c r="AH18" s="705">
        <v>0.70391899999999996</v>
      </c>
      <c r="AI18" s="705">
        <v>0.64926117000000005</v>
      </c>
      <c r="AJ18" s="705">
        <v>0.64054294000000001</v>
      </c>
      <c r="AK18" s="705">
        <v>0.62768589100000005</v>
      </c>
      <c r="AL18" s="705">
        <v>0.65812180899999995</v>
      </c>
      <c r="AM18" s="705">
        <v>0.64938226799999998</v>
      </c>
      <c r="AN18" s="705">
        <v>0.584410655</v>
      </c>
      <c r="AO18" s="705">
        <v>0.66166579000000003</v>
      </c>
      <c r="AP18" s="705">
        <v>0.62851619400000003</v>
      </c>
      <c r="AQ18" s="705">
        <v>0.62622276799999999</v>
      </c>
      <c r="AR18" s="705">
        <v>0.57209332499999999</v>
      </c>
      <c r="AS18" s="705">
        <v>0.64582402500000002</v>
      </c>
      <c r="AT18" s="705">
        <v>0.65330650899999998</v>
      </c>
      <c r="AU18" s="705">
        <v>0.59547388400000001</v>
      </c>
      <c r="AV18" s="705">
        <v>0.594215198</v>
      </c>
      <c r="AW18" s="705">
        <v>0.598498639</v>
      </c>
      <c r="AX18" s="705">
        <v>0.66519096099999997</v>
      </c>
      <c r="AY18" s="705">
        <v>0.64625560100000001</v>
      </c>
      <c r="AZ18" s="705">
        <v>0.54672569999999998</v>
      </c>
      <c r="BA18" s="705">
        <v>0.60142180000000001</v>
      </c>
      <c r="BB18" s="706">
        <v>0.62371259999999995</v>
      </c>
      <c r="BC18" s="706">
        <v>0.65249619999999997</v>
      </c>
      <c r="BD18" s="706">
        <v>0.54177450000000005</v>
      </c>
      <c r="BE18" s="706">
        <v>0.54716659999999995</v>
      </c>
      <c r="BF18" s="706">
        <v>0.58527399999999996</v>
      </c>
      <c r="BG18" s="706">
        <v>0.56578260000000002</v>
      </c>
      <c r="BH18" s="706">
        <v>0.57803349999999998</v>
      </c>
      <c r="BI18" s="706">
        <v>0.60279890000000003</v>
      </c>
      <c r="BJ18" s="706">
        <v>0.6476461</v>
      </c>
      <c r="BK18" s="706">
        <v>0.64972790000000002</v>
      </c>
      <c r="BL18" s="706">
        <v>0.5454755</v>
      </c>
      <c r="BM18" s="706">
        <v>0.58668500000000001</v>
      </c>
      <c r="BN18" s="706">
        <v>0.62296439999999997</v>
      </c>
      <c r="BO18" s="706">
        <v>0.65130169999999998</v>
      </c>
      <c r="BP18" s="706">
        <v>0.53618140000000003</v>
      </c>
      <c r="BQ18" s="706">
        <v>0.53225120000000004</v>
      </c>
      <c r="BR18" s="706">
        <v>0.57133619999999996</v>
      </c>
      <c r="BS18" s="706">
        <v>0.56083590000000005</v>
      </c>
      <c r="BT18" s="706">
        <v>0.59118139999999997</v>
      </c>
      <c r="BU18" s="706">
        <v>0.61633570000000004</v>
      </c>
      <c r="BV18" s="706">
        <v>0.65666219999999997</v>
      </c>
    </row>
    <row r="19" spans="1:74" ht="11.1" customHeight="1" x14ac:dyDescent="0.2">
      <c r="A19" s="502" t="s">
        <v>1221</v>
      </c>
      <c r="B19" s="503" t="s">
        <v>350</v>
      </c>
      <c r="C19" s="705">
        <v>329.75126305999999</v>
      </c>
      <c r="D19" s="705">
        <v>277.54804582000003</v>
      </c>
      <c r="E19" s="705">
        <v>304.99628097999999</v>
      </c>
      <c r="F19" s="705">
        <v>281.89227134999999</v>
      </c>
      <c r="G19" s="705">
        <v>309.76233780000001</v>
      </c>
      <c r="H19" s="705">
        <v>344.61752353000003</v>
      </c>
      <c r="I19" s="705">
        <v>390.20383342999997</v>
      </c>
      <c r="J19" s="705">
        <v>370.38718609</v>
      </c>
      <c r="K19" s="705">
        <v>323.40031343999999</v>
      </c>
      <c r="L19" s="705">
        <v>307.76029617</v>
      </c>
      <c r="M19" s="705">
        <v>297.58536956</v>
      </c>
      <c r="N19" s="705">
        <v>339.54776076000002</v>
      </c>
      <c r="O19" s="705">
        <v>359.48675664000001</v>
      </c>
      <c r="P19" s="705">
        <v>294.67102187</v>
      </c>
      <c r="Q19" s="705">
        <v>308.78806992</v>
      </c>
      <c r="R19" s="705">
        <v>288.54883265000001</v>
      </c>
      <c r="S19" s="705">
        <v>325.92793220999999</v>
      </c>
      <c r="T19" s="705">
        <v>358.52738958999998</v>
      </c>
      <c r="U19" s="705">
        <v>396.89491361</v>
      </c>
      <c r="V19" s="705">
        <v>393.53555310000002</v>
      </c>
      <c r="W19" s="705">
        <v>342.95487781000003</v>
      </c>
      <c r="X19" s="705">
        <v>311.79256400000003</v>
      </c>
      <c r="Y19" s="705">
        <v>309.10449666</v>
      </c>
      <c r="Z19" s="705">
        <v>328.36360261999999</v>
      </c>
      <c r="AA19" s="705">
        <v>345.36710038000001</v>
      </c>
      <c r="AB19" s="705">
        <v>302.67372931</v>
      </c>
      <c r="AC19" s="705">
        <v>313.42877663000002</v>
      </c>
      <c r="AD19" s="705">
        <v>284.35068482000003</v>
      </c>
      <c r="AE19" s="705">
        <v>317.54099905999999</v>
      </c>
      <c r="AF19" s="705">
        <v>339.73705840000002</v>
      </c>
      <c r="AG19" s="705">
        <v>395.58766341</v>
      </c>
      <c r="AH19" s="705">
        <v>386.94447909000002</v>
      </c>
      <c r="AI19" s="705">
        <v>346.92994529999999</v>
      </c>
      <c r="AJ19" s="705">
        <v>307.00789743000001</v>
      </c>
      <c r="AK19" s="705">
        <v>302.29379123000001</v>
      </c>
      <c r="AL19" s="705">
        <v>324.21721517999998</v>
      </c>
      <c r="AM19" s="705">
        <v>326.21705420000001</v>
      </c>
      <c r="AN19" s="705">
        <v>304.90015454000002</v>
      </c>
      <c r="AO19" s="705">
        <v>294.10126213000001</v>
      </c>
      <c r="AP19" s="705">
        <v>264.08281969000001</v>
      </c>
      <c r="AQ19" s="705">
        <v>292.01242130000003</v>
      </c>
      <c r="AR19" s="705">
        <v>340.04765257999998</v>
      </c>
      <c r="AS19" s="705">
        <v>400.75233832999999</v>
      </c>
      <c r="AT19" s="705">
        <v>386.01338258999999</v>
      </c>
      <c r="AU19" s="705">
        <v>321.75486425999998</v>
      </c>
      <c r="AV19" s="705">
        <v>301.72176523000002</v>
      </c>
      <c r="AW19" s="705">
        <v>290.10986333</v>
      </c>
      <c r="AX19" s="705">
        <v>331.05896043000001</v>
      </c>
      <c r="AY19" s="705">
        <v>337.09246155</v>
      </c>
      <c r="AZ19" s="705">
        <v>305.82499999999999</v>
      </c>
      <c r="BA19" s="705">
        <v>296.46539999999999</v>
      </c>
      <c r="BB19" s="706">
        <v>276.60039999999998</v>
      </c>
      <c r="BC19" s="706">
        <v>305.56420000000003</v>
      </c>
      <c r="BD19" s="706">
        <v>350.2466</v>
      </c>
      <c r="BE19" s="706">
        <v>397.91559999999998</v>
      </c>
      <c r="BF19" s="706">
        <v>379.54160000000002</v>
      </c>
      <c r="BG19" s="706">
        <v>323.35019999999997</v>
      </c>
      <c r="BH19" s="706">
        <v>300.18529999999998</v>
      </c>
      <c r="BI19" s="706">
        <v>290.86160000000001</v>
      </c>
      <c r="BJ19" s="706">
        <v>340.51510000000002</v>
      </c>
      <c r="BK19" s="706">
        <v>343.10340000000002</v>
      </c>
      <c r="BL19" s="706">
        <v>301.22390000000001</v>
      </c>
      <c r="BM19" s="706">
        <v>306.49790000000002</v>
      </c>
      <c r="BN19" s="706">
        <v>281.66730000000001</v>
      </c>
      <c r="BO19" s="706">
        <v>309.4751</v>
      </c>
      <c r="BP19" s="706">
        <v>353.3218</v>
      </c>
      <c r="BQ19" s="706">
        <v>402.64359999999999</v>
      </c>
      <c r="BR19" s="706">
        <v>383.95870000000002</v>
      </c>
      <c r="BS19" s="706">
        <v>326.84129999999999</v>
      </c>
      <c r="BT19" s="706">
        <v>303.26280000000003</v>
      </c>
      <c r="BU19" s="706">
        <v>293.6737</v>
      </c>
      <c r="BV19" s="706">
        <v>343.58890000000002</v>
      </c>
    </row>
    <row r="20" spans="1:74" ht="11.1" customHeight="1" x14ac:dyDescent="0.2">
      <c r="A20" s="496"/>
      <c r="B20" s="131" t="s">
        <v>1328</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502" t="s">
        <v>1222</v>
      </c>
      <c r="B21" s="503" t="s">
        <v>84</v>
      </c>
      <c r="C21" s="705">
        <v>3.6627383729999998</v>
      </c>
      <c r="D21" s="705">
        <v>3.0874994299999998</v>
      </c>
      <c r="E21" s="705">
        <v>3.3569812369999998</v>
      </c>
      <c r="F21" s="705">
        <v>4.3675868329999998</v>
      </c>
      <c r="G21" s="705">
        <v>3.4921429220000002</v>
      </c>
      <c r="H21" s="705">
        <v>4.2137166800000001</v>
      </c>
      <c r="I21" s="705">
        <v>5.3214756850000002</v>
      </c>
      <c r="J21" s="705">
        <v>5.3625131079999999</v>
      </c>
      <c r="K21" s="705">
        <v>4.3599465449999997</v>
      </c>
      <c r="L21" s="705">
        <v>4.2274064940000002</v>
      </c>
      <c r="M21" s="705">
        <v>3.687038689</v>
      </c>
      <c r="N21" s="705">
        <v>3.6640285440000002</v>
      </c>
      <c r="O21" s="705">
        <v>3.2698505230000001</v>
      </c>
      <c r="P21" s="705">
        <v>3.1358951720000001</v>
      </c>
      <c r="Q21" s="705">
        <v>3.6535897880000001</v>
      </c>
      <c r="R21" s="705">
        <v>2.8681725230000001</v>
      </c>
      <c r="S21" s="705">
        <v>2.9351015220000001</v>
      </c>
      <c r="T21" s="705">
        <v>4.0441167260000004</v>
      </c>
      <c r="U21" s="705">
        <v>6.0469096609999999</v>
      </c>
      <c r="V21" s="705">
        <v>6.5923124160000004</v>
      </c>
      <c r="W21" s="705">
        <v>4.7342538269999999</v>
      </c>
      <c r="X21" s="705">
        <v>4.630660217</v>
      </c>
      <c r="Y21" s="705">
        <v>3.5570985159999999</v>
      </c>
      <c r="Z21" s="705">
        <v>3.5544108539999999</v>
      </c>
      <c r="AA21" s="705">
        <v>3.6804454099999999</v>
      </c>
      <c r="AB21" s="705">
        <v>3.1469889279999999</v>
      </c>
      <c r="AC21" s="705">
        <v>3.4340791400000001</v>
      </c>
      <c r="AD21" s="705">
        <v>3.2540318099999999</v>
      </c>
      <c r="AE21" s="705">
        <v>2.909958332</v>
      </c>
      <c r="AF21" s="705">
        <v>3.6252321219999999</v>
      </c>
      <c r="AG21" s="705">
        <v>6.350583018</v>
      </c>
      <c r="AH21" s="705">
        <v>5.3193565720000002</v>
      </c>
      <c r="AI21" s="705">
        <v>3.610639833</v>
      </c>
      <c r="AJ21" s="705">
        <v>3.6915430310000001</v>
      </c>
      <c r="AK21" s="705">
        <v>3.4386043449999999</v>
      </c>
      <c r="AL21" s="705">
        <v>4.193226299</v>
      </c>
      <c r="AM21" s="705">
        <v>4.2590367349999996</v>
      </c>
      <c r="AN21" s="705">
        <v>3.6634421110000002</v>
      </c>
      <c r="AO21" s="705">
        <v>2.8436516379999999</v>
      </c>
      <c r="AP21" s="705">
        <v>2.9657099410000001</v>
      </c>
      <c r="AQ21" s="705">
        <v>2.6381565299999998</v>
      </c>
      <c r="AR21" s="705">
        <v>4.4408847800000002</v>
      </c>
      <c r="AS21" s="705">
        <v>6.5409425050000003</v>
      </c>
      <c r="AT21" s="705">
        <v>5.385031508</v>
      </c>
      <c r="AU21" s="705">
        <v>4.1690113780000004</v>
      </c>
      <c r="AV21" s="705">
        <v>3.4947489979999999</v>
      </c>
      <c r="AW21" s="705">
        <v>3.3879482350000001</v>
      </c>
      <c r="AX21" s="705">
        <v>3.8971740110000002</v>
      </c>
      <c r="AY21" s="705">
        <v>4.4513381780000003</v>
      </c>
      <c r="AZ21" s="705">
        <v>3.1004499999999999</v>
      </c>
      <c r="BA21" s="705">
        <v>3.3842699999999999</v>
      </c>
      <c r="BB21" s="706">
        <v>2.6472519999999999</v>
      </c>
      <c r="BC21" s="706">
        <v>2.7290999999999999</v>
      </c>
      <c r="BD21" s="706">
        <v>4.3916310000000003</v>
      </c>
      <c r="BE21" s="706">
        <v>6.8439610000000002</v>
      </c>
      <c r="BF21" s="706">
        <v>5.5184639999999998</v>
      </c>
      <c r="BG21" s="706">
        <v>4.114554</v>
      </c>
      <c r="BH21" s="706">
        <v>3.7252079999999999</v>
      </c>
      <c r="BI21" s="706">
        <v>4.6964360000000003</v>
      </c>
      <c r="BJ21" s="706">
        <v>3.7228780000000001</v>
      </c>
      <c r="BK21" s="706">
        <v>4.1307609999999997</v>
      </c>
      <c r="BL21" s="706">
        <v>3.6803680000000001</v>
      </c>
      <c r="BM21" s="706">
        <v>3.1109260000000001</v>
      </c>
      <c r="BN21" s="706">
        <v>3.6301030000000001</v>
      </c>
      <c r="BO21" s="706">
        <v>3.2826819999999999</v>
      </c>
      <c r="BP21" s="706">
        <v>4.9821429999999998</v>
      </c>
      <c r="BQ21" s="706">
        <v>7.1374969999999998</v>
      </c>
      <c r="BR21" s="706">
        <v>5.830101</v>
      </c>
      <c r="BS21" s="706">
        <v>4.6083489999999996</v>
      </c>
      <c r="BT21" s="706">
        <v>3.4100799999999998</v>
      </c>
      <c r="BU21" s="706">
        <v>4.6599570000000003</v>
      </c>
      <c r="BV21" s="706">
        <v>3.8015219999999998</v>
      </c>
    </row>
    <row r="22" spans="1:74" ht="11.1" customHeight="1" x14ac:dyDescent="0.2">
      <c r="A22" s="502" t="s">
        <v>1223</v>
      </c>
      <c r="B22" s="503" t="s">
        <v>83</v>
      </c>
      <c r="C22" s="705">
        <v>0.32195080500000001</v>
      </c>
      <c r="D22" s="705">
        <v>0.404809584</v>
      </c>
      <c r="E22" s="705">
        <v>0.50763756400000004</v>
      </c>
      <c r="F22" s="705">
        <v>5.3821347999999998E-2</v>
      </c>
      <c r="G22" s="705">
        <v>6.1368404000000001E-2</v>
      </c>
      <c r="H22" s="705">
        <v>4.2288371999999998E-2</v>
      </c>
      <c r="I22" s="705">
        <v>3.5584677000000002E-2</v>
      </c>
      <c r="J22" s="705">
        <v>3.0459520000000002E-3</v>
      </c>
      <c r="K22" s="705">
        <v>8.9253189999999993E-3</v>
      </c>
      <c r="L22" s="705">
        <v>5.9691240000000001E-3</v>
      </c>
      <c r="M22" s="705">
        <v>1.4434842999999999E-2</v>
      </c>
      <c r="N22" s="705">
        <v>0.21958818599999999</v>
      </c>
      <c r="O22" s="705">
        <v>0.411736404</v>
      </c>
      <c r="P22" s="705">
        <v>0.114478596</v>
      </c>
      <c r="Q22" s="705">
        <v>4.0078091000000003E-2</v>
      </c>
      <c r="R22" s="705">
        <v>0.13414657899999999</v>
      </c>
      <c r="S22" s="705">
        <v>2.982831E-3</v>
      </c>
      <c r="T22" s="705">
        <v>1.6183525000000001E-2</v>
      </c>
      <c r="U22" s="705">
        <v>5.4801917999999998E-2</v>
      </c>
      <c r="V22" s="705">
        <v>3.9129690000000002E-2</v>
      </c>
      <c r="W22" s="705">
        <v>2.4889398E-2</v>
      </c>
      <c r="X22" s="705">
        <v>7.0670100000000001E-4</v>
      </c>
      <c r="Y22" s="705">
        <v>7.0091991000000006E-2</v>
      </c>
      <c r="Z22" s="705">
        <v>0.13706673</v>
      </c>
      <c r="AA22" s="705">
        <v>0.17624726700000001</v>
      </c>
      <c r="AB22" s="705">
        <v>3.1579263000000003E-2</v>
      </c>
      <c r="AC22" s="705">
        <v>4.8330579999999998E-2</v>
      </c>
      <c r="AD22" s="705">
        <v>2.8616700000000002E-3</v>
      </c>
      <c r="AE22" s="705">
        <v>1.6658930000000001E-3</v>
      </c>
      <c r="AF22" s="705">
        <v>3.6460326000000001E-2</v>
      </c>
      <c r="AG22" s="705">
        <v>3.7802548999999998E-2</v>
      </c>
      <c r="AH22" s="705">
        <v>2.0012615000000001E-2</v>
      </c>
      <c r="AI22" s="705">
        <v>1.5698549999999999E-2</v>
      </c>
      <c r="AJ22" s="705">
        <v>1.1486727E-2</v>
      </c>
      <c r="AK22" s="705">
        <v>2.4133214E-2</v>
      </c>
      <c r="AL22" s="705">
        <v>5.0313710999999997E-2</v>
      </c>
      <c r="AM22" s="705">
        <v>2.8377423999999998E-2</v>
      </c>
      <c r="AN22" s="705">
        <v>2.9363568E-2</v>
      </c>
      <c r="AO22" s="705">
        <v>1.2913689999999999E-3</v>
      </c>
      <c r="AP22" s="705">
        <v>6.8995899999999997E-4</v>
      </c>
      <c r="AQ22" s="705">
        <v>1.391623E-3</v>
      </c>
      <c r="AR22" s="705">
        <v>6.2023770000000002E-3</v>
      </c>
      <c r="AS22" s="705">
        <v>3.1684679999999998E-3</v>
      </c>
      <c r="AT22" s="705">
        <v>2.1349979999999999E-3</v>
      </c>
      <c r="AU22" s="705">
        <v>2.3138450000000001E-3</v>
      </c>
      <c r="AV22" s="705">
        <v>6.8073989999999996E-3</v>
      </c>
      <c r="AW22" s="705">
        <v>8.1290549999999996E-3</v>
      </c>
      <c r="AX22" s="705">
        <v>6.6456096000000006E-2</v>
      </c>
      <c r="AY22" s="705">
        <v>0.174569587</v>
      </c>
      <c r="AZ22" s="705">
        <v>0.29940359999999999</v>
      </c>
      <c r="BA22" s="705">
        <v>1.29137E-3</v>
      </c>
      <c r="BB22" s="706">
        <v>6.8995899999999997E-4</v>
      </c>
      <c r="BC22" s="706">
        <v>1.3916200000000001E-3</v>
      </c>
      <c r="BD22" s="706">
        <v>6.2023800000000004E-3</v>
      </c>
      <c r="BE22" s="706">
        <v>3.1684700000000001E-3</v>
      </c>
      <c r="BF22" s="706">
        <v>2.1350000000000002E-3</v>
      </c>
      <c r="BG22" s="706">
        <v>2.3138500000000001E-3</v>
      </c>
      <c r="BH22" s="706">
        <v>6.8073999999999999E-3</v>
      </c>
      <c r="BI22" s="706">
        <v>8.1290600000000005E-3</v>
      </c>
      <c r="BJ22" s="706">
        <v>7.4106099999999994E-2</v>
      </c>
      <c r="BK22" s="706">
        <v>0.44441960000000003</v>
      </c>
      <c r="BL22" s="706">
        <v>2.93636E-2</v>
      </c>
      <c r="BM22" s="706">
        <v>1.29137E-3</v>
      </c>
      <c r="BN22" s="706">
        <v>6.8995899999999997E-4</v>
      </c>
      <c r="BO22" s="706">
        <v>1.3916200000000001E-3</v>
      </c>
      <c r="BP22" s="706">
        <v>6.2023800000000004E-3</v>
      </c>
      <c r="BQ22" s="706">
        <v>3.1684700000000001E-3</v>
      </c>
      <c r="BR22" s="706">
        <v>2.1350000000000002E-3</v>
      </c>
      <c r="BS22" s="706">
        <v>2.3138500000000001E-3</v>
      </c>
      <c r="BT22" s="706">
        <v>6.8073999999999999E-3</v>
      </c>
      <c r="BU22" s="706">
        <v>8.1290600000000005E-3</v>
      </c>
      <c r="BV22" s="706">
        <v>6.6456100000000004E-2</v>
      </c>
    </row>
    <row r="23" spans="1:74" ht="11.1" customHeight="1" x14ac:dyDescent="0.2">
      <c r="A23" s="502" t="s">
        <v>1224</v>
      </c>
      <c r="B23" s="505" t="s">
        <v>86</v>
      </c>
      <c r="C23" s="705">
        <v>2.9884590000000002</v>
      </c>
      <c r="D23" s="705">
        <v>2.5898300000000001</v>
      </c>
      <c r="E23" s="705">
        <v>2.9711249999999998</v>
      </c>
      <c r="F23" s="705">
        <v>1.0229509999999999</v>
      </c>
      <c r="G23" s="705">
        <v>2.4410699999999999</v>
      </c>
      <c r="H23" s="705">
        <v>2.8830040000000001</v>
      </c>
      <c r="I23" s="705">
        <v>2.972254</v>
      </c>
      <c r="J23" s="705">
        <v>2.9570050000000001</v>
      </c>
      <c r="K23" s="705">
        <v>2.8625310000000002</v>
      </c>
      <c r="L23" s="705">
        <v>2.3944529999999999</v>
      </c>
      <c r="M23" s="705">
        <v>2.4603739999999998</v>
      </c>
      <c r="N23" s="705">
        <v>2.9944389999999999</v>
      </c>
      <c r="O23" s="705">
        <v>2.8859530000000002</v>
      </c>
      <c r="P23" s="705">
        <v>2.7043279999999998</v>
      </c>
      <c r="Q23" s="705">
        <v>2.5698279999999998</v>
      </c>
      <c r="R23" s="705">
        <v>2.5188130000000002</v>
      </c>
      <c r="S23" s="705">
        <v>2.9253170000000002</v>
      </c>
      <c r="T23" s="705">
        <v>2.8376739999999998</v>
      </c>
      <c r="U23" s="705">
        <v>2.958923</v>
      </c>
      <c r="V23" s="705">
        <v>2.847172</v>
      </c>
      <c r="W23" s="705">
        <v>2.5871469999999999</v>
      </c>
      <c r="X23" s="705">
        <v>1.3420240000000001</v>
      </c>
      <c r="Y23" s="705">
        <v>2.235544</v>
      </c>
      <c r="Z23" s="705">
        <v>2.9720279999999999</v>
      </c>
      <c r="AA23" s="705">
        <v>2.9352330000000002</v>
      </c>
      <c r="AB23" s="705">
        <v>2.7001740000000001</v>
      </c>
      <c r="AC23" s="705">
        <v>2.968493</v>
      </c>
      <c r="AD23" s="705">
        <v>2.1317759999999999</v>
      </c>
      <c r="AE23" s="705">
        <v>2.2666149999999998</v>
      </c>
      <c r="AF23" s="705">
        <v>2.4008630000000002</v>
      </c>
      <c r="AG23" s="705">
        <v>2.464915</v>
      </c>
      <c r="AH23" s="705">
        <v>2.4621689999999998</v>
      </c>
      <c r="AI23" s="705">
        <v>2.38035</v>
      </c>
      <c r="AJ23" s="705">
        <v>2.4668909999999999</v>
      </c>
      <c r="AK23" s="705">
        <v>2.3858109999999999</v>
      </c>
      <c r="AL23" s="705">
        <v>2.254235</v>
      </c>
      <c r="AM23" s="705">
        <v>2.4839150000000001</v>
      </c>
      <c r="AN23" s="705">
        <v>2.3291620000000002</v>
      </c>
      <c r="AO23" s="705">
        <v>2.4775450000000001</v>
      </c>
      <c r="AP23" s="705">
        <v>1.041372</v>
      </c>
      <c r="AQ23" s="705">
        <v>1.76756</v>
      </c>
      <c r="AR23" s="705">
        <v>2.113524</v>
      </c>
      <c r="AS23" s="705">
        <v>2.4715370000000001</v>
      </c>
      <c r="AT23" s="705">
        <v>2.4385620000000001</v>
      </c>
      <c r="AU23" s="705">
        <v>2.3892000000000002</v>
      </c>
      <c r="AV23" s="705">
        <v>1.5923560000000001</v>
      </c>
      <c r="AW23" s="705">
        <v>2.0348350000000002</v>
      </c>
      <c r="AX23" s="705">
        <v>2.440483</v>
      </c>
      <c r="AY23" s="705">
        <v>2.3273169999999999</v>
      </c>
      <c r="AZ23" s="705">
        <v>2.2961200000000002</v>
      </c>
      <c r="BA23" s="705">
        <v>2.54183</v>
      </c>
      <c r="BB23" s="706">
        <v>2.3479800000000002</v>
      </c>
      <c r="BC23" s="706">
        <v>2.42625</v>
      </c>
      <c r="BD23" s="706">
        <v>2.3479800000000002</v>
      </c>
      <c r="BE23" s="706">
        <v>2.42625</v>
      </c>
      <c r="BF23" s="706">
        <v>2.42625</v>
      </c>
      <c r="BG23" s="706">
        <v>2.3479800000000002</v>
      </c>
      <c r="BH23" s="706">
        <v>1.36266</v>
      </c>
      <c r="BI23" s="706">
        <v>1.7962199999999999</v>
      </c>
      <c r="BJ23" s="706">
        <v>2.42625</v>
      </c>
      <c r="BK23" s="706">
        <v>2.42625</v>
      </c>
      <c r="BL23" s="706">
        <v>2.1914500000000001</v>
      </c>
      <c r="BM23" s="706">
        <v>2.42625</v>
      </c>
      <c r="BN23" s="706">
        <v>1.5104599999999999</v>
      </c>
      <c r="BO23" s="706">
        <v>2.3083499999999999</v>
      </c>
      <c r="BP23" s="706">
        <v>2.3628300000000002</v>
      </c>
      <c r="BQ23" s="706">
        <v>2.4415900000000001</v>
      </c>
      <c r="BR23" s="706">
        <v>2.4415900000000001</v>
      </c>
      <c r="BS23" s="706">
        <v>2.3628300000000002</v>
      </c>
      <c r="BT23" s="706">
        <v>2.4415900000000001</v>
      </c>
      <c r="BU23" s="706">
        <v>2.3628300000000002</v>
      </c>
      <c r="BV23" s="706">
        <v>2.4415900000000001</v>
      </c>
    </row>
    <row r="24" spans="1:74" ht="11.1" customHeight="1" x14ac:dyDescent="0.2">
      <c r="A24" s="502" t="s">
        <v>1225</v>
      </c>
      <c r="B24" s="505" t="s">
        <v>1226</v>
      </c>
      <c r="C24" s="705">
        <v>0.563488286</v>
      </c>
      <c r="D24" s="705">
        <v>0.55067841200000001</v>
      </c>
      <c r="E24" s="705">
        <v>0.67570320699999997</v>
      </c>
      <c r="F24" s="705">
        <v>0.88209228299999998</v>
      </c>
      <c r="G24" s="705">
        <v>0.94575753500000004</v>
      </c>
      <c r="H24" s="705">
        <v>0.72206322700000003</v>
      </c>
      <c r="I24" s="705">
        <v>0.59818165000000001</v>
      </c>
      <c r="J24" s="705">
        <v>0.379244525</v>
      </c>
      <c r="K24" s="705">
        <v>0.29010159899999999</v>
      </c>
      <c r="L24" s="705">
        <v>0.29383779799999998</v>
      </c>
      <c r="M24" s="705">
        <v>0.67355076899999999</v>
      </c>
      <c r="N24" s="705">
        <v>0.51163405900000003</v>
      </c>
      <c r="O24" s="705">
        <v>0.64713758499999996</v>
      </c>
      <c r="P24" s="705">
        <v>0.69247122000000005</v>
      </c>
      <c r="Q24" s="705">
        <v>0.76747903699999998</v>
      </c>
      <c r="R24" s="705">
        <v>0.919852844</v>
      </c>
      <c r="S24" s="705">
        <v>0.75106772200000005</v>
      </c>
      <c r="T24" s="705">
        <v>0.34313967499999998</v>
      </c>
      <c r="U24" s="705">
        <v>0.29663284099999998</v>
      </c>
      <c r="V24" s="705">
        <v>0.40846261900000003</v>
      </c>
      <c r="W24" s="705">
        <v>0.39179349499999999</v>
      </c>
      <c r="X24" s="705">
        <v>0.58365508700000002</v>
      </c>
      <c r="Y24" s="705">
        <v>0.80321369600000003</v>
      </c>
      <c r="Z24" s="705">
        <v>0.860234956</v>
      </c>
      <c r="AA24" s="705">
        <v>0.84618852200000005</v>
      </c>
      <c r="AB24" s="705">
        <v>0.78578130300000004</v>
      </c>
      <c r="AC24" s="705">
        <v>0.82941081800000005</v>
      </c>
      <c r="AD24" s="705">
        <v>0.89930413399999998</v>
      </c>
      <c r="AE24" s="705">
        <v>0.95542758900000002</v>
      </c>
      <c r="AF24" s="705">
        <v>0.68034820900000004</v>
      </c>
      <c r="AG24" s="705">
        <v>0.41323180500000001</v>
      </c>
      <c r="AH24" s="705">
        <v>0.23285988399999999</v>
      </c>
      <c r="AI24" s="705">
        <v>0.20686868999999999</v>
      </c>
      <c r="AJ24" s="705">
        <v>0.450806602</v>
      </c>
      <c r="AK24" s="705">
        <v>0.54965013399999996</v>
      </c>
      <c r="AL24" s="705">
        <v>0.74538159000000004</v>
      </c>
      <c r="AM24" s="705">
        <v>0.71571291999999997</v>
      </c>
      <c r="AN24" s="705">
        <v>0.70656378200000003</v>
      </c>
      <c r="AO24" s="705">
        <v>0.74390545500000005</v>
      </c>
      <c r="AP24" s="705">
        <v>0.71609322399999997</v>
      </c>
      <c r="AQ24" s="705">
        <v>0.71790302500000003</v>
      </c>
      <c r="AR24" s="705">
        <v>0.61808391600000001</v>
      </c>
      <c r="AS24" s="705">
        <v>0.62834930300000003</v>
      </c>
      <c r="AT24" s="705">
        <v>0.62151460199999997</v>
      </c>
      <c r="AU24" s="705">
        <v>0.54152093400000001</v>
      </c>
      <c r="AV24" s="705">
        <v>0.49494596099999999</v>
      </c>
      <c r="AW24" s="705">
        <v>0.59175818300000005</v>
      </c>
      <c r="AX24" s="705">
        <v>0.65724810099999997</v>
      </c>
      <c r="AY24" s="705">
        <v>0.66928021900000001</v>
      </c>
      <c r="AZ24" s="705">
        <v>0.60509820000000003</v>
      </c>
      <c r="BA24" s="705">
        <v>0.72177270000000004</v>
      </c>
      <c r="BB24" s="706">
        <v>0.84177429999999998</v>
      </c>
      <c r="BC24" s="706">
        <v>0.80077290000000001</v>
      </c>
      <c r="BD24" s="706">
        <v>0.62841190000000002</v>
      </c>
      <c r="BE24" s="706">
        <v>0.498971</v>
      </c>
      <c r="BF24" s="706">
        <v>0.40936699999999998</v>
      </c>
      <c r="BG24" s="706">
        <v>0.37784020000000001</v>
      </c>
      <c r="BH24" s="706">
        <v>0.51816790000000001</v>
      </c>
      <c r="BI24" s="706">
        <v>0.58454859999999997</v>
      </c>
      <c r="BJ24" s="706">
        <v>0.68934010000000001</v>
      </c>
      <c r="BK24" s="706">
        <v>0.68854939999999998</v>
      </c>
      <c r="BL24" s="706">
        <v>0.61353029999999997</v>
      </c>
      <c r="BM24" s="706">
        <v>0.72629560000000004</v>
      </c>
      <c r="BN24" s="706">
        <v>0.8438949</v>
      </c>
      <c r="BO24" s="706">
        <v>0.80183450000000001</v>
      </c>
      <c r="BP24" s="706">
        <v>0.63040810000000003</v>
      </c>
      <c r="BQ24" s="706">
        <v>0.50040969999999996</v>
      </c>
      <c r="BR24" s="706">
        <v>0.41046339999999998</v>
      </c>
      <c r="BS24" s="706">
        <v>0.3787972</v>
      </c>
      <c r="BT24" s="706">
        <v>0.51943099999999998</v>
      </c>
      <c r="BU24" s="706">
        <v>0.58595470000000005</v>
      </c>
      <c r="BV24" s="706">
        <v>0.69098919999999997</v>
      </c>
    </row>
    <row r="25" spans="1:74" ht="11.1" customHeight="1" x14ac:dyDescent="0.2">
      <c r="A25" s="502" t="s">
        <v>1227</v>
      </c>
      <c r="B25" s="505" t="s">
        <v>1329</v>
      </c>
      <c r="C25" s="705">
        <v>0.88267381099999997</v>
      </c>
      <c r="D25" s="705">
        <v>0.86228242300000002</v>
      </c>
      <c r="E25" s="705">
        <v>0.94023059499999995</v>
      </c>
      <c r="F25" s="705">
        <v>0.757464837</v>
      </c>
      <c r="G25" s="705">
        <v>0.76160984499999995</v>
      </c>
      <c r="H25" s="705">
        <v>0.83154742100000001</v>
      </c>
      <c r="I25" s="705">
        <v>0.79998726200000003</v>
      </c>
      <c r="J25" s="705">
        <v>0.82571450599999996</v>
      </c>
      <c r="K25" s="705">
        <v>0.77180008499999997</v>
      </c>
      <c r="L25" s="705">
        <v>0.80848160700000005</v>
      </c>
      <c r="M25" s="705">
        <v>0.87206736799999995</v>
      </c>
      <c r="N25" s="705">
        <v>0.95992564499999999</v>
      </c>
      <c r="O25" s="705">
        <v>0.98721702899999997</v>
      </c>
      <c r="P25" s="705">
        <v>0.865229468</v>
      </c>
      <c r="Q25" s="705">
        <v>1.0056774390000001</v>
      </c>
      <c r="R25" s="705">
        <v>0.79277875399999997</v>
      </c>
      <c r="S25" s="705">
        <v>0.757431148</v>
      </c>
      <c r="T25" s="705">
        <v>0.81795138899999997</v>
      </c>
      <c r="U25" s="705">
        <v>0.844236816</v>
      </c>
      <c r="V25" s="705">
        <v>0.75528789299999999</v>
      </c>
      <c r="W25" s="705">
        <v>0.71876103000000002</v>
      </c>
      <c r="X25" s="705">
        <v>0.85677958200000004</v>
      </c>
      <c r="Y25" s="705">
        <v>0.80250426200000002</v>
      </c>
      <c r="Z25" s="705">
        <v>0.91204483599999997</v>
      </c>
      <c r="AA25" s="705">
        <v>0.907905552</v>
      </c>
      <c r="AB25" s="705">
        <v>0.88901158199999997</v>
      </c>
      <c r="AC25" s="705">
        <v>0.93889913899999999</v>
      </c>
      <c r="AD25" s="705">
        <v>0.83095936599999998</v>
      </c>
      <c r="AE25" s="705">
        <v>0.73309111100000002</v>
      </c>
      <c r="AF25" s="705">
        <v>0.71151302900000002</v>
      </c>
      <c r="AG25" s="705">
        <v>0.76712556499999995</v>
      </c>
      <c r="AH25" s="705">
        <v>0.73680377600000002</v>
      </c>
      <c r="AI25" s="705">
        <v>0.74472988399999995</v>
      </c>
      <c r="AJ25" s="705">
        <v>0.73170508899999998</v>
      </c>
      <c r="AK25" s="705">
        <v>0.86242028199999998</v>
      </c>
      <c r="AL25" s="705">
        <v>0.920231205</v>
      </c>
      <c r="AM25" s="705">
        <v>0.82784591699999999</v>
      </c>
      <c r="AN25" s="705">
        <v>0.82688166299999999</v>
      </c>
      <c r="AO25" s="705">
        <v>0.934369644</v>
      </c>
      <c r="AP25" s="705">
        <v>0.91787386500000001</v>
      </c>
      <c r="AQ25" s="705">
        <v>0.96373140099999999</v>
      </c>
      <c r="AR25" s="705">
        <v>0.80379880999999997</v>
      </c>
      <c r="AS25" s="705">
        <v>0.80640701000000004</v>
      </c>
      <c r="AT25" s="705">
        <v>0.83144591000000001</v>
      </c>
      <c r="AU25" s="705">
        <v>0.78577080499999996</v>
      </c>
      <c r="AV25" s="705">
        <v>0.83194184800000004</v>
      </c>
      <c r="AW25" s="705">
        <v>0.90069891000000002</v>
      </c>
      <c r="AX25" s="705">
        <v>0.89486700100000005</v>
      </c>
      <c r="AY25" s="705">
        <v>0.85129765400000001</v>
      </c>
      <c r="AZ25" s="705">
        <v>1.3427979999999999</v>
      </c>
      <c r="BA25" s="705">
        <v>1.0435430000000001</v>
      </c>
      <c r="BB25" s="706">
        <v>1.0819220000000001</v>
      </c>
      <c r="BC25" s="706">
        <v>1.100368</v>
      </c>
      <c r="BD25" s="706">
        <v>0.87905279999999997</v>
      </c>
      <c r="BE25" s="706">
        <v>0.87987629999999994</v>
      </c>
      <c r="BF25" s="706">
        <v>0.87226729999999997</v>
      </c>
      <c r="BG25" s="706">
        <v>0.86025059999999998</v>
      </c>
      <c r="BH25" s="706">
        <v>0.91188659999999999</v>
      </c>
      <c r="BI25" s="706">
        <v>1.045906</v>
      </c>
      <c r="BJ25" s="706">
        <v>1.2442249999999999</v>
      </c>
      <c r="BK25" s="706">
        <v>1.099013</v>
      </c>
      <c r="BL25" s="706">
        <v>1.1745810000000001</v>
      </c>
      <c r="BM25" s="706">
        <v>1.108905</v>
      </c>
      <c r="BN25" s="706">
        <v>1.1436789999999999</v>
      </c>
      <c r="BO25" s="706">
        <v>1.1784840000000001</v>
      </c>
      <c r="BP25" s="706">
        <v>0.98382800000000004</v>
      </c>
      <c r="BQ25" s="706">
        <v>0.94259250000000006</v>
      </c>
      <c r="BR25" s="706">
        <v>0.93630550000000001</v>
      </c>
      <c r="BS25" s="706">
        <v>0.90740209999999999</v>
      </c>
      <c r="BT25" s="706">
        <v>0.97293649999999998</v>
      </c>
      <c r="BU25" s="706">
        <v>1.1111709999999999</v>
      </c>
      <c r="BV25" s="706">
        <v>1.2514879999999999</v>
      </c>
    </row>
    <row r="26" spans="1:74" ht="11.1" customHeight="1" x14ac:dyDescent="0.2">
      <c r="A26" s="502" t="s">
        <v>1228</v>
      </c>
      <c r="B26" s="503" t="s">
        <v>1330</v>
      </c>
      <c r="C26" s="705">
        <v>0.124876475</v>
      </c>
      <c r="D26" s="705">
        <v>0.11111929500000001</v>
      </c>
      <c r="E26" s="705">
        <v>9.6135021000000001E-2</v>
      </c>
      <c r="F26" s="705">
        <v>0.109646302</v>
      </c>
      <c r="G26" s="705">
        <v>0.143596155</v>
      </c>
      <c r="H26" s="705">
        <v>0.13260412799999999</v>
      </c>
      <c r="I26" s="705">
        <v>0.108940491</v>
      </c>
      <c r="J26" s="705">
        <v>0.117699423</v>
      </c>
      <c r="K26" s="705">
        <v>0.11466974200000001</v>
      </c>
      <c r="L26" s="705">
        <v>0.10104014</v>
      </c>
      <c r="M26" s="705">
        <v>0.113335846</v>
      </c>
      <c r="N26" s="705">
        <v>0.57352437300000003</v>
      </c>
      <c r="O26" s="705">
        <v>1.125006167</v>
      </c>
      <c r="P26" s="705">
        <v>8.3797447999999997E-2</v>
      </c>
      <c r="Q26" s="705">
        <v>0.103145817</v>
      </c>
      <c r="R26" s="705">
        <v>9.7520577999999997E-2</v>
      </c>
      <c r="S26" s="705">
        <v>8.8129470000000001E-2</v>
      </c>
      <c r="T26" s="705">
        <v>0.138822379</v>
      </c>
      <c r="U26" s="705">
        <v>0.11532582500000001</v>
      </c>
      <c r="V26" s="705">
        <v>0.112596034</v>
      </c>
      <c r="W26" s="705">
        <v>9.4359643000000007E-2</v>
      </c>
      <c r="X26" s="705">
        <v>9.3389121000000005E-2</v>
      </c>
      <c r="Y26" s="705">
        <v>0.109227912</v>
      </c>
      <c r="Z26" s="705">
        <v>9.8492999999999997E-2</v>
      </c>
      <c r="AA26" s="705">
        <v>0.152991667</v>
      </c>
      <c r="AB26" s="705">
        <v>9.5792741000000001E-2</v>
      </c>
      <c r="AC26" s="705">
        <v>9.8677666999999997E-2</v>
      </c>
      <c r="AD26" s="705">
        <v>0.106436633</v>
      </c>
      <c r="AE26" s="705">
        <v>0.11520148199999999</v>
      </c>
      <c r="AF26" s="705">
        <v>0.10977368699999999</v>
      </c>
      <c r="AG26" s="705">
        <v>0.12260478599999999</v>
      </c>
      <c r="AH26" s="705">
        <v>0.116889381</v>
      </c>
      <c r="AI26" s="705">
        <v>0.105015231</v>
      </c>
      <c r="AJ26" s="705">
        <v>0.12230234600000001</v>
      </c>
      <c r="AK26" s="705">
        <v>0.12336768400000001</v>
      </c>
      <c r="AL26" s="705">
        <v>0.141478459</v>
      </c>
      <c r="AM26" s="705">
        <v>0.13754185499999999</v>
      </c>
      <c r="AN26" s="705">
        <v>0.10393079099999999</v>
      </c>
      <c r="AO26" s="705">
        <v>0.104811922</v>
      </c>
      <c r="AP26" s="705">
        <v>0.119303616</v>
      </c>
      <c r="AQ26" s="705">
        <v>0.11420060899999999</v>
      </c>
      <c r="AR26" s="705">
        <v>0.103933966</v>
      </c>
      <c r="AS26" s="705">
        <v>0.128432509</v>
      </c>
      <c r="AT26" s="705">
        <v>0.10363955499999999</v>
      </c>
      <c r="AU26" s="705">
        <v>0.11864485900000001</v>
      </c>
      <c r="AV26" s="705">
        <v>0.11719643</v>
      </c>
      <c r="AW26" s="705">
        <v>0.103711818</v>
      </c>
      <c r="AX26" s="705">
        <v>0.15904885099999999</v>
      </c>
      <c r="AY26" s="705">
        <v>0.13744206</v>
      </c>
      <c r="AZ26" s="705">
        <v>0.2281415</v>
      </c>
      <c r="BA26" s="705">
        <v>0.11619790000000001</v>
      </c>
      <c r="BB26" s="706">
        <v>0.14895410000000001</v>
      </c>
      <c r="BC26" s="706">
        <v>0.13492879999999999</v>
      </c>
      <c r="BD26" s="706">
        <v>0.1045869</v>
      </c>
      <c r="BE26" s="706">
        <v>0.11953279999999999</v>
      </c>
      <c r="BF26" s="706">
        <v>0.1009388</v>
      </c>
      <c r="BG26" s="706">
        <v>0.1122331</v>
      </c>
      <c r="BH26" s="706">
        <v>0.1110723</v>
      </c>
      <c r="BI26" s="706">
        <v>0.1238948</v>
      </c>
      <c r="BJ26" s="706">
        <v>0.16198299999999999</v>
      </c>
      <c r="BK26" s="706">
        <v>0.1484492</v>
      </c>
      <c r="BL26" s="706">
        <v>0.103959</v>
      </c>
      <c r="BM26" s="706">
        <v>0.107875</v>
      </c>
      <c r="BN26" s="706">
        <v>0.15167420000000001</v>
      </c>
      <c r="BO26" s="706">
        <v>0.13850489999999999</v>
      </c>
      <c r="BP26" s="706">
        <v>0.1134723</v>
      </c>
      <c r="BQ26" s="706">
        <v>0.13263179999999999</v>
      </c>
      <c r="BR26" s="706">
        <v>0.11508069999999999</v>
      </c>
      <c r="BS26" s="706">
        <v>0.1348222</v>
      </c>
      <c r="BT26" s="706">
        <v>0.13200120000000001</v>
      </c>
      <c r="BU26" s="706">
        <v>0.1307664</v>
      </c>
      <c r="BV26" s="706">
        <v>0.16046940000000001</v>
      </c>
    </row>
    <row r="27" spans="1:74" ht="11.1" customHeight="1" x14ac:dyDescent="0.2">
      <c r="A27" s="502" t="s">
        <v>1229</v>
      </c>
      <c r="B27" s="505" t="s">
        <v>1230</v>
      </c>
      <c r="C27" s="705">
        <v>8.5441867499999997</v>
      </c>
      <c r="D27" s="705">
        <v>7.6062191439999998</v>
      </c>
      <c r="E27" s="705">
        <v>8.5478126240000005</v>
      </c>
      <c r="F27" s="705">
        <v>7.1935626030000002</v>
      </c>
      <c r="G27" s="705">
        <v>7.8455448609999996</v>
      </c>
      <c r="H27" s="705">
        <v>8.8252238280000004</v>
      </c>
      <c r="I27" s="705">
        <v>9.8364237649999993</v>
      </c>
      <c r="J27" s="705">
        <v>9.6452225140000003</v>
      </c>
      <c r="K27" s="705">
        <v>8.4079742900000003</v>
      </c>
      <c r="L27" s="705">
        <v>7.8311881630000002</v>
      </c>
      <c r="M27" s="705">
        <v>7.8208015150000003</v>
      </c>
      <c r="N27" s="705">
        <v>8.9231398070000001</v>
      </c>
      <c r="O27" s="705">
        <v>9.3269007080000002</v>
      </c>
      <c r="P27" s="705">
        <v>7.5961999039999997</v>
      </c>
      <c r="Q27" s="705">
        <v>8.1397981720000008</v>
      </c>
      <c r="R27" s="705">
        <v>7.331284278</v>
      </c>
      <c r="S27" s="705">
        <v>7.4600296930000001</v>
      </c>
      <c r="T27" s="705">
        <v>8.1978876940000003</v>
      </c>
      <c r="U27" s="705">
        <v>10.316830060999999</v>
      </c>
      <c r="V27" s="705">
        <v>10.754960651999999</v>
      </c>
      <c r="W27" s="705">
        <v>8.5512043930000008</v>
      </c>
      <c r="X27" s="705">
        <v>7.5072147080000002</v>
      </c>
      <c r="Y27" s="705">
        <v>7.5776803770000001</v>
      </c>
      <c r="Z27" s="705">
        <v>8.5342783759999996</v>
      </c>
      <c r="AA27" s="705">
        <v>8.6990114179999996</v>
      </c>
      <c r="AB27" s="705">
        <v>7.6493278169999996</v>
      </c>
      <c r="AC27" s="705">
        <v>8.3178903440000003</v>
      </c>
      <c r="AD27" s="705">
        <v>7.2253696129999998</v>
      </c>
      <c r="AE27" s="705">
        <v>6.9819594069999997</v>
      </c>
      <c r="AF27" s="705">
        <v>7.5641903729999997</v>
      </c>
      <c r="AG27" s="705">
        <v>10.156262722999999</v>
      </c>
      <c r="AH27" s="705">
        <v>8.8880912280000004</v>
      </c>
      <c r="AI27" s="705">
        <v>7.0633021879999998</v>
      </c>
      <c r="AJ27" s="705">
        <v>7.4747347949999998</v>
      </c>
      <c r="AK27" s="705">
        <v>7.3839866589999996</v>
      </c>
      <c r="AL27" s="705">
        <v>8.3048662639999993</v>
      </c>
      <c r="AM27" s="705">
        <v>8.4524298509999998</v>
      </c>
      <c r="AN27" s="705">
        <v>7.659343915</v>
      </c>
      <c r="AO27" s="705">
        <v>7.1055750279999996</v>
      </c>
      <c r="AP27" s="705">
        <v>5.7610426050000001</v>
      </c>
      <c r="AQ27" s="705">
        <v>6.2029431879999999</v>
      </c>
      <c r="AR27" s="705">
        <v>8.0864278489999997</v>
      </c>
      <c r="AS27" s="705">
        <v>10.578836795000001</v>
      </c>
      <c r="AT27" s="705">
        <v>9.3823285730000006</v>
      </c>
      <c r="AU27" s="705">
        <v>8.0064618210000003</v>
      </c>
      <c r="AV27" s="705">
        <v>6.5379966359999999</v>
      </c>
      <c r="AW27" s="705">
        <v>7.0270812009999997</v>
      </c>
      <c r="AX27" s="705">
        <v>8.1152770600000004</v>
      </c>
      <c r="AY27" s="705">
        <v>8.6112446980000001</v>
      </c>
      <c r="AZ27" s="705">
        <v>7.8720119999999998</v>
      </c>
      <c r="BA27" s="705">
        <v>7.8089050000000002</v>
      </c>
      <c r="BB27" s="706">
        <v>7.0685719999999996</v>
      </c>
      <c r="BC27" s="706">
        <v>7.1928109999999998</v>
      </c>
      <c r="BD27" s="706">
        <v>8.3578650000000003</v>
      </c>
      <c r="BE27" s="706">
        <v>10.77176</v>
      </c>
      <c r="BF27" s="706">
        <v>9.3294230000000002</v>
      </c>
      <c r="BG27" s="706">
        <v>7.8151719999999996</v>
      </c>
      <c r="BH27" s="706">
        <v>6.6358030000000001</v>
      </c>
      <c r="BI27" s="706">
        <v>8.255134</v>
      </c>
      <c r="BJ27" s="706">
        <v>8.3187820000000006</v>
      </c>
      <c r="BK27" s="706">
        <v>8.937443</v>
      </c>
      <c r="BL27" s="706">
        <v>7.7932509999999997</v>
      </c>
      <c r="BM27" s="706">
        <v>7.4815430000000003</v>
      </c>
      <c r="BN27" s="706">
        <v>7.2805</v>
      </c>
      <c r="BO27" s="706">
        <v>7.7112470000000002</v>
      </c>
      <c r="BP27" s="706">
        <v>9.0788840000000004</v>
      </c>
      <c r="BQ27" s="706">
        <v>11.15789</v>
      </c>
      <c r="BR27" s="706">
        <v>9.7356759999999998</v>
      </c>
      <c r="BS27" s="706">
        <v>8.3945139999999991</v>
      </c>
      <c r="BT27" s="706">
        <v>7.4828460000000003</v>
      </c>
      <c r="BU27" s="706">
        <v>8.8588079999999998</v>
      </c>
      <c r="BV27" s="706">
        <v>8.4125139999999998</v>
      </c>
    </row>
    <row r="28" spans="1:74" ht="11.1" customHeight="1" x14ac:dyDescent="0.2">
      <c r="A28" s="502" t="s">
        <v>1231</v>
      </c>
      <c r="B28" s="503" t="s">
        <v>1331</v>
      </c>
      <c r="C28" s="705">
        <v>10.32571725</v>
      </c>
      <c r="D28" s="705">
        <v>9.0661744543000005</v>
      </c>
      <c r="E28" s="705">
        <v>9.9515788729000008</v>
      </c>
      <c r="F28" s="705">
        <v>8.4631912800000002</v>
      </c>
      <c r="G28" s="705">
        <v>8.8638489212000007</v>
      </c>
      <c r="H28" s="705">
        <v>9.9433023702999996</v>
      </c>
      <c r="I28" s="705">
        <v>11.06428753</v>
      </c>
      <c r="J28" s="705">
        <v>10.723412921</v>
      </c>
      <c r="K28" s="705">
        <v>9.4209169509000006</v>
      </c>
      <c r="L28" s="705">
        <v>9.0408965971999997</v>
      </c>
      <c r="M28" s="705">
        <v>9.3192506885000004</v>
      </c>
      <c r="N28" s="705">
        <v>10.95743072</v>
      </c>
      <c r="O28" s="705">
        <v>11.258449079</v>
      </c>
      <c r="P28" s="705">
        <v>9.1210420564000003</v>
      </c>
      <c r="Q28" s="705">
        <v>9.5791995775000007</v>
      </c>
      <c r="R28" s="705">
        <v>8.6189798017000001</v>
      </c>
      <c r="S28" s="705">
        <v>8.7155655212000003</v>
      </c>
      <c r="T28" s="705">
        <v>9.4985412311000008</v>
      </c>
      <c r="U28" s="705">
        <v>11.934689172000001</v>
      </c>
      <c r="V28" s="705">
        <v>12.229770029000001</v>
      </c>
      <c r="W28" s="705">
        <v>9.7298300598999994</v>
      </c>
      <c r="X28" s="705">
        <v>9.1595683359999995</v>
      </c>
      <c r="Y28" s="705">
        <v>9.4449835068999999</v>
      </c>
      <c r="Z28" s="705">
        <v>10.233305992</v>
      </c>
      <c r="AA28" s="705">
        <v>10.768920946</v>
      </c>
      <c r="AB28" s="705">
        <v>9.4023463436999997</v>
      </c>
      <c r="AC28" s="705">
        <v>9.5220058304999995</v>
      </c>
      <c r="AD28" s="705">
        <v>8.3069591622000001</v>
      </c>
      <c r="AE28" s="705">
        <v>8.4519827703000008</v>
      </c>
      <c r="AF28" s="705">
        <v>9.1470112360000009</v>
      </c>
      <c r="AG28" s="705">
        <v>11.888087079</v>
      </c>
      <c r="AH28" s="705">
        <v>10.844231766</v>
      </c>
      <c r="AI28" s="705">
        <v>8.8335186862999997</v>
      </c>
      <c r="AJ28" s="705">
        <v>8.6800916159000003</v>
      </c>
      <c r="AK28" s="705">
        <v>9.1016511988000008</v>
      </c>
      <c r="AL28" s="705">
        <v>10.353625502</v>
      </c>
      <c r="AM28" s="705">
        <v>10.022624088000001</v>
      </c>
      <c r="AN28" s="705">
        <v>9.1136144637999994</v>
      </c>
      <c r="AO28" s="705">
        <v>8.7502475342999997</v>
      </c>
      <c r="AP28" s="705">
        <v>7.8106207939000001</v>
      </c>
      <c r="AQ28" s="705">
        <v>7.8543876612999997</v>
      </c>
      <c r="AR28" s="705">
        <v>9.5544809569000009</v>
      </c>
      <c r="AS28" s="705">
        <v>12.057798328000001</v>
      </c>
      <c r="AT28" s="705">
        <v>11.220176714999999</v>
      </c>
      <c r="AU28" s="705">
        <v>9.0448631038999991</v>
      </c>
      <c r="AV28" s="705">
        <v>8.5882202355999997</v>
      </c>
      <c r="AW28" s="705">
        <v>8.8204728200000009</v>
      </c>
      <c r="AX28" s="705">
        <v>10.147217795</v>
      </c>
      <c r="AY28" s="705">
        <v>10.371846375000001</v>
      </c>
      <c r="AZ28" s="705">
        <v>9.2257990000000003</v>
      </c>
      <c r="BA28" s="705">
        <v>9.5231700000000004</v>
      </c>
      <c r="BB28" s="706">
        <v>8.3684209999999997</v>
      </c>
      <c r="BC28" s="706">
        <v>8.6948779999999992</v>
      </c>
      <c r="BD28" s="706">
        <v>9.7929829999999995</v>
      </c>
      <c r="BE28" s="706">
        <v>11.584110000000001</v>
      </c>
      <c r="BF28" s="706">
        <v>11.035069999999999</v>
      </c>
      <c r="BG28" s="706">
        <v>9.2080409999999997</v>
      </c>
      <c r="BH28" s="706">
        <v>8.8409089999999999</v>
      </c>
      <c r="BI28" s="706">
        <v>8.9628569999999996</v>
      </c>
      <c r="BJ28" s="706">
        <v>10.42266</v>
      </c>
      <c r="BK28" s="706">
        <v>10.75361</v>
      </c>
      <c r="BL28" s="706">
        <v>9.3218429999999994</v>
      </c>
      <c r="BM28" s="706">
        <v>9.7330079999999999</v>
      </c>
      <c r="BN28" s="706">
        <v>8.4802990000000005</v>
      </c>
      <c r="BO28" s="706">
        <v>8.8161930000000002</v>
      </c>
      <c r="BP28" s="706">
        <v>9.8397050000000004</v>
      </c>
      <c r="BQ28" s="706">
        <v>11.66863</v>
      </c>
      <c r="BR28" s="706">
        <v>11.109439999999999</v>
      </c>
      <c r="BS28" s="706">
        <v>9.2630750000000006</v>
      </c>
      <c r="BT28" s="706">
        <v>8.8982500000000009</v>
      </c>
      <c r="BU28" s="706">
        <v>9.0124370000000003</v>
      </c>
      <c r="BV28" s="706">
        <v>10.47912</v>
      </c>
    </row>
    <row r="29" spans="1:74" ht="11.1" customHeight="1" x14ac:dyDescent="0.2">
      <c r="A29" s="496"/>
      <c r="B29" s="131" t="s">
        <v>1332</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502" t="s">
        <v>1232</v>
      </c>
      <c r="B30" s="503" t="s">
        <v>84</v>
      </c>
      <c r="C30" s="705">
        <v>4.1538364330000004</v>
      </c>
      <c r="D30" s="705">
        <v>3.461791066</v>
      </c>
      <c r="E30" s="705">
        <v>4.043002714</v>
      </c>
      <c r="F30" s="705">
        <v>3.3966831430000002</v>
      </c>
      <c r="G30" s="705">
        <v>3.7469020230000001</v>
      </c>
      <c r="H30" s="705">
        <v>4.8145474989999997</v>
      </c>
      <c r="I30" s="705">
        <v>6.040402458</v>
      </c>
      <c r="J30" s="705">
        <v>5.6415479560000001</v>
      </c>
      <c r="K30" s="705">
        <v>4.8123419829999996</v>
      </c>
      <c r="L30" s="705">
        <v>3.975392995</v>
      </c>
      <c r="M30" s="705">
        <v>3.523485059</v>
      </c>
      <c r="N30" s="705">
        <v>4.1334466809999997</v>
      </c>
      <c r="O30" s="705">
        <v>3.7171738049999998</v>
      </c>
      <c r="P30" s="705">
        <v>3.3063524470000001</v>
      </c>
      <c r="Q30" s="705">
        <v>3.688857906</v>
      </c>
      <c r="R30" s="705">
        <v>3.7722633249999999</v>
      </c>
      <c r="S30" s="705">
        <v>4.0107189160000001</v>
      </c>
      <c r="T30" s="705">
        <v>4.6881039260000001</v>
      </c>
      <c r="U30" s="705">
        <v>6.8053906739999999</v>
      </c>
      <c r="V30" s="705">
        <v>7.1654403220000003</v>
      </c>
      <c r="W30" s="705">
        <v>5.5523413039999996</v>
      </c>
      <c r="X30" s="705">
        <v>4.6901622999999999</v>
      </c>
      <c r="Y30" s="705">
        <v>4.0698204259999997</v>
      </c>
      <c r="Z30" s="705">
        <v>4.0835915700000003</v>
      </c>
      <c r="AA30" s="705">
        <v>4.2043621949999999</v>
      </c>
      <c r="AB30" s="705">
        <v>3.9874665899999999</v>
      </c>
      <c r="AC30" s="705">
        <v>3.7444050309999999</v>
      </c>
      <c r="AD30" s="705">
        <v>3.2866763959999998</v>
      </c>
      <c r="AE30" s="705">
        <v>3.176671539</v>
      </c>
      <c r="AF30" s="705">
        <v>4.2076790419999996</v>
      </c>
      <c r="AG30" s="705">
        <v>7.1765515669999997</v>
      </c>
      <c r="AH30" s="705">
        <v>6.2025141530000001</v>
      </c>
      <c r="AI30" s="705">
        <v>4.3962844399999996</v>
      </c>
      <c r="AJ30" s="705">
        <v>3.7630127670000002</v>
      </c>
      <c r="AK30" s="705">
        <v>3.86022643</v>
      </c>
      <c r="AL30" s="705">
        <v>4.3588084020000002</v>
      </c>
      <c r="AM30" s="705">
        <v>4.39797335</v>
      </c>
      <c r="AN30" s="705">
        <v>4.0548110560000001</v>
      </c>
      <c r="AO30" s="705">
        <v>3.940961438</v>
      </c>
      <c r="AP30" s="705">
        <v>2.855600066</v>
      </c>
      <c r="AQ30" s="705">
        <v>3.1858639549999999</v>
      </c>
      <c r="AR30" s="705">
        <v>5.3201788790000002</v>
      </c>
      <c r="AS30" s="705">
        <v>8.2522089039999997</v>
      </c>
      <c r="AT30" s="705">
        <v>7.0278435479999999</v>
      </c>
      <c r="AU30" s="705">
        <v>5.2984194919999998</v>
      </c>
      <c r="AV30" s="705">
        <v>4.0793476770000003</v>
      </c>
      <c r="AW30" s="705">
        <v>4.2630787010000004</v>
      </c>
      <c r="AX30" s="705">
        <v>4.4696059659999996</v>
      </c>
      <c r="AY30" s="705">
        <v>4.7410171380000001</v>
      </c>
      <c r="AZ30" s="705">
        <v>3.946844</v>
      </c>
      <c r="BA30" s="705">
        <v>4.6370149999999999</v>
      </c>
      <c r="BB30" s="706">
        <v>4.6136010000000001</v>
      </c>
      <c r="BC30" s="706">
        <v>4.642131</v>
      </c>
      <c r="BD30" s="706">
        <v>6.8377949999999998</v>
      </c>
      <c r="BE30" s="706">
        <v>7.7734500000000004</v>
      </c>
      <c r="BF30" s="706">
        <v>6.9684039999999996</v>
      </c>
      <c r="BG30" s="706">
        <v>5.9308680000000003</v>
      </c>
      <c r="BH30" s="706">
        <v>5.1434090000000001</v>
      </c>
      <c r="BI30" s="706">
        <v>4.9953750000000001</v>
      </c>
      <c r="BJ30" s="706">
        <v>3.3927499999999999</v>
      </c>
      <c r="BK30" s="706">
        <v>5.2506849999999998</v>
      </c>
      <c r="BL30" s="706">
        <v>6.2349069999999998</v>
      </c>
      <c r="BM30" s="706">
        <v>5.9515849999999997</v>
      </c>
      <c r="BN30" s="706">
        <v>4.8481100000000001</v>
      </c>
      <c r="BO30" s="706">
        <v>4.4262319999999997</v>
      </c>
      <c r="BP30" s="706">
        <v>6.6233190000000004</v>
      </c>
      <c r="BQ30" s="706">
        <v>8.2638479999999994</v>
      </c>
      <c r="BR30" s="706">
        <v>7.3034129999999999</v>
      </c>
      <c r="BS30" s="706">
        <v>6.2526710000000003</v>
      </c>
      <c r="BT30" s="706">
        <v>5.1765410000000003</v>
      </c>
      <c r="BU30" s="706">
        <v>5.4193720000000001</v>
      </c>
      <c r="BV30" s="706">
        <v>4.7564209999999996</v>
      </c>
    </row>
    <row r="31" spans="1:74" ht="11.1" customHeight="1" x14ac:dyDescent="0.2">
      <c r="A31" s="502" t="s">
        <v>1233</v>
      </c>
      <c r="B31" s="505" t="s">
        <v>83</v>
      </c>
      <c r="C31" s="705">
        <v>9.3286884E-2</v>
      </c>
      <c r="D31" s="705">
        <v>4.2878828000000001E-2</v>
      </c>
      <c r="E31" s="705">
        <v>5.2865869000000003E-2</v>
      </c>
      <c r="F31" s="705">
        <v>2.1926602999999999E-2</v>
      </c>
      <c r="G31" s="705">
        <v>5.6583209000000002E-2</v>
      </c>
      <c r="H31" s="705">
        <v>5.3336699000000001E-2</v>
      </c>
      <c r="I31" s="705">
        <v>4.2840303000000003E-2</v>
      </c>
      <c r="J31" s="705">
        <v>1.3269286E-2</v>
      </c>
      <c r="K31" s="705">
        <v>4.5116104999999997E-2</v>
      </c>
      <c r="L31" s="705">
        <v>0</v>
      </c>
      <c r="M31" s="705">
        <v>3.2769297000000003E-2</v>
      </c>
      <c r="N31" s="705">
        <v>0.106661987</v>
      </c>
      <c r="O31" s="705">
        <v>0.24289661700000001</v>
      </c>
      <c r="P31" s="705">
        <v>9.7376819999999992E-3</v>
      </c>
      <c r="Q31" s="705">
        <v>0.12035467399999999</v>
      </c>
      <c r="R31" s="705">
        <v>0</v>
      </c>
      <c r="S31" s="705">
        <v>1.6406330000000001E-3</v>
      </c>
      <c r="T31" s="705">
        <v>1.2763309E-2</v>
      </c>
      <c r="U31" s="705">
        <v>0.12514661899999999</v>
      </c>
      <c r="V31" s="705">
        <v>4.1528969999999998E-2</v>
      </c>
      <c r="W31" s="705">
        <v>5.2352208999999997E-2</v>
      </c>
      <c r="X31" s="705">
        <v>2.8067999999999999E-3</v>
      </c>
      <c r="Y31" s="705">
        <v>3.0106360000000001E-3</v>
      </c>
      <c r="Z31" s="705">
        <v>6.7204091999999993E-2</v>
      </c>
      <c r="AA31" s="705">
        <v>0.21217448899999999</v>
      </c>
      <c r="AB31" s="705">
        <v>5.5326017999999998E-2</v>
      </c>
      <c r="AC31" s="705">
        <v>6.5540195999999995E-2</v>
      </c>
      <c r="AD31" s="705">
        <v>8.8565190000000002E-3</v>
      </c>
      <c r="AE31" s="705">
        <v>0</v>
      </c>
      <c r="AF31" s="705">
        <v>6.9337999999999995E-4</v>
      </c>
      <c r="AG31" s="705">
        <v>4.2948964999999999E-2</v>
      </c>
      <c r="AH31" s="705">
        <v>3.6411827000000001E-2</v>
      </c>
      <c r="AI31" s="705">
        <v>0</v>
      </c>
      <c r="AJ31" s="705">
        <v>0</v>
      </c>
      <c r="AK31" s="705">
        <v>0</v>
      </c>
      <c r="AL31" s="705">
        <v>0</v>
      </c>
      <c r="AM31" s="705">
        <v>2.079568E-2</v>
      </c>
      <c r="AN31" s="705">
        <v>2.6068313999999999E-2</v>
      </c>
      <c r="AO31" s="705">
        <v>9.6827539000000004E-2</v>
      </c>
      <c r="AP31" s="705">
        <v>0</v>
      </c>
      <c r="AQ31" s="705">
        <v>0</v>
      </c>
      <c r="AR31" s="705">
        <v>0</v>
      </c>
      <c r="AS31" s="705">
        <v>0</v>
      </c>
      <c r="AT31" s="705">
        <v>0</v>
      </c>
      <c r="AU31" s="705">
        <v>0</v>
      </c>
      <c r="AV31" s="705">
        <v>0</v>
      </c>
      <c r="AW31" s="705">
        <v>0</v>
      </c>
      <c r="AX31" s="705">
        <v>0</v>
      </c>
      <c r="AY31" s="705">
        <v>0</v>
      </c>
      <c r="AZ31" s="705">
        <v>0</v>
      </c>
      <c r="BA31" s="705">
        <v>0</v>
      </c>
      <c r="BB31" s="706">
        <v>0</v>
      </c>
      <c r="BC31" s="706">
        <v>0</v>
      </c>
      <c r="BD31" s="706">
        <v>0</v>
      </c>
      <c r="BE31" s="706">
        <v>0</v>
      </c>
      <c r="BF31" s="706">
        <v>0</v>
      </c>
      <c r="BG31" s="706">
        <v>0</v>
      </c>
      <c r="BH31" s="706">
        <v>0</v>
      </c>
      <c r="BI31" s="706">
        <v>0</v>
      </c>
      <c r="BJ31" s="706">
        <v>0</v>
      </c>
      <c r="BK31" s="706">
        <v>0</v>
      </c>
      <c r="BL31" s="706">
        <v>0</v>
      </c>
      <c r="BM31" s="706">
        <v>0</v>
      </c>
      <c r="BN31" s="706">
        <v>0</v>
      </c>
      <c r="BO31" s="706">
        <v>0</v>
      </c>
      <c r="BP31" s="706">
        <v>0</v>
      </c>
      <c r="BQ31" s="706">
        <v>0</v>
      </c>
      <c r="BR31" s="706">
        <v>0</v>
      </c>
      <c r="BS31" s="706">
        <v>0</v>
      </c>
      <c r="BT31" s="706">
        <v>0</v>
      </c>
      <c r="BU31" s="706">
        <v>0</v>
      </c>
      <c r="BV31" s="706">
        <v>0</v>
      </c>
    </row>
    <row r="32" spans="1:74" ht="11.1" customHeight="1" x14ac:dyDescent="0.2">
      <c r="A32" s="502" t="s">
        <v>1234</v>
      </c>
      <c r="B32" s="505" t="s">
        <v>86</v>
      </c>
      <c r="C32" s="705">
        <v>3.4884249999999999</v>
      </c>
      <c r="D32" s="705">
        <v>3.0370460000000001</v>
      </c>
      <c r="E32" s="705">
        <v>3.2746059999999999</v>
      </c>
      <c r="F32" s="705">
        <v>2.8795700000000002</v>
      </c>
      <c r="G32" s="705">
        <v>3.2735289999999999</v>
      </c>
      <c r="H32" s="705">
        <v>3.503028</v>
      </c>
      <c r="I32" s="705">
        <v>3.9007649999999998</v>
      </c>
      <c r="J32" s="705">
        <v>3.7681610000000001</v>
      </c>
      <c r="K32" s="705">
        <v>3.7126969999999999</v>
      </c>
      <c r="L32" s="705">
        <v>3.9815200000000002</v>
      </c>
      <c r="M32" s="705">
        <v>3.688526</v>
      </c>
      <c r="N32" s="705">
        <v>3.6595360000000001</v>
      </c>
      <c r="O32" s="705">
        <v>4.0296589999999997</v>
      </c>
      <c r="P32" s="705">
        <v>3.3176290000000002</v>
      </c>
      <c r="Q32" s="705">
        <v>3.5725760000000002</v>
      </c>
      <c r="R32" s="705">
        <v>2.8647649999999998</v>
      </c>
      <c r="S32" s="705">
        <v>3.4178609999999998</v>
      </c>
      <c r="T32" s="705">
        <v>3.763258</v>
      </c>
      <c r="U32" s="705">
        <v>3.862212</v>
      </c>
      <c r="V32" s="705">
        <v>3.717708</v>
      </c>
      <c r="W32" s="705">
        <v>2.9617640000000001</v>
      </c>
      <c r="X32" s="705">
        <v>3.6389480000000001</v>
      </c>
      <c r="Y32" s="705">
        <v>3.7842470000000001</v>
      </c>
      <c r="Z32" s="705">
        <v>3.9883839999999999</v>
      </c>
      <c r="AA32" s="705">
        <v>4.0311719999999998</v>
      </c>
      <c r="AB32" s="705">
        <v>3.6121789999999998</v>
      </c>
      <c r="AC32" s="705">
        <v>2.7963490000000002</v>
      </c>
      <c r="AD32" s="705">
        <v>3.1027659999999999</v>
      </c>
      <c r="AE32" s="705">
        <v>3.9197679999999999</v>
      </c>
      <c r="AF32" s="705">
        <v>3.8089810000000002</v>
      </c>
      <c r="AG32" s="705">
        <v>3.922358</v>
      </c>
      <c r="AH32" s="705">
        <v>3.9163239999999999</v>
      </c>
      <c r="AI32" s="705">
        <v>3.9167399999999999</v>
      </c>
      <c r="AJ32" s="705">
        <v>3.9579870000000001</v>
      </c>
      <c r="AK32" s="705">
        <v>3.8852630000000001</v>
      </c>
      <c r="AL32" s="705">
        <v>3.9951310000000002</v>
      </c>
      <c r="AM32" s="705">
        <v>4.0071940000000001</v>
      </c>
      <c r="AN32" s="705">
        <v>3.556009</v>
      </c>
      <c r="AO32" s="705">
        <v>3.1279089999999998</v>
      </c>
      <c r="AP32" s="705">
        <v>3.1975500000000001</v>
      </c>
      <c r="AQ32" s="705">
        <v>2.8957039999999998</v>
      </c>
      <c r="AR32" s="705">
        <v>3.1186989999999999</v>
      </c>
      <c r="AS32" s="705">
        <v>3.164209</v>
      </c>
      <c r="AT32" s="705">
        <v>3.1246719999999999</v>
      </c>
      <c r="AU32" s="705">
        <v>2.7108289999999999</v>
      </c>
      <c r="AV32" s="705">
        <v>3.1341990000000002</v>
      </c>
      <c r="AW32" s="705">
        <v>3.1689349999999998</v>
      </c>
      <c r="AX32" s="705">
        <v>3.263935</v>
      </c>
      <c r="AY32" s="705">
        <v>3.2741229999999999</v>
      </c>
      <c r="AZ32" s="705">
        <v>3.00739</v>
      </c>
      <c r="BA32" s="705">
        <v>3.1580499999999998</v>
      </c>
      <c r="BB32" s="706">
        <v>2.7648100000000002</v>
      </c>
      <c r="BC32" s="706">
        <v>2.3950200000000001</v>
      </c>
      <c r="BD32" s="706">
        <v>2.3177599999999998</v>
      </c>
      <c r="BE32" s="706">
        <v>2.3950200000000001</v>
      </c>
      <c r="BF32" s="706">
        <v>2.3950200000000001</v>
      </c>
      <c r="BG32" s="706">
        <v>2.3177599999999998</v>
      </c>
      <c r="BH32" s="706">
        <v>2.0649600000000001</v>
      </c>
      <c r="BI32" s="706">
        <v>2.3177599999999998</v>
      </c>
      <c r="BJ32" s="706">
        <v>2.3950200000000001</v>
      </c>
      <c r="BK32" s="706">
        <v>2.3950200000000001</v>
      </c>
      <c r="BL32" s="706">
        <v>2.1632400000000001</v>
      </c>
      <c r="BM32" s="706">
        <v>1.9707699999999999</v>
      </c>
      <c r="BN32" s="706">
        <v>2.3177599999999998</v>
      </c>
      <c r="BO32" s="706">
        <v>2.3950200000000001</v>
      </c>
      <c r="BP32" s="706">
        <v>2.3177599999999998</v>
      </c>
      <c r="BQ32" s="706">
        <v>2.3950200000000001</v>
      </c>
      <c r="BR32" s="706">
        <v>2.3950200000000001</v>
      </c>
      <c r="BS32" s="706">
        <v>1.9045300000000001</v>
      </c>
      <c r="BT32" s="706">
        <v>2.2753800000000002</v>
      </c>
      <c r="BU32" s="706">
        <v>2.3177599999999998</v>
      </c>
      <c r="BV32" s="706">
        <v>2.3950200000000001</v>
      </c>
    </row>
    <row r="33" spans="1:74" ht="11.1" customHeight="1" x14ac:dyDescent="0.2">
      <c r="A33" s="502" t="s">
        <v>1235</v>
      </c>
      <c r="B33" s="505" t="s">
        <v>1226</v>
      </c>
      <c r="C33" s="705">
        <v>2.417642098</v>
      </c>
      <c r="D33" s="705">
        <v>2.2545335849999999</v>
      </c>
      <c r="E33" s="705">
        <v>2.5618407990000001</v>
      </c>
      <c r="F33" s="705">
        <v>2.3932171769999999</v>
      </c>
      <c r="G33" s="705">
        <v>2.539781675</v>
      </c>
      <c r="H33" s="705">
        <v>2.5654698219999998</v>
      </c>
      <c r="I33" s="705">
        <v>2.6616121330000002</v>
      </c>
      <c r="J33" s="705">
        <v>2.6072896729999999</v>
      </c>
      <c r="K33" s="705">
        <v>2.3889963160000001</v>
      </c>
      <c r="L33" s="705">
        <v>2.3825865770000001</v>
      </c>
      <c r="M33" s="705">
        <v>2.6270952470000002</v>
      </c>
      <c r="N33" s="705">
        <v>2.6633219690000001</v>
      </c>
      <c r="O33" s="705">
        <v>2.2633759439999999</v>
      </c>
      <c r="P33" s="705">
        <v>2.2386177969999999</v>
      </c>
      <c r="Q33" s="705">
        <v>2.6723782809999999</v>
      </c>
      <c r="R33" s="705">
        <v>2.4438542299999999</v>
      </c>
      <c r="S33" s="705">
        <v>2.5812495759999998</v>
      </c>
      <c r="T33" s="705">
        <v>2.4797395510000002</v>
      </c>
      <c r="U33" s="705">
        <v>2.5353012100000001</v>
      </c>
      <c r="V33" s="705">
        <v>2.471020658</v>
      </c>
      <c r="W33" s="705">
        <v>2.2933338509999999</v>
      </c>
      <c r="X33" s="705">
        <v>2.3732849730000001</v>
      </c>
      <c r="Y33" s="705">
        <v>2.5598215839999998</v>
      </c>
      <c r="Z33" s="705">
        <v>2.6465953450000002</v>
      </c>
      <c r="AA33" s="705">
        <v>2.541015754</v>
      </c>
      <c r="AB33" s="705">
        <v>2.242034672</v>
      </c>
      <c r="AC33" s="705">
        <v>2.6348551279999999</v>
      </c>
      <c r="AD33" s="705">
        <v>2.2957411510000001</v>
      </c>
      <c r="AE33" s="705">
        <v>2.5997156320000001</v>
      </c>
      <c r="AF33" s="705">
        <v>2.536030679</v>
      </c>
      <c r="AG33" s="705">
        <v>2.7123652329999999</v>
      </c>
      <c r="AH33" s="705">
        <v>2.669632666</v>
      </c>
      <c r="AI33" s="705">
        <v>2.5651962159999999</v>
      </c>
      <c r="AJ33" s="705">
        <v>2.5093131880000001</v>
      </c>
      <c r="AK33" s="705">
        <v>2.4929213319999999</v>
      </c>
      <c r="AL33" s="705">
        <v>2.7482953750000001</v>
      </c>
      <c r="AM33" s="705">
        <v>2.7324699589999999</v>
      </c>
      <c r="AN33" s="705">
        <v>2.5664361769999999</v>
      </c>
      <c r="AO33" s="705">
        <v>2.7239136020000001</v>
      </c>
      <c r="AP33" s="705">
        <v>2.6580589429999999</v>
      </c>
      <c r="AQ33" s="705">
        <v>2.76179167</v>
      </c>
      <c r="AR33" s="705">
        <v>2.5647137390000001</v>
      </c>
      <c r="AS33" s="705">
        <v>2.6744681620000001</v>
      </c>
      <c r="AT33" s="705">
        <v>2.625446272</v>
      </c>
      <c r="AU33" s="705">
        <v>2.4723931549999998</v>
      </c>
      <c r="AV33" s="705">
        <v>2.4592653389999999</v>
      </c>
      <c r="AW33" s="705">
        <v>2.4862781370000002</v>
      </c>
      <c r="AX33" s="705">
        <v>2.6392346889999998</v>
      </c>
      <c r="AY33" s="705">
        <v>2.6486155629999999</v>
      </c>
      <c r="AZ33" s="705">
        <v>2.3726440000000002</v>
      </c>
      <c r="BA33" s="705">
        <v>2.6990229999999999</v>
      </c>
      <c r="BB33" s="706">
        <v>2.4688870000000001</v>
      </c>
      <c r="BC33" s="706">
        <v>2.5807359999999999</v>
      </c>
      <c r="BD33" s="706">
        <v>2.4803419999999998</v>
      </c>
      <c r="BE33" s="706">
        <v>2.5648469999999999</v>
      </c>
      <c r="BF33" s="706">
        <v>2.4816250000000002</v>
      </c>
      <c r="BG33" s="706">
        <v>2.3049719999999998</v>
      </c>
      <c r="BH33" s="706">
        <v>2.3408120000000001</v>
      </c>
      <c r="BI33" s="706">
        <v>2.5034519999999998</v>
      </c>
      <c r="BJ33" s="706">
        <v>2.5785019999999998</v>
      </c>
      <c r="BK33" s="706">
        <v>2.4303119999999998</v>
      </c>
      <c r="BL33" s="706">
        <v>2.1965270000000001</v>
      </c>
      <c r="BM33" s="706">
        <v>2.5248620000000002</v>
      </c>
      <c r="BN33" s="706">
        <v>2.318346</v>
      </c>
      <c r="BO33" s="706">
        <v>2.441792</v>
      </c>
      <c r="BP33" s="706">
        <v>2.360242</v>
      </c>
      <c r="BQ33" s="706">
        <v>2.453999</v>
      </c>
      <c r="BR33" s="706">
        <v>2.3826160000000001</v>
      </c>
      <c r="BS33" s="706">
        <v>2.219392</v>
      </c>
      <c r="BT33" s="706">
        <v>2.2618239999999998</v>
      </c>
      <c r="BU33" s="706">
        <v>2.4351769999999999</v>
      </c>
      <c r="BV33" s="706">
        <v>2.5154860000000001</v>
      </c>
    </row>
    <row r="34" spans="1:74" ht="11.1" customHeight="1" x14ac:dyDescent="0.2">
      <c r="A34" s="502" t="s">
        <v>1236</v>
      </c>
      <c r="B34" s="505" t="s">
        <v>1329</v>
      </c>
      <c r="C34" s="705">
        <v>0.55919261200000003</v>
      </c>
      <c r="D34" s="705">
        <v>0.57690091200000004</v>
      </c>
      <c r="E34" s="705">
        <v>0.57821490499999995</v>
      </c>
      <c r="F34" s="705">
        <v>0.56944279399999997</v>
      </c>
      <c r="G34" s="705">
        <v>0.49763081599999998</v>
      </c>
      <c r="H34" s="705">
        <v>0.52950876099999999</v>
      </c>
      <c r="I34" s="705">
        <v>0.406816071</v>
      </c>
      <c r="J34" s="705">
        <v>0.42480988800000002</v>
      </c>
      <c r="K34" s="705">
        <v>0.31111420899999997</v>
      </c>
      <c r="L34" s="705">
        <v>0.62752365399999999</v>
      </c>
      <c r="M34" s="705">
        <v>0.59777117599999996</v>
      </c>
      <c r="N34" s="705">
        <v>0.50091931199999995</v>
      </c>
      <c r="O34" s="705">
        <v>0.59971467899999997</v>
      </c>
      <c r="P34" s="705">
        <v>0.56495740100000003</v>
      </c>
      <c r="Q34" s="705">
        <v>0.46898621499999998</v>
      </c>
      <c r="R34" s="705">
        <v>0.52702901599999996</v>
      </c>
      <c r="S34" s="705">
        <v>0.49122581799999998</v>
      </c>
      <c r="T34" s="705">
        <v>0.42455236200000002</v>
      </c>
      <c r="U34" s="705">
        <v>0.43086473199999997</v>
      </c>
      <c r="V34" s="705">
        <v>0.42956484</v>
      </c>
      <c r="W34" s="705">
        <v>0.42624578499999999</v>
      </c>
      <c r="X34" s="705">
        <v>0.55496000000000001</v>
      </c>
      <c r="Y34" s="705">
        <v>0.552177955</v>
      </c>
      <c r="Z34" s="705">
        <v>0.55996437700000001</v>
      </c>
      <c r="AA34" s="705">
        <v>0.61858933800000004</v>
      </c>
      <c r="AB34" s="705">
        <v>0.56649201699999996</v>
      </c>
      <c r="AC34" s="705">
        <v>0.63154422300000002</v>
      </c>
      <c r="AD34" s="705">
        <v>0.572375101</v>
      </c>
      <c r="AE34" s="705">
        <v>0.47657223900000001</v>
      </c>
      <c r="AF34" s="705">
        <v>0.51815586499999999</v>
      </c>
      <c r="AG34" s="705">
        <v>0.44554561500000001</v>
      </c>
      <c r="AH34" s="705">
        <v>0.45733439599999998</v>
      </c>
      <c r="AI34" s="705">
        <v>0.46364782199999999</v>
      </c>
      <c r="AJ34" s="705">
        <v>0.56975654499999995</v>
      </c>
      <c r="AK34" s="705">
        <v>0.55105126999999998</v>
      </c>
      <c r="AL34" s="705">
        <v>0.64736818799999996</v>
      </c>
      <c r="AM34" s="705">
        <v>0.61196570900000002</v>
      </c>
      <c r="AN34" s="705">
        <v>0.66581110099999996</v>
      </c>
      <c r="AO34" s="705">
        <v>0.71334658299999998</v>
      </c>
      <c r="AP34" s="705">
        <v>0.70954794399999999</v>
      </c>
      <c r="AQ34" s="705">
        <v>0.64241033000000003</v>
      </c>
      <c r="AR34" s="705">
        <v>0.57546389399999998</v>
      </c>
      <c r="AS34" s="705">
        <v>0.56235904299999995</v>
      </c>
      <c r="AT34" s="705">
        <v>0.55110581300000006</v>
      </c>
      <c r="AU34" s="705">
        <v>0.56674378599999997</v>
      </c>
      <c r="AV34" s="705">
        <v>0.64574739400000003</v>
      </c>
      <c r="AW34" s="705">
        <v>0.75137864899999995</v>
      </c>
      <c r="AX34" s="705">
        <v>0.65362390400000003</v>
      </c>
      <c r="AY34" s="705">
        <v>0.53064302399999996</v>
      </c>
      <c r="AZ34" s="705">
        <v>0.88486109999999996</v>
      </c>
      <c r="BA34" s="705">
        <v>0.75098509999999996</v>
      </c>
      <c r="BB34" s="706">
        <v>0.78161769999999997</v>
      </c>
      <c r="BC34" s="706">
        <v>0.71588719999999995</v>
      </c>
      <c r="BD34" s="706">
        <v>0.66488720000000001</v>
      </c>
      <c r="BE34" s="706">
        <v>0.6062244</v>
      </c>
      <c r="BF34" s="706">
        <v>0.58507869999999995</v>
      </c>
      <c r="BG34" s="706">
        <v>0.63041420000000004</v>
      </c>
      <c r="BH34" s="706">
        <v>0.69417770000000001</v>
      </c>
      <c r="BI34" s="706">
        <v>0.82989060000000003</v>
      </c>
      <c r="BJ34" s="706">
        <v>0.64796399999999998</v>
      </c>
      <c r="BK34" s="706">
        <v>0.68597169999999996</v>
      </c>
      <c r="BL34" s="706">
        <v>0.83948429999999996</v>
      </c>
      <c r="BM34" s="706">
        <v>0.77206109999999994</v>
      </c>
      <c r="BN34" s="706">
        <v>0.79584659999999996</v>
      </c>
      <c r="BO34" s="706">
        <v>0.75382539999999998</v>
      </c>
      <c r="BP34" s="706">
        <v>0.81313009999999997</v>
      </c>
      <c r="BQ34" s="706">
        <v>0.71246810000000005</v>
      </c>
      <c r="BR34" s="706">
        <v>0.69544910000000004</v>
      </c>
      <c r="BS34" s="706">
        <v>0.72912999999999994</v>
      </c>
      <c r="BT34" s="706">
        <v>0.82896000000000003</v>
      </c>
      <c r="BU34" s="706">
        <v>1.0232730000000001</v>
      </c>
      <c r="BV34" s="706">
        <v>0.80284460000000002</v>
      </c>
    </row>
    <row r="35" spans="1:74" ht="11.1" customHeight="1" x14ac:dyDescent="0.2">
      <c r="A35" s="502" t="s">
        <v>1237</v>
      </c>
      <c r="B35" s="503" t="s">
        <v>1330</v>
      </c>
      <c r="C35" s="705">
        <v>6.5093614999999994E-2</v>
      </c>
      <c r="D35" s="705">
        <v>5.4779356000000001E-2</v>
      </c>
      <c r="E35" s="705">
        <v>3.7245175999999998E-2</v>
      </c>
      <c r="F35" s="705">
        <v>2.2935693E-2</v>
      </c>
      <c r="G35" s="705">
        <v>3.4359806E-2</v>
      </c>
      <c r="H35" s="705">
        <v>5.6547286000000002E-2</v>
      </c>
      <c r="I35" s="705">
        <v>3.0222822E-2</v>
      </c>
      <c r="J35" s="705">
        <v>3.4353362999999998E-2</v>
      </c>
      <c r="K35" s="705">
        <v>2.2670069000000001E-2</v>
      </c>
      <c r="L35" s="705">
        <v>2.1396470000000001E-2</v>
      </c>
      <c r="M35" s="705">
        <v>4.0713548000000002E-2</v>
      </c>
      <c r="N35" s="705">
        <v>0.459221247</v>
      </c>
      <c r="O35" s="705">
        <v>1.4075142469999999</v>
      </c>
      <c r="P35" s="705">
        <v>4.5483309E-2</v>
      </c>
      <c r="Q35" s="705">
        <v>3.7333226999999997E-2</v>
      </c>
      <c r="R35" s="705">
        <v>4.9897672999999997E-2</v>
      </c>
      <c r="S35" s="705">
        <v>6.4839989000000001E-2</v>
      </c>
      <c r="T35" s="705">
        <v>2.7684779999999999E-2</v>
      </c>
      <c r="U35" s="705">
        <v>4.3189312000000001E-2</v>
      </c>
      <c r="V35" s="705">
        <v>6.3242337999999995E-2</v>
      </c>
      <c r="W35" s="705">
        <v>2.5799375999999999E-2</v>
      </c>
      <c r="X35" s="705">
        <v>2.6768594999999999E-2</v>
      </c>
      <c r="Y35" s="705">
        <v>4.3492146000000002E-2</v>
      </c>
      <c r="Z35" s="705">
        <v>3.3764875999999999E-2</v>
      </c>
      <c r="AA35" s="705">
        <v>0.383799689</v>
      </c>
      <c r="AB35" s="705">
        <v>0.11114611100000001</v>
      </c>
      <c r="AC35" s="705">
        <v>1.7319477E-2</v>
      </c>
      <c r="AD35" s="705">
        <v>-2.8059040000000001E-3</v>
      </c>
      <c r="AE35" s="705">
        <v>4.5998155999999998E-2</v>
      </c>
      <c r="AF35" s="705">
        <v>4.3071423999999997E-2</v>
      </c>
      <c r="AG35" s="705">
        <v>6.2411135999999999E-2</v>
      </c>
      <c r="AH35" s="705">
        <v>4.1215344000000001E-2</v>
      </c>
      <c r="AI35" s="705">
        <v>4.3998270999999999E-2</v>
      </c>
      <c r="AJ35" s="705">
        <v>4.0158036000000001E-2</v>
      </c>
      <c r="AK35" s="705">
        <v>3.8099938999999999E-2</v>
      </c>
      <c r="AL35" s="705">
        <v>8.0465094000000001E-2</v>
      </c>
      <c r="AM35" s="705">
        <v>6.4970062999999995E-2</v>
      </c>
      <c r="AN35" s="705">
        <v>5.6233829999999999E-2</v>
      </c>
      <c r="AO35" s="705">
        <v>6.0066517999999999E-2</v>
      </c>
      <c r="AP35" s="705">
        <v>4.8850506000000002E-2</v>
      </c>
      <c r="AQ35" s="705">
        <v>5.4075901000000003E-2</v>
      </c>
      <c r="AR35" s="705">
        <v>4.0890119000000003E-2</v>
      </c>
      <c r="AS35" s="705">
        <v>5.8996306999999998E-2</v>
      </c>
      <c r="AT35" s="705">
        <v>4.9849671999999998E-2</v>
      </c>
      <c r="AU35" s="705">
        <v>3.9422257000000002E-2</v>
      </c>
      <c r="AV35" s="705">
        <v>4.8501796999999999E-2</v>
      </c>
      <c r="AW35" s="705">
        <v>3.5854713000000003E-2</v>
      </c>
      <c r="AX35" s="705">
        <v>7.3517969000000002E-2</v>
      </c>
      <c r="AY35" s="705">
        <v>0.15771858699999999</v>
      </c>
      <c r="AZ35" s="705">
        <v>8.6506E-2</v>
      </c>
      <c r="BA35" s="705">
        <v>6.7190600000000003E-2</v>
      </c>
      <c r="BB35" s="706">
        <v>6.3323500000000005E-2</v>
      </c>
      <c r="BC35" s="706">
        <v>5.5140000000000002E-2</v>
      </c>
      <c r="BD35" s="706">
        <v>4.3562499999999997E-2</v>
      </c>
      <c r="BE35" s="706">
        <v>5.1404699999999998E-2</v>
      </c>
      <c r="BF35" s="706">
        <v>3.8051399999999999E-2</v>
      </c>
      <c r="BG35" s="706">
        <v>4.1117899999999999E-2</v>
      </c>
      <c r="BH35" s="706">
        <v>4.2237499999999997E-2</v>
      </c>
      <c r="BI35" s="706">
        <v>3.5334999999999998E-2</v>
      </c>
      <c r="BJ35" s="706">
        <v>5.8232300000000001E-2</v>
      </c>
      <c r="BK35" s="706">
        <v>0.15196380000000001</v>
      </c>
      <c r="BL35" s="706">
        <v>6.0799400000000003E-2</v>
      </c>
      <c r="BM35" s="706">
        <v>6.6208600000000006E-2</v>
      </c>
      <c r="BN35" s="706">
        <v>5.4138800000000001E-2</v>
      </c>
      <c r="BO35" s="706">
        <v>4.7499699999999999E-2</v>
      </c>
      <c r="BP35" s="706">
        <v>3.6892399999999999E-2</v>
      </c>
      <c r="BQ35" s="706">
        <v>5.6411900000000001E-2</v>
      </c>
      <c r="BR35" s="706">
        <v>4.2971200000000001E-2</v>
      </c>
      <c r="BS35" s="706">
        <v>3.44E-2</v>
      </c>
      <c r="BT35" s="706">
        <v>4.7243599999999997E-2</v>
      </c>
      <c r="BU35" s="706">
        <v>3.2520899999999998E-2</v>
      </c>
      <c r="BV35" s="706">
        <v>6.9264500000000007E-2</v>
      </c>
    </row>
    <row r="36" spans="1:74" ht="11.1" customHeight="1" x14ac:dyDescent="0.2">
      <c r="A36" s="502" t="s">
        <v>1238</v>
      </c>
      <c r="B36" s="505" t="s">
        <v>1230</v>
      </c>
      <c r="C36" s="705">
        <v>10.777476642</v>
      </c>
      <c r="D36" s="705">
        <v>9.4279297470000003</v>
      </c>
      <c r="E36" s="705">
        <v>10.547775463000001</v>
      </c>
      <c r="F36" s="705">
        <v>9.2837754100000005</v>
      </c>
      <c r="G36" s="705">
        <v>10.148786529000001</v>
      </c>
      <c r="H36" s="705">
        <v>11.522438067</v>
      </c>
      <c r="I36" s="705">
        <v>13.082658787</v>
      </c>
      <c r="J36" s="705">
        <v>12.489431165999999</v>
      </c>
      <c r="K36" s="705">
        <v>11.292935682</v>
      </c>
      <c r="L36" s="705">
        <v>10.988419695999999</v>
      </c>
      <c r="M36" s="705">
        <v>10.510360327000001</v>
      </c>
      <c r="N36" s="705">
        <v>11.523107196</v>
      </c>
      <c r="O36" s="705">
        <v>12.260334292</v>
      </c>
      <c r="P36" s="705">
        <v>9.4827776359999998</v>
      </c>
      <c r="Q36" s="705">
        <v>10.560486302999999</v>
      </c>
      <c r="R36" s="705">
        <v>9.6578092439999992</v>
      </c>
      <c r="S36" s="705">
        <v>10.567535932</v>
      </c>
      <c r="T36" s="705">
        <v>11.396101928</v>
      </c>
      <c r="U36" s="705">
        <v>13.802104547000001</v>
      </c>
      <c r="V36" s="705">
        <v>13.888505128</v>
      </c>
      <c r="W36" s="705">
        <v>11.311836525</v>
      </c>
      <c r="X36" s="705">
        <v>11.286930668</v>
      </c>
      <c r="Y36" s="705">
        <v>11.012569747000001</v>
      </c>
      <c r="Z36" s="705">
        <v>11.379504259999999</v>
      </c>
      <c r="AA36" s="705">
        <v>11.991113465</v>
      </c>
      <c r="AB36" s="705">
        <v>10.574644407999999</v>
      </c>
      <c r="AC36" s="705">
        <v>9.8900130550000007</v>
      </c>
      <c r="AD36" s="705">
        <v>9.2636092629999993</v>
      </c>
      <c r="AE36" s="705">
        <v>10.218725566</v>
      </c>
      <c r="AF36" s="705">
        <v>11.11461139</v>
      </c>
      <c r="AG36" s="705">
        <v>14.362180516</v>
      </c>
      <c r="AH36" s="705">
        <v>13.323432386</v>
      </c>
      <c r="AI36" s="705">
        <v>11.385866749</v>
      </c>
      <c r="AJ36" s="705">
        <v>10.840227536</v>
      </c>
      <c r="AK36" s="705">
        <v>10.827561971</v>
      </c>
      <c r="AL36" s="705">
        <v>11.830068059</v>
      </c>
      <c r="AM36" s="705">
        <v>11.835368761</v>
      </c>
      <c r="AN36" s="705">
        <v>10.925369478</v>
      </c>
      <c r="AO36" s="705">
        <v>10.663024679999999</v>
      </c>
      <c r="AP36" s="705">
        <v>9.4696074590000006</v>
      </c>
      <c r="AQ36" s="705">
        <v>9.5398458559999995</v>
      </c>
      <c r="AR36" s="705">
        <v>11.619945631</v>
      </c>
      <c r="AS36" s="705">
        <v>14.712241415999999</v>
      </c>
      <c r="AT36" s="705">
        <v>13.378917305</v>
      </c>
      <c r="AU36" s="705">
        <v>11.08780769</v>
      </c>
      <c r="AV36" s="705">
        <v>10.367061207000001</v>
      </c>
      <c r="AW36" s="705">
        <v>10.7055252</v>
      </c>
      <c r="AX36" s="705">
        <v>11.099917528000001</v>
      </c>
      <c r="AY36" s="705">
        <v>11.352117312000001</v>
      </c>
      <c r="AZ36" s="705">
        <v>10.29824</v>
      </c>
      <c r="BA36" s="705">
        <v>11.31226</v>
      </c>
      <c r="BB36" s="706">
        <v>10.69224</v>
      </c>
      <c r="BC36" s="706">
        <v>10.388909999999999</v>
      </c>
      <c r="BD36" s="706">
        <v>12.34435</v>
      </c>
      <c r="BE36" s="706">
        <v>13.39095</v>
      </c>
      <c r="BF36" s="706">
        <v>12.46818</v>
      </c>
      <c r="BG36" s="706">
        <v>11.22513</v>
      </c>
      <c r="BH36" s="706">
        <v>10.285600000000001</v>
      </c>
      <c r="BI36" s="706">
        <v>10.68181</v>
      </c>
      <c r="BJ36" s="706">
        <v>9.0724680000000006</v>
      </c>
      <c r="BK36" s="706">
        <v>10.91395</v>
      </c>
      <c r="BL36" s="706">
        <v>11.494960000000001</v>
      </c>
      <c r="BM36" s="706">
        <v>11.285489999999999</v>
      </c>
      <c r="BN36" s="706">
        <v>10.334199999999999</v>
      </c>
      <c r="BO36" s="706">
        <v>10.06437</v>
      </c>
      <c r="BP36" s="706">
        <v>12.151339999999999</v>
      </c>
      <c r="BQ36" s="706">
        <v>13.88175</v>
      </c>
      <c r="BR36" s="706">
        <v>12.819470000000001</v>
      </c>
      <c r="BS36" s="706">
        <v>11.14012</v>
      </c>
      <c r="BT36" s="706">
        <v>10.58995</v>
      </c>
      <c r="BU36" s="706">
        <v>11.2281</v>
      </c>
      <c r="BV36" s="706">
        <v>10.53904</v>
      </c>
    </row>
    <row r="37" spans="1:74" ht="11.1" customHeight="1" x14ac:dyDescent="0.2">
      <c r="A37" s="502" t="s">
        <v>1239</v>
      </c>
      <c r="B37" s="503" t="s">
        <v>1331</v>
      </c>
      <c r="C37" s="705">
        <v>12.863721548999999</v>
      </c>
      <c r="D37" s="705">
        <v>11.242248403</v>
      </c>
      <c r="E37" s="705">
        <v>12.407829002</v>
      </c>
      <c r="F37" s="705">
        <v>10.800029767</v>
      </c>
      <c r="G37" s="705">
        <v>11.433027495999999</v>
      </c>
      <c r="H37" s="705">
        <v>13.148135684</v>
      </c>
      <c r="I37" s="705">
        <v>14.966598631</v>
      </c>
      <c r="J37" s="705">
        <v>14.269311294</v>
      </c>
      <c r="K37" s="705">
        <v>12.550031137</v>
      </c>
      <c r="L37" s="705">
        <v>12.002878588</v>
      </c>
      <c r="M37" s="705">
        <v>11.867572217999999</v>
      </c>
      <c r="N37" s="705">
        <v>13.601175374</v>
      </c>
      <c r="O37" s="705">
        <v>13.966116816</v>
      </c>
      <c r="P37" s="705">
        <v>11.609173638</v>
      </c>
      <c r="Q37" s="705">
        <v>12.353857647</v>
      </c>
      <c r="R37" s="705">
        <v>11.221152893999999</v>
      </c>
      <c r="S37" s="705">
        <v>11.713106703999999</v>
      </c>
      <c r="T37" s="705">
        <v>12.988212112999999</v>
      </c>
      <c r="U37" s="705">
        <v>15.876700349</v>
      </c>
      <c r="V37" s="705">
        <v>16.156685634999999</v>
      </c>
      <c r="W37" s="705">
        <v>13.285536919</v>
      </c>
      <c r="X37" s="705">
        <v>11.991113571</v>
      </c>
      <c r="Y37" s="705">
        <v>11.98598812</v>
      </c>
      <c r="Z37" s="705">
        <v>12.854908172</v>
      </c>
      <c r="AA37" s="705">
        <v>13.540335854</v>
      </c>
      <c r="AB37" s="705">
        <v>11.877677798000001</v>
      </c>
      <c r="AC37" s="705">
        <v>12.262781199999999</v>
      </c>
      <c r="AD37" s="705">
        <v>10.712045429</v>
      </c>
      <c r="AE37" s="705">
        <v>11.160597387999999</v>
      </c>
      <c r="AF37" s="705">
        <v>12.516947402</v>
      </c>
      <c r="AG37" s="705">
        <v>16.042442564000002</v>
      </c>
      <c r="AH37" s="705">
        <v>14.573933232</v>
      </c>
      <c r="AI37" s="705">
        <v>12.190236412999999</v>
      </c>
      <c r="AJ37" s="705">
        <v>11.386489687999999</v>
      </c>
      <c r="AK37" s="705">
        <v>11.571480352</v>
      </c>
      <c r="AL37" s="705">
        <v>12.847841904999999</v>
      </c>
      <c r="AM37" s="705">
        <v>12.62610072</v>
      </c>
      <c r="AN37" s="705">
        <v>11.603978953</v>
      </c>
      <c r="AO37" s="705">
        <v>11.049957544</v>
      </c>
      <c r="AP37" s="705">
        <v>9.7455867217000005</v>
      </c>
      <c r="AQ37" s="705">
        <v>10.183660673</v>
      </c>
      <c r="AR37" s="705">
        <v>12.500379108000001</v>
      </c>
      <c r="AS37" s="705">
        <v>16.109324679</v>
      </c>
      <c r="AT37" s="705">
        <v>14.807063196</v>
      </c>
      <c r="AU37" s="705">
        <v>11.980174673</v>
      </c>
      <c r="AV37" s="705">
        <v>11.033226132999999</v>
      </c>
      <c r="AW37" s="705">
        <v>11.108741051999999</v>
      </c>
      <c r="AX37" s="705">
        <v>12.534105789</v>
      </c>
      <c r="AY37" s="705">
        <v>12.877969128</v>
      </c>
      <c r="AZ37" s="705">
        <v>11.52129</v>
      </c>
      <c r="BA37" s="705">
        <v>11.94209</v>
      </c>
      <c r="BB37" s="706">
        <v>10.810890000000001</v>
      </c>
      <c r="BC37" s="706">
        <v>11.12965</v>
      </c>
      <c r="BD37" s="706">
        <v>13.29871</v>
      </c>
      <c r="BE37" s="706">
        <v>15.673819999999999</v>
      </c>
      <c r="BF37" s="706">
        <v>14.55162</v>
      </c>
      <c r="BG37" s="706">
        <v>12.220599999999999</v>
      </c>
      <c r="BH37" s="706">
        <v>11.34698</v>
      </c>
      <c r="BI37" s="706">
        <v>11.57192</v>
      </c>
      <c r="BJ37" s="706">
        <v>13.31795</v>
      </c>
      <c r="BK37" s="706">
        <v>13.227119999999999</v>
      </c>
      <c r="BL37" s="706">
        <v>11.82686</v>
      </c>
      <c r="BM37" s="706">
        <v>12.25614</v>
      </c>
      <c r="BN37" s="706">
        <v>11.134919999999999</v>
      </c>
      <c r="BO37" s="706">
        <v>11.39025</v>
      </c>
      <c r="BP37" s="706">
        <v>13.520530000000001</v>
      </c>
      <c r="BQ37" s="706">
        <v>15.91663</v>
      </c>
      <c r="BR37" s="706">
        <v>14.77595</v>
      </c>
      <c r="BS37" s="706">
        <v>12.411199999999999</v>
      </c>
      <c r="BT37" s="706">
        <v>11.51887</v>
      </c>
      <c r="BU37" s="706">
        <v>11.727029999999999</v>
      </c>
      <c r="BV37" s="706">
        <v>13.478199999999999</v>
      </c>
    </row>
    <row r="38" spans="1:74" ht="11.1" customHeight="1" x14ac:dyDescent="0.2">
      <c r="A38" s="496"/>
      <c r="B38" s="131" t="s">
        <v>1333</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502" t="s">
        <v>1240</v>
      </c>
      <c r="B39" s="503" t="s">
        <v>84</v>
      </c>
      <c r="C39" s="705">
        <v>15.966307438999999</v>
      </c>
      <c r="D39" s="705">
        <v>15.431208233</v>
      </c>
      <c r="E39" s="705">
        <v>17.629047465999999</v>
      </c>
      <c r="F39" s="705">
        <v>13.277061298</v>
      </c>
      <c r="G39" s="705">
        <v>15.059464177000001</v>
      </c>
      <c r="H39" s="705">
        <v>19.499530015000001</v>
      </c>
      <c r="I39" s="705">
        <v>23.442980805000001</v>
      </c>
      <c r="J39" s="705">
        <v>21.676253300999999</v>
      </c>
      <c r="K39" s="705">
        <v>19.574416943999999</v>
      </c>
      <c r="L39" s="705">
        <v>17.365376664999999</v>
      </c>
      <c r="M39" s="705">
        <v>16.582440528999999</v>
      </c>
      <c r="N39" s="705">
        <v>18.949086595000001</v>
      </c>
      <c r="O39" s="705">
        <v>17.856907496000002</v>
      </c>
      <c r="P39" s="705">
        <v>18.007398051999999</v>
      </c>
      <c r="Q39" s="705">
        <v>19.835081129999999</v>
      </c>
      <c r="R39" s="705">
        <v>16.618383300000001</v>
      </c>
      <c r="S39" s="705">
        <v>18.296445446</v>
      </c>
      <c r="T39" s="705">
        <v>21.798990437</v>
      </c>
      <c r="U39" s="705">
        <v>26.397471823</v>
      </c>
      <c r="V39" s="705">
        <v>27.688134263999999</v>
      </c>
      <c r="W39" s="705">
        <v>24.651835641000002</v>
      </c>
      <c r="X39" s="705">
        <v>20.38082872</v>
      </c>
      <c r="Y39" s="705">
        <v>19.499185719</v>
      </c>
      <c r="Z39" s="705">
        <v>21.277946833000001</v>
      </c>
      <c r="AA39" s="705">
        <v>23.435271385</v>
      </c>
      <c r="AB39" s="705">
        <v>23.332585303999998</v>
      </c>
      <c r="AC39" s="705">
        <v>23.493376654999999</v>
      </c>
      <c r="AD39" s="705">
        <v>18.970734359000001</v>
      </c>
      <c r="AE39" s="705">
        <v>20.502851672999999</v>
      </c>
      <c r="AF39" s="705">
        <v>25.607726799999998</v>
      </c>
      <c r="AG39" s="705">
        <v>32.988511672000001</v>
      </c>
      <c r="AH39" s="705">
        <v>31.411151861</v>
      </c>
      <c r="AI39" s="705">
        <v>26.324839862000001</v>
      </c>
      <c r="AJ39" s="705">
        <v>23.043245843000001</v>
      </c>
      <c r="AK39" s="705">
        <v>21.853505769000002</v>
      </c>
      <c r="AL39" s="705">
        <v>26.075723537999998</v>
      </c>
      <c r="AM39" s="705">
        <v>27.452036253999999</v>
      </c>
      <c r="AN39" s="705">
        <v>25.506188173999998</v>
      </c>
      <c r="AO39" s="705">
        <v>25.420145483999999</v>
      </c>
      <c r="AP39" s="705">
        <v>21.286661948999999</v>
      </c>
      <c r="AQ39" s="705">
        <v>21.004615652999998</v>
      </c>
      <c r="AR39" s="705">
        <v>27.561209655999999</v>
      </c>
      <c r="AS39" s="705">
        <v>37.726439462000002</v>
      </c>
      <c r="AT39" s="705">
        <v>33.380334752000003</v>
      </c>
      <c r="AU39" s="705">
        <v>26.527074592999998</v>
      </c>
      <c r="AV39" s="705">
        <v>23.996132060000001</v>
      </c>
      <c r="AW39" s="705">
        <v>20.525754546999998</v>
      </c>
      <c r="AX39" s="705">
        <v>25.396761550000001</v>
      </c>
      <c r="AY39" s="705">
        <v>25.843890422000001</v>
      </c>
      <c r="AZ39" s="705">
        <v>22.832039019</v>
      </c>
      <c r="BA39" s="705">
        <v>24.513505894000001</v>
      </c>
      <c r="BB39" s="706">
        <v>24.392690000000002</v>
      </c>
      <c r="BC39" s="706">
        <v>24.51519</v>
      </c>
      <c r="BD39" s="706">
        <v>29.566310000000001</v>
      </c>
      <c r="BE39" s="706">
        <v>32.298830000000002</v>
      </c>
      <c r="BF39" s="706">
        <v>31.151479999999999</v>
      </c>
      <c r="BG39" s="706">
        <v>25.869350000000001</v>
      </c>
      <c r="BH39" s="706">
        <v>24.154710000000001</v>
      </c>
      <c r="BI39" s="706">
        <v>22.285219999999999</v>
      </c>
      <c r="BJ39" s="706">
        <v>22.51286</v>
      </c>
      <c r="BK39" s="706">
        <v>24.891940000000002</v>
      </c>
      <c r="BL39" s="706">
        <v>23.967099999999999</v>
      </c>
      <c r="BM39" s="706">
        <v>25.09402</v>
      </c>
      <c r="BN39" s="706">
        <v>23.60791</v>
      </c>
      <c r="BO39" s="706">
        <v>23.915030000000002</v>
      </c>
      <c r="BP39" s="706">
        <v>29.84102</v>
      </c>
      <c r="BQ39" s="706">
        <v>34.553609999999999</v>
      </c>
      <c r="BR39" s="706">
        <v>32.928280000000001</v>
      </c>
      <c r="BS39" s="706">
        <v>27.545439999999999</v>
      </c>
      <c r="BT39" s="706">
        <v>26.869260000000001</v>
      </c>
      <c r="BU39" s="706">
        <v>25.214549999999999</v>
      </c>
      <c r="BV39" s="706">
        <v>24.571090000000002</v>
      </c>
    </row>
    <row r="40" spans="1:74" ht="11.1" customHeight="1" x14ac:dyDescent="0.2">
      <c r="A40" s="502" t="s">
        <v>1241</v>
      </c>
      <c r="B40" s="505" t="s">
        <v>83</v>
      </c>
      <c r="C40" s="705">
        <v>23.954991101000001</v>
      </c>
      <c r="D40" s="705">
        <v>18.355418286999999</v>
      </c>
      <c r="E40" s="705">
        <v>21.172048201999999</v>
      </c>
      <c r="F40" s="705">
        <v>17.067192085999999</v>
      </c>
      <c r="G40" s="705">
        <v>18.952078708999998</v>
      </c>
      <c r="H40" s="705">
        <v>21.4277832</v>
      </c>
      <c r="I40" s="705">
        <v>25.641030960999998</v>
      </c>
      <c r="J40" s="705">
        <v>22.827347253999999</v>
      </c>
      <c r="K40" s="705">
        <v>17.819908511000001</v>
      </c>
      <c r="L40" s="705">
        <v>16.574883475</v>
      </c>
      <c r="M40" s="705">
        <v>17.214801048000002</v>
      </c>
      <c r="N40" s="705">
        <v>23.682135295999998</v>
      </c>
      <c r="O40" s="705">
        <v>26.218818358</v>
      </c>
      <c r="P40" s="705">
        <v>17.235104842999998</v>
      </c>
      <c r="Q40" s="705">
        <v>18.540511127999999</v>
      </c>
      <c r="R40" s="705">
        <v>15.530596149000001</v>
      </c>
      <c r="S40" s="705">
        <v>16.756243374</v>
      </c>
      <c r="T40" s="705">
        <v>19.258195006000001</v>
      </c>
      <c r="U40" s="705">
        <v>22.456825106</v>
      </c>
      <c r="V40" s="705">
        <v>23.010925725</v>
      </c>
      <c r="W40" s="705">
        <v>16.794681686000001</v>
      </c>
      <c r="X40" s="705">
        <v>15.306007267</v>
      </c>
      <c r="Y40" s="705">
        <v>16.494740970999999</v>
      </c>
      <c r="Z40" s="705">
        <v>18.907411406000001</v>
      </c>
      <c r="AA40" s="705">
        <v>21.747715916000001</v>
      </c>
      <c r="AB40" s="705">
        <v>15.292684415</v>
      </c>
      <c r="AC40" s="705">
        <v>16.307267370000002</v>
      </c>
      <c r="AD40" s="705">
        <v>11.771934763000001</v>
      </c>
      <c r="AE40" s="705">
        <v>13.657118228</v>
      </c>
      <c r="AF40" s="705">
        <v>14.294750832</v>
      </c>
      <c r="AG40" s="705">
        <v>20.030178351</v>
      </c>
      <c r="AH40" s="705">
        <v>16.674341817999998</v>
      </c>
      <c r="AI40" s="705">
        <v>14.876386153</v>
      </c>
      <c r="AJ40" s="705">
        <v>10.562555604</v>
      </c>
      <c r="AK40" s="705">
        <v>14.433888047</v>
      </c>
      <c r="AL40" s="705">
        <v>13.645176169999999</v>
      </c>
      <c r="AM40" s="705">
        <v>12.44960206</v>
      </c>
      <c r="AN40" s="705">
        <v>11.946101129000001</v>
      </c>
      <c r="AO40" s="705">
        <v>9.2878994299999995</v>
      </c>
      <c r="AP40" s="705">
        <v>7.2704244510000002</v>
      </c>
      <c r="AQ40" s="705">
        <v>9.0973454700000005</v>
      </c>
      <c r="AR40" s="705">
        <v>13.32113043</v>
      </c>
      <c r="AS40" s="705">
        <v>18.918999212999999</v>
      </c>
      <c r="AT40" s="705">
        <v>16.974271221999999</v>
      </c>
      <c r="AU40" s="705">
        <v>10.928150194000001</v>
      </c>
      <c r="AV40" s="705">
        <v>9.6698437179999992</v>
      </c>
      <c r="AW40" s="705">
        <v>12.173154514</v>
      </c>
      <c r="AX40" s="705">
        <v>16.235148826</v>
      </c>
      <c r="AY40" s="705">
        <v>16.942961611000001</v>
      </c>
      <c r="AZ40" s="705">
        <v>13.83689</v>
      </c>
      <c r="BA40" s="705">
        <v>13.72302</v>
      </c>
      <c r="BB40" s="706">
        <v>8.3415379999999999</v>
      </c>
      <c r="BC40" s="706">
        <v>10.774990000000001</v>
      </c>
      <c r="BD40" s="706">
        <v>14.60812</v>
      </c>
      <c r="BE40" s="706">
        <v>20.804510000000001</v>
      </c>
      <c r="BF40" s="706">
        <v>18.056100000000001</v>
      </c>
      <c r="BG40" s="706">
        <v>11.1557</v>
      </c>
      <c r="BH40" s="706">
        <v>11.60927</v>
      </c>
      <c r="BI40" s="706">
        <v>11.91474</v>
      </c>
      <c r="BJ40" s="706">
        <v>23.64648</v>
      </c>
      <c r="BK40" s="706">
        <v>20.767199999999999</v>
      </c>
      <c r="BL40" s="706">
        <v>16.03556</v>
      </c>
      <c r="BM40" s="706">
        <v>16.364570000000001</v>
      </c>
      <c r="BN40" s="706">
        <v>11.70443</v>
      </c>
      <c r="BO40" s="706">
        <v>12.693960000000001</v>
      </c>
      <c r="BP40" s="706">
        <v>15.83259</v>
      </c>
      <c r="BQ40" s="706">
        <v>20.467890000000001</v>
      </c>
      <c r="BR40" s="706">
        <v>18.223510000000001</v>
      </c>
      <c r="BS40" s="706">
        <v>12.04768</v>
      </c>
      <c r="BT40" s="706">
        <v>10.793100000000001</v>
      </c>
      <c r="BU40" s="706">
        <v>10.05486</v>
      </c>
      <c r="BV40" s="706">
        <v>21.187989999999999</v>
      </c>
    </row>
    <row r="41" spans="1:74" ht="11.1" customHeight="1" x14ac:dyDescent="0.2">
      <c r="A41" s="502" t="s">
        <v>1242</v>
      </c>
      <c r="B41" s="505" t="s">
        <v>86</v>
      </c>
      <c r="C41" s="705">
        <v>25.975608000000001</v>
      </c>
      <c r="D41" s="705">
        <v>22.094138000000001</v>
      </c>
      <c r="E41" s="705">
        <v>22.987617</v>
      </c>
      <c r="F41" s="705">
        <v>23.029046999999998</v>
      </c>
      <c r="G41" s="705">
        <v>22.526326000000001</v>
      </c>
      <c r="H41" s="705">
        <v>24.399435</v>
      </c>
      <c r="I41" s="705">
        <v>25.376308000000002</v>
      </c>
      <c r="J41" s="705">
        <v>25.136368999999998</v>
      </c>
      <c r="K41" s="705">
        <v>23.158773</v>
      </c>
      <c r="L41" s="705">
        <v>22.592756999999999</v>
      </c>
      <c r="M41" s="705">
        <v>23.550314</v>
      </c>
      <c r="N41" s="705">
        <v>26.189156000000001</v>
      </c>
      <c r="O41" s="705">
        <v>26.296500999999999</v>
      </c>
      <c r="P41" s="705">
        <v>22.914876</v>
      </c>
      <c r="Q41" s="705">
        <v>22.497935999999999</v>
      </c>
      <c r="R41" s="705">
        <v>20.571363000000002</v>
      </c>
      <c r="S41" s="705">
        <v>23.991274000000001</v>
      </c>
      <c r="T41" s="705">
        <v>24.602101000000001</v>
      </c>
      <c r="U41" s="705">
        <v>25.186368000000002</v>
      </c>
      <c r="V41" s="705">
        <v>24.820713000000001</v>
      </c>
      <c r="W41" s="705">
        <v>23.146605999999998</v>
      </c>
      <c r="X41" s="705">
        <v>22.415308</v>
      </c>
      <c r="Y41" s="705">
        <v>23.336442000000002</v>
      </c>
      <c r="Z41" s="705">
        <v>25.599620999999999</v>
      </c>
      <c r="AA41" s="705">
        <v>25.511693000000001</v>
      </c>
      <c r="AB41" s="705">
        <v>22.232628999999999</v>
      </c>
      <c r="AC41" s="705">
        <v>21.816561</v>
      </c>
      <c r="AD41" s="705">
        <v>20.985571</v>
      </c>
      <c r="AE41" s="705">
        <v>23.905849</v>
      </c>
      <c r="AF41" s="705">
        <v>23.655968999999999</v>
      </c>
      <c r="AG41" s="705">
        <v>24.594460000000002</v>
      </c>
      <c r="AH41" s="705">
        <v>24.391673999999998</v>
      </c>
      <c r="AI41" s="705">
        <v>22.711638000000001</v>
      </c>
      <c r="AJ41" s="705">
        <v>21.379864000000001</v>
      </c>
      <c r="AK41" s="705">
        <v>21.870892999999999</v>
      </c>
      <c r="AL41" s="705">
        <v>24.861221</v>
      </c>
      <c r="AM41" s="705">
        <v>24.934111000000001</v>
      </c>
      <c r="AN41" s="705">
        <v>22.001196</v>
      </c>
      <c r="AO41" s="705">
        <v>21.964994999999998</v>
      </c>
      <c r="AP41" s="705">
        <v>20.822652000000001</v>
      </c>
      <c r="AQ41" s="705">
        <v>22.672436000000001</v>
      </c>
      <c r="AR41" s="705">
        <v>23.568380999999999</v>
      </c>
      <c r="AS41" s="705">
        <v>24.085398999999999</v>
      </c>
      <c r="AT41" s="705">
        <v>24.138093000000001</v>
      </c>
      <c r="AU41" s="705">
        <v>22.629688000000002</v>
      </c>
      <c r="AV41" s="705">
        <v>21.771270000000001</v>
      </c>
      <c r="AW41" s="705">
        <v>22.651841999999998</v>
      </c>
      <c r="AX41" s="705">
        <v>24.509457000000001</v>
      </c>
      <c r="AY41" s="705">
        <v>25.159025</v>
      </c>
      <c r="AZ41" s="705">
        <v>21.906749999999999</v>
      </c>
      <c r="BA41" s="705">
        <v>21.123629999999999</v>
      </c>
      <c r="BB41" s="706">
        <v>19.66779</v>
      </c>
      <c r="BC41" s="706">
        <v>22.600269999999998</v>
      </c>
      <c r="BD41" s="706">
        <v>23.62697</v>
      </c>
      <c r="BE41" s="706">
        <v>24.414529999999999</v>
      </c>
      <c r="BF41" s="706">
        <v>24.414529999999999</v>
      </c>
      <c r="BG41" s="706">
        <v>23.62697</v>
      </c>
      <c r="BH41" s="706">
        <v>20.641179999999999</v>
      </c>
      <c r="BI41" s="706">
        <v>20.51464</v>
      </c>
      <c r="BJ41" s="706">
        <v>21.249600000000001</v>
      </c>
      <c r="BK41" s="706">
        <v>21.343319999999999</v>
      </c>
      <c r="BL41" s="706">
        <v>18.474070000000001</v>
      </c>
      <c r="BM41" s="706">
        <v>19.23922</v>
      </c>
      <c r="BN41" s="706">
        <v>17.509409999999999</v>
      </c>
      <c r="BO41" s="706">
        <v>21.08699</v>
      </c>
      <c r="BP41" s="706">
        <v>20.65483</v>
      </c>
      <c r="BQ41" s="706">
        <v>21.343319999999999</v>
      </c>
      <c r="BR41" s="706">
        <v>21.343319999999999</v>
      </c>
      <c r="BS41" s="706">
        <v>20.2364</v>
      </c>
      <c r="BT41" s="706">
        <v>17.982250000000001</v>
      </c>
      <c r="BU41" s="706">
        <v>18.504639999999998</v>
      </c>
      <c r="BV41" s="706">
        <v>21.343319999999999</v>
      </c>
    </row>
    <row r="42" spans="1:74" ht="11.1" customHeight="1" x14ac:dyDescent="0.2">
      <c r="A42" s="502" t="s">
        <v>1243</v>
      </c>
      <c r="B42" s="505" t="s">
        <v>1226</v>
      </c>
      <c r="C42" s="705">
        <v>0.798045424</v>
      </c>
      <c r="D42" s="705">
        <v>0.80496814800000005</v>
      </c>
      <c r="E42" s="705">
        <v>0.99830281499999995</v>
      </c>
      <c r="F42" s="705">
        <v>1.035291518</v>
      </c>
      <c r="G42" s="705">
        <v>1.1406730279999999</v>
      </c>
      <c r="H42" s="705">
        <v>0.82161005899999995</v>
      </c>
      <c r="I42" s="705">
        <v>0.73175539700000003</v>
      </c>
      <c r="J42" s="705">
        <v>0.58839311100000002</v>
      </c>
      <c r="K42" s="705">
        <v>0.374261762</v>
      </c>
      <c r="L42" s="705">
        <v>0.39159423500000001</v>
      </c>
      <c r="M42" s="705">
        <v>0.71262800199999998</v>
      </c>
      <c r="N42" s="705">
        <v>0.45018711099999997</v>
      </c>
      <c r="O42" s="705">
        <v>0.811087958</v>
      </c>
      <c r="P42" s="705">
        <v>0.89665849200000003</v>
      </c>
      <c r="Q42" s="705">
        <v>0.89191040099999996</v>
      </c>
      <c r="R42" s="705">
        <v>1.064679479</v>
      </c>
      <c r="S42" s="705">
        <v>1.077067341</v>
      </c>
      <c r="T42" s="705">
        <v>0.79407940700000001</v>
      </c>
      <c r="U42" s="705">
        <v>0.82247784300000004</v>
      </c>
      <c r="V42" s="705">
        <v>1.0318456380000001</v>
      </c>
      <c r="W42" s="705">
        <v>0.98764116700000004</v>
      </c>
      <c r="X42" s="705">
        <v>1.073724675</v>
      </c>
      <c r="Y42" s="705">
        <v>1.1616064850000001</v>
      </c>
      <c r="Z42" s="705">
        <v>1.258055114</v>
      </c>
      <c r="AA42" s="705">
        <v>1.207606612</v>
      </c>
      <c r="AB42" s="705">
        <v>0.92531664199999997</v>
      </c>
      <c r="AC42" s="705">
        <v>1.0474000409999999</v>
      </c>
      <c r="AD42" s="705">
        <v>1.01866908</v>
      </c>
      <c r="AE42" s="705">
        <v>1.0066494109999999</v>
      </c>
      <c r="AF42" s="705">
        <v>0.92454915900000001</v>
      </c>
      <c r="AG42" s="705">
        <v>0.74882807299999998</v>
      </c>
      <c r="AH42" s="705">
        <v>0.64692022000000005</v>
      </c>
      <c r="AI42" s="705">
        <v>0.56300937200000001</v>
      </c>
      <c r="AJ42" s="705">
        <v>0.60812718399999999</v>
      </c>
      <c r="AK42" s="705">
        <v>0.63696984999999995</v>
      </c>
      <c r="AL42" s="705">
        <v>0.89523295599999997</v>
      </c>
      <c r="AM42" s="705">
        <v>0.97260770900000004</v>
      </c>
      <c r="AN42" s="705">
        <v>1.0322620250000001</v>
      </c>
      <c r="AO42" s="705">
        <v>1.0471852850000001</v>
      </c>
      <c r="AP42" s="705">
        <v>1.0262299779999999</v>
      </c>
      <c r="AQ42" s="705">
        <v>1.0283709830000001</v>
      </c>
      <c r="AR42" s="705">
        <v>0.826651727</v>
      </c>
      <c r="AS42" s="705">
        <v>0.74061797900000004</v>
      </c>
      <c r="AT42" s="705">
        <v>0.73451758300000003</v>
      </c>
      <c r="AU42" s="705">
        <v>0.59237503800000002</v>
      </c>
      <c r="AV42" s="705">
        <v>0.48120059399999998</v>
      </c>
      <c r="AW42" s="705">
        <v>0.65147401999999999</v>
      </c>
      <c r="AX42" s="705">
        <v>0.80399849999999995</v>
      </c>
      <c r="AY42" s="705">
        <v>0.89044785400000004</v>
      </c>
      <c r="AZ42" s="705">
        <v>0.78659489999999999</v>
      </c>
      <c r="BA42" s="705">
        <v>0.98594079999999995</v>
      </c>
      <c r="BB42" s="706">
        <v>0.99656540000000005</v>
      </c>
      <c r="BC42" s="706">
        <v>0.96329489999999995</v>
      </c>
      <c r="BD42" s="706">
        <v>0.71546620000000005</v>
      </c>
      <c r="BE42" s="706">
        <v>0.62946979999999997</v>
      </c>
      <c r="BF42" s="706">
        <v>0.54289319999999996</v>
      </c>
      <c r="BG42" s="706">
        <v>0.47327049999999998</v>
      </c>
      <c r="BH42" s="706">
        <v>0.61370670000000005</v>
      </c>
      <c r="BI42" s="706">
        <v>0.64836439999999995</v>
      </c>
      <c r="BJ42" s="706">
        <v>0.84746779999999999</v>
      </c>
      <c r="BK42" s="706">
        <v>0.87531809999999999</v>
      </c>
      <c r="BL42" s="706">
        <v>0.77937800000000002</v>
      </c>
      <c r="BM42" s="706">
        <v>0.98228040000000005</v>
      </c>
      <c r="BN42" s="706">
        <v>0.99525509999999995</v>
      </c>
      <c r="BO42" s="706">
        <v>0.96317039999999998</v>
      </c>
      <c r="BP42" s="706">
        <v>0.71571569999999995</v>
      </c>
      <c r="BQ42" s="706">
        <v>0.62996779999999997</v>
      </c>
      <c r="BR42" s="706">
        <v>0.54348490000000005</v>
      </c>
      <c r="BS42" s="706">
        <v>0.47388550000000002</v>
      </c>
      <c r="BT42" s="706">
        <v>0.61462139999999998</v>
      </c>
      <c r="BU42" s="706">
        <v>0.64937940000000005</v>
      </c>
      <c r="BV42" s="706">
        <v>0.84785809999999995</v>
      </c>
    </row>
    <row r="43" spans="1:74" ht="11.1" customHeight="1" x14ac:dyDescent="0.2">
      <c r="A43" s="502" t="s">
        <v>1244</v>
      </c>
      <c r="B43" s="505" t="s">
        <v>1329</v>
      </c>
      <c r="C43" s="705">
        <v>2.560297056</v>
      </c>
      <c r="D43" s="705">
        <v>2.7550446260000001</v>
      </c>
      <c r="E43" s="705">
        <v>3.0723645570000002</v>
      </c>
      <c r="F43" s="705">
        <v>2.7226200660000002</v>
      </c>
      <c r="G43" s="705">
        <v>2.5967221</v>
      </c>
      <c r="H43" s="705">
        <v>2.2607283040000001</v>
      </c>
      <c r="I43" s="705">
        <v>1.631737062</v>
      </c>
      <c r="J43" s="705">
        <v>1.4844315450000001</v>
      </c>
      <c r="K43" s="705">
        <v>1.676003656</v>
      </c>
      <c r="L43" s="705">
        <v>2.708697656</v>
      </c>
      <c r="M43" s="705">
        <v>3.1075799989999999</v>
      </c>
      <c r="N43" s="705">
        <v>3.6511412499999998</v>
      </c>
      <c r="O43" s="705">
        <v>3.5469997320000002</v>
      </c>
      <c r="P43" s="705">
        <v>2.8723530529999999</v>
      </c>
      <c r="Q43" s="705">
        <v>3.1915773920000001</v>
      </c>
      <c r="R43" s="705">
        <v>2.8782846059999998</v>
      </c>
      <c r="S43" s="705">
        <v>2.5886281179999999</v>
      </c>
      <c r="T43" s="705">
        <v>2.1860811600000001</v>
      </c>
      <c r="U43" s="705">
        <v>2.006996408</v>
      </c>
      <c r="V43" s="705">
        <v>2.0618294989999999</v>
      </c>
      <c r="W43" s="705">
        <v>1.979550586</v>
      </c>
      <c r="X43" s="705">
        <v>2.8417748170000001</v>
      </c>
      <c r="Y43" s="705">
        <v>2.740455726</v>
      </c>
      <c r="Z43" s="705">
        <v>2.9400788709999999</v>
      </c>
      <c r="AA43" s="705">
        <v>3.29020431</v>
      </c>
      <c r="AB43" s="705">
        <v>2.902195538</v>
      </c>
      <c r="AC43" s="705">
        <v>3.3687249860000001</v>
      </c>
      <c r="AD43" s="705">
        <v>3.5398405780000002</v>
      </c>
      <c r="AE43" s="705">
        <v>2.8797917879999999</v>
      </c>
      <c r="AF43" s="705">
        <v>2.7316174950000001</v>
      </c>
      <c r="AG43" s="705">
        <v>2.2322015309999999</v>
      </c>
      <c r="AH43" s="705">
        <v>2.023152048</v>
      </c>
      <c r="AI43" s="705">
        <v>2.366585766</v>
      </c>
      <c r="AJ43" s="705">
        <v>2.9860838260000002</v>
      </c>
      <c r="AK43" s="705">
        <v>2.809927064</v>
      </c>
      <c r="AL43" s="705">
        <v>3.5456450180000001</v>
      </c>
      <c r="AM43" s="705">
        <v>3.2993090450000002</v>
      </c>
      <c r="AN43" s="705">
        <v>3.447722878</v>
      </c>
      <c r="AO43" s="705">
        <v>3.6943970799999999</v>
      </c>
      <c r="AP43" s="705">
        <v>3.739752009</v>
      </c>
      <c r="AQ43" s="705">
        <v>3.4918571549999999</v>
      </c>
      <c r="AR43" s="705">
        <v>3.0180325959999998</v>
      </c>
      <c r="AS43" s="705">
        <v>2.4491079529999999</v>
      </c>
      <c r="AT43" s="705">
        <v>2.382421066</v>
      </c>
      <c r="AU43" s="705">
        <v>2.693159847</v>
      </c>
      <c r="AV43" s="705">
        <v>3.296189069</v>
      </c>
      <c r="AW43" s="705">
        <v>3.9646619219999999</v>
      </c>
      <c r="AX43" s="705">
        <v>3.609120382</v>
      </c>
      <c r="AY43" s="705">
        <v>3.31965734</v>
      </c>
      <c r="AZ43" s="705">
        <v>3.9801289999999998</v>
      </c>
      <c r="BA43" s="705">
        <v>4.1679019999999998</v>
      </c>
      <c r="BB43" s="706">
        <v>4.3120180000000001</v>
      </c>
      <c r="BC43" s="706">
        <v>4.0711779999999997</v>
      </c>
      <c r="BD43" s="706">
        <v>3.8067120000000001</v>
      </c>
      <c r="BE43" s="706">
        <v>2.8894160000000002</v>
      </c>
      <c r="BF43" s="706">
        <v>2.8529680000000002</v>
      </c>
      <c r="BG43" s="706">
        <v>3.1317689999999998</v>
      </c>
      <c r="BH43" s="706">
        <v>3.7156850000000001</v>
      </c>
      <c r="BI43" s="706">
        <v>4.6097049999999999</v>
      </c>
      <c r="BJ43" s="706">
        <v>3.8436849999999998</v>
      </c>
      <c r="BK43" s="706">
        <v>3.4818799999999999</v>
      </c>
      <c r="BL43" s="706">
        <v>4.3291779999999997</v>
      </c>
      <c r="BM43" s="706">
        <v>4.4662699999999997</v>
      </c>
      <c r="BN43" s="706">
        <v>4.5510020000000004</v>
      </c>
      <c r="BO43" s="706">
        <v>4.405227</v>
      </c>
      <c r="BP43" s="706">
        <v>4.1524039999999998</v>
      </c>
      <c r="BQ43" s="706">
        <v>3.0936520000000001</v>
      </c>
      <c r="BR43" s="706">
        <v>2.952137</v>
      </c>
      <c r="BS43" s="706">
        <v>3.4553820000000002</v>
      </c>
      <c r="BT43" s="706">
        <v>3.8780480000000002</v>
      </c>
      <c r="BU43" s="706">
        <v>4.7898569999999996</v>
      </c>
      <c r="BV43" s="706">
        <v>4.196555</v>
      </c>
    </row>
    <row r="44" spans="1:74" ht="11.1" customHeight="1" x14ac:dyDescent="0.2">
      <c r="A44" s="502" t="s">
        <v>1245</v>
      </c>
      <c r="B44" s="503" t="s">
        <v>1330</v>
      </c>
      <c r="C44" s="705">
        <v>0.26449780899999997</v>
      </c>
      <c r="D44" s="705">
        <v>0.213477746</v>
      </c>
      <c r="E44" s="705">
        <v>0.178053884</v>
      </c>
      <c r="F44" s="705">
        <v>0.15463276400000001</v>
      </c>
      <c r="G44" s="705">
        <v>0.25956494099999999</v>
      </c>
      <c r="H44" s="705">
        <v>0.19566656299999999</v>
      </c>
      <c r="I44" s="705">
        <v>9.7388484999999997E-2</v>
      </c>
      <c r="J44" s="705">
        <v>0.14666842799999999</v>
      </c>
      <c r="K44" s="705">
        <v>0.146453587</v>
      </c>
      <c r="L44" s="705">
        <v>0.17753909200000001</v>
      </c>
      <c r="M44" s="705">
        <v>0.22085178499999999</v>
      </c>
      <c r="N44" s="705">
        <v>0.31405536899999997</v>
      </c>
      <c r="O44" s="705">
        <v>1.634717939</v>
      </c>
      <c r="P44" s="705">
        <v>0.21452505099999999</v>
      </c>
      <c r="Q44" s="705">
        <v>0.15956369500000001</v>
      </c>
      <c r="R44" s="705">
        <v>0.22991208499999999</v>
      </c>
      <c r="S44" s="705">
        <v>0.25073255</v>
      </c>
      <c r="T44" s="705">
        <v>0.25162770899999998</v>
      </c>
      <c r="U44" s="705">
        <v>0.117848968</v>
      </c>
      <c r="V44" s="705">
        <v>0.13185066000000001</v>
      </c>
      <c r="W44" s="705">
        <v>0.16007829000000001</v>
      </c>
      <c r="X44" s="705">
        <v>0.23788077999999999</v>
      </c>
      <c r="Y44" s="705">
        <v>0.30973266700000002</v>
      </c>
      <c r="Z44" s="705">
        <v>0.300918291</v>
      </c>
      <c r="AA44" s="705">
        <v>0.37256593500000001</v>
      </c>
      <c r="AB44" s="705">
        <v>0.20109909200000001</v>
      </c>
      <c r="AC44" s="705">
        <v>0.119212945</v>
      </c>
      <c r="AD44" s="705">
        <v>0.18479230799999999</v>
      </c>
      <c r="AE44" s="705">
        <v>0.24279518899999999</v>
      </c>
      <c r="AF44" s="705">
        <v>0.22083216899999999</v>
      </c>
      <c r="AG44" s="705">
        <v>0.179178912</v>
      </c>
      <c r="AH44" s="705">
        <v>0.227516521</v>
      </c>
      <c r="AI44" s="705">
        <v>0.11899725799999999</v>
      </c>
      <c r="AJ44" s="705">
        <v>0.102443535</v>
      </c>
      <c r="AK44" s="705">
        <v>0.12408551299999999</v>
      </c>
      <c r="AL44" s="705">
        <v>0.19846838999999999</v>
      </c>
      <c r="AM44" s="705">
        <v>0.239624118</v>
      </c>
      <c r="AN44" s="705">
        <v>0.18474296000000001</v>
      </c>
      <c r="AO44" s="705">
        <v>0.21896354400000001</v>
      </c>
      <c r="AP44" s="705">
        <v>0.19372450399999999</v>
      </c>
      <c r="AQ44" s="705">
        <v>0.15112373400000001</v>
      </c>
      <c r="AR44" s="705">
        <v>0.154262127</v>
      </c>
      <c r="AS44" s="705">
        <v>0.109545142</v>
      </c>
      <c r="AT44" s="705">
        <v>0.10098977100000001</v>
      </c>
      <c r="AU44" s="705">
        <v>0.17513076499999999</v>
      </c>
      <c r="AV44" s="705">
        <v>0.181466241</v>
      </c>
      <c r="AW44" s="705">
        <v>0.28449698200000001</v>
      </c>
      <c r="AX44" s="705">
        <v>0.254529962</v>
      </c>
      <c r="AY44" s="705">
        <v>0.21074684499999999</v>
      </c>
      <c r="AZ44" s="705">
        <v>0.1797279</v>
      </c>
      <c r="BA44" s="705">
        <v>0.10125629999999999</v>
      </c>
      <c r="BB44" s="706">
        <v>0.1106927</v>
      </c>
      <c r="BC44" s="706">
        <v>0.11312759999999999</v>
      </c>
      <c r="BD44" s="706">
        <v>7.4506399999999997E-3</v>
      </c>
      <c r="BE44" s="706">
        <v>-3.1202799999999999E-2</v>
      </c>
      <c r="BF44" s="706">
        <v>8.4844699999999992E-3</v>
      </c>
      <c r="BG44" s="706">
        <v>0.13247339999999999</v>
      </c>
      <c r="BH44" s="706">
        <v>0.1772185</v>
      </c>
      <c r="BI44" s="706">
        <v>0.29156480000000001</v>
      </c>
      <c r="BJ44" s="706">
        <v>0.358128</v>
      </c>
      <c r="BK44" s="706">
        <v>0.32173849999999998</v>
      </c>
      <c r="BL44" s="706">
        <v>0.176286</v>
      </c>
      <c r="BM44" s="706">
        <v>0.19943749999999999</v>
      </c>
      <c r="BN44" s="706">
        <v>0.1500552</v>
      </c>
      <c r="BO44" s="706">
        <v>0.1163954</v>
      </c>
      <c r="BP44" s="706">
        <v>8.6044700000000002E-2</v>
      </c>
      <c r="BQ44" s="706">
        <v>3.59482E-2</v>
      </c>
      <c r="BR44" s="706">
        <v>9.4019900000000003E-2</v>
      </c>
      <c r="BS44" s="706">
        <v>0.16915749999999999</v>
      </c>
      <c r="BT44" s="706">
        <v>0.22590470000000001</v>
      </c>
      <c r="BU44" s="706">
        <v>0.38057679999999999</v>
      </c>
      <c r="BV44" s="706">
        <v>0.36061149999999997</v>
      </c>
    </row>
    <row r="45" spans="1:74" ht="11.1" customHeight="1" x14ac:dyDescent="0.2">
      <c r="A45" s="502" t="s">
        <v>1246</v>
      </c>
      <c r="B45" s="505" t="s">
        <v>1230</v>
      </c>
      <c r="C45" s="705">
        <v>69.519746828999999</v>
      </c>
      <c r="D45" s="705">
        <v>59.654255040000002</v>
      </c>
      <c r="E45" s="705">
        <v>66.037433923999998</v>
      </c>
      <c r="F45" s="705">
        <v>57.285844732000001</v>
      </c>
      <c r="G45" s="705">
        <v>60.534828955000002</v>
      </c>
      <c r="H45" s="705">
        <v>68.604753141000003</v>
      </c>
      <c r="I45" s="705">
        <v>76.921200709999994</v>
      </c>
      <c r="J45" s="705">
        <v>71.859462639</v>
      </c>
      <c r="K45" s="705">
        <v>62.749817460000003</v>
      </c>
      <c r="L45" s="705">
        <v>59.810848123</v>
      </c>
      <c r="M45" s="705">
        <v>61.388615363</v>
      </c>
      <c r="N45" s="705">
        <v>73.235761620999995</v>
      </c>
      <c r="O45" s="705">
        <v>76.365032482999993</v>
      </c>
      <c r="P45" s="705">
        <v>62.140915491000001</v>
      </c>
      <c r="Q45" s="705">
        <v>65.116579745999999</v>
      </c>
      <c r="R45" s="705">
        <v>56.893218619000002</v>
      </c>
      <c r="S45" s="705">
        <v>62.960390828999998</v>
      </c>
      <c r="T45" s="705">
        <v>68.891074719000002</v>
      </c>
      <c r="U45" s="705">
        <v>76.987988147999999</v>
      </c>
      <c r="V45" s="705">
        <v>78.745298786000006</v>
      </c>
      <c r="W45" s="705">
        <v>67.720393369999996</v>
      </c>
      <c r="X45" s="705">
        <v>62.255524258999998</v>
      </c>
      <c r="Y45" s="705">
        <v>63.542163567999999</v>
      </c>
      <c r="Z45" s="705">
        <v>70.284031514999995</v>
      </c>
      <c r="AA45" s="705">
        <v>75.565057158000002</v>
      </c>
      <c r="AB45" s="705">
        <v>64.886509990999997</v>
      </c>
      <c r="AC45" s="705">
        <v>66.152542996999998</v>
      </c>
      <c r="AD45" s="705">
        <v>56.471542088</v>
      </c>
      <c r="AE45" s="705">
        <v>62.195055289000003</v>
      </c>
      <c r="AF45" s="705">
        <v>67.435445455000007</v>
      </c>
      <c r="AG45" s="705">
        <v>80.773358539</v>
      </c>
      <c r="AH45" s="705">
        <v>75.374756468000001</v>
      </c>
      <c r="AI45" s="705">
        <v>66.961456411</v>
      </c>
      <c r="AJ45" s="705">
        <v>58.682319991999996</v>
      </c>
      <c r="AK45" s="705">
        <v>61.729269242999997</v>
      </c>
      <c r="AL45" s="705">
        <v>69.221467071999996</v>
      </c>
      <c r="AM45" s="705">
        <v>69.347290185999995</v>
      </c>
      <c r="AN45" s="705">
        <v>64.118213166000004</v>
      </c>
      <c r="AO45" s="705">
        <v>61.633585822999997</v>
      </c>
      <c r="AP45" s="705">
        <v>54.339444890999999</v>
      </c>
      <c r="AQ45" s="705">
        <v>57.445748995000002</v>
      </c>
      <c r="AR45" s="705">
        <v>68.449667536000007</v>
      </c>
      <c r="AS45" s="705">
        <v>84.030108748999993</v>
      </c>
      <c r="AT45" s="705">
        <v>77.710627393999999</v>
      </c>
      <c r="AU45" s="705">
        <v>63.545578437000003</v>
      </c>
      <c r="AV45" s="705">
        <v>59.396101682000001</v>
      </c>
      <c r="AW45" s="705">
        <v>60.251383984999997</v>
      </c>
      <c r="AX45" s="705">
        <v>70.809016220000004</v>
      </c>
      <c r="AY45" s="705">
        <v>72.366729071999998</v>
      </c>
      <c r="AZ45" s="705">
        <v>63.522130840999999</v>
      </c>
      <c r="BA45" s="705">
        <v>64.615255843</v>
      </c>
      <c r="BB45" s="706">
        <v>57.821300000000001</v>
      </c>
      <c r="BC45" s="706">
        <v>63.038049999999998</v>
      </c>
      <c r="BD45" s="706">
        <v>72.331040000000002</v>
      </c>
      <c r="BE45" s="706">
        <v>81.005549999999999</v>
      </c>
      <c r="BF45" s="706">
        <v>77.02646</v>
      </c>
      <c r="BG45" s="706">
        <v>64.389520000000005</v>
      </c>
      <c r="BH45" s="706">
        <v>60.911769999999997</v>
      </c>
      <c r="BI45" s="706">
        <v>60.264229999999998</v>
      </c>
      <c r="BJ45" s="706">
        <v>72.458219999999997</v>
      </c>
      <c r="BK45" s="706">
        <v>71.681399999999996</v>
      </c>
      <c r="BL45" s="706">
        <v>63.761569999999999</v>
      </c>
      <c r="BM45" s="706">
        <v>66.345799999999997</v>
      </c>
      <c r="BN45" s="706">
        <v>58.518059999999998</v>
      </c>
      <c r="BO45" s="706">
        <v>63.180770000000003</v>
      </c>
      <c r="BP45" s="706">
        <v>71.282610000000005</v>
      </c>
      <c r="BQ45" s="706">
        <v>80.124390000000005</v>
      </c>
      <c r="BR45" s="706">
        <v>76.08475</v>
      </c>
      <c r="BS45" s="706">
        <v>63.92794</v>
      </c>
      <c r="BT45" s="706">
        <v>60.36318</v>
      </c>
      <c r="BU45" s="706">
        <v>59.593859999999999</v>
      </c>
      <c r="BV45" s="706">
        <v>72.507419999999996</v>
      </c>
    </row>
    <row r="46" spans="1:74" ht="11.1" customHeight="1" x14ac:dyDescent="0.2">
      <c r="A46" s="502" t="s">
        <v>1247</v>
      </c>
      <c r="B46" s="503" t="s">
        <v>1331</v>
      </c>
      <c r="C46" s="705">
        <v>67.021838926000001</v>
      </c>
      <c r="D46" s="705">
        <v>56.414558661999997</v>
      </c>
      <c r="E46" s="705">
        <v>61.732817752999999</v>
      </c>
      <c r="F46" s="705">
        <v>52.921225735</v>
      </c>
      <c r="G46" s="705">
        <v>56.520581403000001</v>
      </c>
      <c r="H46" s="705">
        <v>65.049256092999997</v>
      </c>
      <c r="I46" s="705">
        <v>73.298650925999993</v>
      </c>
      <c r="J46" s="705">
        <v>68.071422100999996</v>
      </c>
      <c r="K46" s="705">
        <v>59.243592638999999</v>
      </c>
      <c r="L46" s="705">
        <v>57.608129532</v>
      </c>
      <c r="M46" s="705">
        <v>59.516926499</v>
      </c>
      <c r="N46" s="705">
        <v>70.518116535999994</v>
      </c>
      <c r="O46" s="705">
        <v>74.783111235999996</v>
      </c>
      <c r="P46" s="705">
        <v>59.641248238999999</v>
      </c>
      <c r="Q46" s="705">
        <v>63.769605222999999</v>
      </c>
      <c r="R46" s="705">
        <v>55.564443486000002</v>
      </c>
      <c r="S46" s="705">
        <v>60.031779081000003</v>
      </c>
      <c r="T46" s="705">
        <v>65.700107498999998</v>
      </c>
      <c r="U46" s="705">
        <v>73.945877620999994</v>
      </c>
      <c r="V46" s="705">
        <v>75.211387772999998</v>
      </c>
      <c r="W46" s="705">
        <v>64.514412516999997</v>
      </c>
      <c r="X46" s="705">
        <v>59.660473664999998</v>
      </c>
      <c r="Y46" s="705">
        <v>61.125741763999997</v>
      </c>
      <c r="Z46" s="705">
        <v>66.637385472999995</v>
      </c>
      <c r="AA46" s="705">
        <v>71.990484430999999</v>
      </c>
      <c r="AB46" s="705">
        <v>61.782536503000003</v>
      </c>
      <c r="AC46" s="705">
        <v>63.042643572999999</v>
      </c>
      <c r="AD46" s="705">
        <v>52.906514354000002</v>
      </c>
      <c r="AE46" s="705">
        <v>58.036497531999999</v>
      </c>
      <c r="AF46" s="705">
        <v>62.504576778999997</v>
      </c>
      <c r="AG46" s="705">
        <v>76.581420468999994</v>
      </c>
      <c r="AH46" s="705">
        <v>70.937780989000004</v>
      </c>
      <c r="AI46" s="705">
        <v>62.552432904</v>
      </c>
      <c r="AJ46" s="705">
        <v>56.308688492999998</v>
      </c>
      <c r="AK46" s="705">
        <v>59.485241516000002</v>
      </c>
      <c r="AL46" s="705">
        <v>65.335749503000002</v>
      </c>
      <c r="AM46" s="705">
        <v>65.638176337999994</v>
      </c>
      <c r="AN46" s="705">
        <v>60.379624333999999</v>
      </c>
      <c r="AO46" s="705">
        <v>56.489875486000003</v>
      </c>
      <c r="AP46" s="705">
        <v>48.906423699999998</v>
      </c>
      <c r="AQ46" s="705">
        <v>51.850933525999999</v>
      </c>
      <c r="AR46" s="705">
        <v>62.745289497999998</v>
      </c>
      <c r="AS46" s="705">
        <v>78.682587498000004</v>
      </c>
      <c r="AT46" s="705">
        <v>72.111191074000004</v>
      </c>
      <c r="AU46" s="705">
        <v>58.551916312000003</v>
      </c>
      <c r="AV46" s="705">
        <v>54.440513352000004</v>
      </c>
      <c r="AW46" s="705">
        <v>56.055936967000001</v>
      </c>
      <c r="AX46" s="705">
        <v>66.561771570999994</v>
      </c>
      <c r="AY46" s="705">
        <v>68.894977189000002</v>
      </c>
      <c r="AZ46" s="705">
        <v>62.7483</v>
      </c>
      <c r="BA46" s="705">
        <v>58.698270000000001</v>
      </c>
      <c r="BB46" s="706">
        <v>51.681870000000004</v>
      </c>
      <c r="BC46" s="706">
        <v>55.295490000000001</v>
      </c>
      <c r="BD46" s="706">
        <v>65.297539999999998</v>
      </c>
      <c r="BE46" s="706">
        <v>74.969909999999999</v>
      </c>
      <c r="BF46" s="706">
        <v>71.153729999999996</v>
      </c>
      <c r="BG46" s="706">
        <v>59.23404</v>
      </c>
      <c r="BH46" s="706">
        <v>55.345939999999999</v>
      </c>
      <c r="BI46" s="706">
        <v>57.132950000000001</v>
      </c>
      <c r="BJ46" s="706">
        <v>68.490930000000006</v>
      </c>
      <c r="BK46" s="706">
        <v>71.402690000000007</v>
      </c>
      <c r="BL46" s="706">
        <v>63.018099999999997</v>
      </c>
      <c r="BM46" s="706">
        <v>61.771799999999999</v>
      </c>
      <c r="BN46" s="706">
        <v>53.295639999999999</v>
      </c>
      <c r="BO46" s="706">
        <v>56.503720000000001</v>
      </c>
      <c r="BP46" s="706">
        <v>66.166920000000005</v>
      </c>
      <c r="BQ46" s="706">
        <v>76.042320000000004</v>
      </c>
      <c r="BR46" s="706">
        <v>72.141660000000002</v>
      </c>
      <c r="BS46" s="706">
        <v>60.005519999999997</v>
      </c>
      <c r="BT46" s="706">
        <v>56.058419999999998</v>
      </c>
      <c r="BU46" s="706">
        <v>57.79345</v>
      </c>
      <c r="BV46" s="706">
        <v>69.212429999999998</v>
      </c>
    </row>
    <row r="47" spans="1:74" ht="11.1" customHeight="1" x14ac:dyDescent="0.2">
      <c r="A47" s="496"/>
      <c r="B47" s="131" t="s">
        <v>1248</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502" t="s">
        <v>1249</v>
      </c>
      <c r="B48" s="503" t="s">
        <v>84</v>
      </c>
      <c r="C48" s="705">
        <v>16.178135251</v>
      </c>
      <c r="D48" s="705">
        <v>15.434616316</v>
      </c>
      <c r="E48" s="705">
        <v>18.671552233</v>
      </c>
      <c r="F48" s="705">
        <v>16.160540756</v>
      </c>
      <c r="G48" s="705">
        <v>17.886187654</v>
      </c>
      <c r="H48" s="705">
        <v>18.967394837000001</v>
      </c>
      <c r="I48" s="705">
        <v>22.729223112</v>
      </c>
      <c r="J48" s="705">
        <v>22.094827188</v>
      </c>
      <c r="K48" s="705">
        <v>18.684068444000001</v>
      </c>
      <c r="L48" s="705">
        <v>16.843442113999998</v>
      </c>
      <c r="M48" s="705">
        <v>17.341719069</v>
      </c>
      <c r="N48" s="705">
        <v>19.805823475</v>
      </c>
      <c r="O48" s="705">
        <v>21.111847431000001</v>
      </c>
      <c r="P48" s="705">
        <v>16.842808183999999</v>
      </c>
      <c r="Q48" s="705">
        <v>18.815603347</v>
      </c>
      <c r="R48" s="705">
        <v>16.569318773999999</v>
      </c>
      <c r="S48" s="705">
        <v>19.468083912000001</v>
      </c>
      <c r="T48" s="705">
        <v>21.745044674999999</v>
      </c>
      <c r="U48" s="705">
        <v>25.440577935</v>
      </c>
      <c r="V48" s="705">
        <v>24.849993065</v>
      </c>
      <c r="W48" s="705">
        <v>23.696181516999999</v>
      </c>
      <c r="X48" s="705">
        <v>20.017831301000001</v>
      </c>
      <c r="Y48" s="705">
        <v>18.806005965000001</v>
      </c>
      <c r="Z48" s="705">
        <v>17.241582118</v>
      </c>
      <c r="AA48" s="705">
        <v>19.566168769000001</v>
      </c>
      <c r="AB48" s="705">
        <v>18.75059478</v>
      </c>
      <c r="AC48" s="705">
        <v>19.214730939999999</v>
      </c>
      <c r="AD48" s="705">
        <v>16.422428592999999</v>
      </c>
      <c r="AE48" s="705">
        <v>20.632168356000001</v>
      </c>
      <c r="AF48" s="705">
        <v>22.031366667</v>
      </c>
      <c r="AG48" s="705">
        <v>25.625671627999999</v>
      </c>
      <c r="AH48" s="705">
        <v>26.066586714</v>
      </c>
      <c r="AI48" s="705">
        <v>24.203025386</v>
      </c>
      <c r="AJ48" s="705">
        <v>20.539608568999999</v>
      </c>
      <c r="AK48" s="705">
        <v>19.223671639999999</v>
      </c>
      <c r="AL48" s="705">
        <v>20.074597221000001</v>
      </c>
      <c r="AM48" s="705">
        <v>21.185317350999998</v>
      </c>
      <c r="AN48" s="705">
        <v>21.889692537999998</v>
      </c>
      <c r="AO48" s="705">
        <v>18.804617082</v>
      </c>
      <c r="AP48" s="705">
        <v>15.808577605</v>
      </c>
      <c r="AQ48" s="705">
        <v>20.205103253000001</v>
      </c>
      <c r="AR48" s="705">
        <v>23.107103778999999</v>
      </c>
      <c r="AS48" s="705">
        <v>28.228502686999999</v>
      </c>
      <c r="AT48" s="705">
        <v>25.787135039999999</v>
      </c>
      <c r="AU48" s="705">
        <v>20.717420870000002</v>
      </c>
      <c r="AV48" s="705">
        <v>19.486490708000002</v>
      </c>
      <c r="AW48" s="705">
        <v>17.463415348000002</v>
      </c>
      <c r="AX48" s="705">
        <v>21.555240347000002</v>
      </c>
      <c r="AY48" s="705">
        <v>23.072190665000001</v>
      </c>
      <c r="AZ48" s="705">
        <v>20.353739999999998</v>
      </c>
      <c r="BA48" s="705">
        <v>19.600829999999998</v>
      </c>
      <c r="BB48" s="706">
        <v>17.263919999999999</v>
      </c>
      <c r="BC48" s="706">
        <v>19.553789999999999</v>
      </c>
      <c r="BD48" s="706">
        <v>21.920010000000001</v>
      </c>
      <c r="BE48" s="706">
        <v>25.076609999999999</v>
      </c>
      <c r="BF48" s="706">
        <v>24.617699999999999</v>
      </c>
      <c r="BG48" s="706">
        <v>20.982230000000001</v>
      </c>
      <c r="BH48" s="706">
        <v>19.481310000000001</v>
      </c>
      <c r="BI48" s="706">
        <v>18.92559</v>
      </c>
      <c r="BJ48" s="706">
        <v>20.647089999999999</v>
      </c>
      <c r="BK48" s="706">
        <v>20.516290000000001</v>
      </c>
      <c r="BL48" s="706">
        <v>20.54083</v>
      </c>
      <c r="BM48" s="706">
        <v>19.871500000000001</v>
      </c>
      <c r="BN48" s="706">
        <v>16.028390000000002</v>
      </c>
      <c r="BO48" s="706">
        <v>18.337009999999999</v>
      </c>
      <c r="BP48" s="706">
        <v>21.411439999999999</v>
      </c>
      <c r="BQ48" s="706">
        <v>24.590050000000002</v>
      </c>
      <c r="BR48" s="706">
        <v>24.009229999999999</v>
      </c>
      <c r="BS48" s="706">
        <v>20.36187</v>
      </c>
      <c r="BT48" s="706">
        <v>18.347249999999999</v>
      </c>
      <c r="BU48" s="706">
        <v>17.028700000000001</v>
      </c>
      <c r="BV48" s="706">
        <v>18.822050000000001</v>
      </c>
    </row>
    <row r="49" spans="1:74" ht="11.1" customHeight="1" x14ac:dyDescent="0.2">
      <c r="A49" s="502" t="s">
        <v>1250</v>
      </c>
      <c r="B49" s="505" t="s">
        <v>83</v>
      </c>
      <c r="C49" s="705">
        <v>17.247741010999999</v>
      </c>
      <c r="D49" s="705">
        <v>11.890329634</v>
      </c>
      <c r="E49" s="705">
        <v>14.017166448999999</v>
      </c>
      <c r="F49" s="705">
        <v>13.908072122</v>
      </c>
      <c r="G49" s="705">
        <v>16.137642135</v>
      </c>
      <c r="H49" s="705">
        <v>18.537580643999998</v>
      </c>
      <c r="I49" s="705">
        <v>22.603138940000001</v>
      </c>
      <c r="J49" s="705">
        <v>20.709574739000001</v>
      </c>
      <c r="K49" s="705">
        <v>14.668072658</v>
      </c>
      <c r="L49" s="705">
        <v>13.464474992</v>
      </c>
      <c r="M49" s="705">
        <v>11.613682020000001</v>
      </c>
      <c r="N49" s="705">
        <v>16.108275617</v>
      </c>
      <c r="O49" s="705">
        <v>21.974256937</v>
      </c>
      <c r="P49" s="705">
        <v>10.79221823</v>
      </c>
      <c r="Q49" s="705">
        <v>11.484672120999999</v>
      </c>
      <c r="R49" s="705">
        <v>10.505463726</v>
      </c>
      <c r="S49" s="705">
        <v>15.148293511</v>
      </c>
      <c r="T49" s="705">
        <v>19.356741023000001</v>
      </c>
      <c r="U49" s="705">
        <v>18.855354074000001</v>
      </c>
      <c r="V49" s="705">
        <v>18.496230815000001</v>
      </c>
      <c r="W49" s="705">
        <v>16.554136192000001</v>
      </c>
      <c r="X49" s="705">
        <v>13.660126096999999</v>
      </c>
      <c r="Y49" s="705">
        <v>13.983456367</v>
      </c>
      <c r="Z49" s="705">
        <v>14.688913333</v>
      </c>
      <c r="AA49" s="705">
        <v>14.935958747999999</v>
      </c>
      <c r="AB49" s="705">
        <v>8.9798332379999994</v>
      </c>
      <c r="AC49" s="705">
        <v>11.153107417999999</v>
      </c>
      <c r="AD49" s="705">
        <v>9.8626930080000008</v>
      </c>
      <c r="AE49" s="705">
        <v>14.126700984999999</v>
      </c>
      <c r="AF49" s="705">
        <v>14.033393421</v>
      </c>
      <c r="AG49" s="705">
        <v>18.356220172</v>
      </c>
      <c r="AH49" s="705">
        <v>17.482441949999998</v>
      </c>
      <c r="AI49" s="705">
        <v>17.446216704000001</v>
      </c>
      <c r="AJ49" s="705">
        <v>11.237416222</v>
      </c>
      <c r="AK49" s="705">
        <v>11.577909407</v>
      </c>
      <c r="AL49" s="705">
        <v>10.642608989999999</v>
      </c>
      <c r="AM49" s="705">
        <v>9.257860269</v>
      </c>
      <c r="AN49" s="705">
        <v>7.1305350499999998</v>
      </c>
      <c r="AO49" s="705">
        <v>7.3710632980000002</v>
      </c>
      <c r="AP49" s="705">
        <v>4.8364365979999997</v>
      </c>
      <c r="AQ49" s="705">
        <v>6.1472956190000003</v>
      </c>
      <c r="AR49" s="705">
        <v>11.164512327000001</v>
      </c>
      <c r="AS49" s="705">
        <v>16.161089513</v>
      </c>
      <c r="AT49" s="705">
        <v>16.526285273999999</v>
      </c>
      <c r="AU49" s="705">
        <v>11.707046948</v>
      </c>
      <c r="AV49" s="705">
        <v>7.952245885</v>
      </c>
      <c r="AW49" s="705">
        <v>7.9375904200000003</v>
      </c>
      <c r="AX49" s="705">
        <v>12.086746728</v>
      </c>
      <c r="AY49" s="705">
        <v>11.647647484</v>
      </c>
      <c r="AZ49" s="705">
        <v>11.63707</v>
      </c>
      <c r="BA49" s="705">
        <v>7.8423499999999997</v>
      </c>
      <c r="BB49" s="706">
        <v>6.603637</v>
      </c>
      <c r="BC49" s="706">
        <v>8.2196700000000007</v>
      </c>
      <c r="BD49" s="706">
        <v>14.07733</v>
      </c>
      <c r="BE49" s="706">
        <v>19.307279999999999</v>
      </c>
      <c r="BF49" s="706">
        <v>17.385169999999999</v>
      </c>
      <c r="BG49" s="706">
        <v>13.086510000000001</v>
      </c>
      <c r="BH49" s="706">
        <v>8.5390180000000004</v>
      </c>
      <c r="BI49" s="706">
        <v>9.4139850000000003</v>
      </c>
      <c r="BJ49" s="706">
        <v>14.192209999999999</v>
      </c>
      <c r="BK49" s="706">
        <v>17.394670000000001</v>
      </c>
      <c r="BL49" s="706">
        <v>10.89115</v>
      </c>
      <c r="BM49" s="706">
        <v>9.5369189999999993</v>
      </c>
      <c r="BN49" s="706">
        <v>7.8086099999999998</v>
      </c>
      <c r="BO49" s="706">
        <v>10.061870000000001</v>
      </c>
      <c r="BP49" s="706">
        <v>14.91704</v>
      </c>
      <c r="BQ49" s="706">
        <v>20.3978</v>
      </c>
      <c r="BR49" s="706">
        <v>18.519629999999999</v>
      </c>
      <c r="BS49" s="706">
        <v>13.409079999999999</v>
      </c>
      <c r="BT49" s="706">
        <v>10.61664</v>
      </c>
      <c r="BU49" s="706">
        <v>10.601459999999999</v>
      </c>
      <c r="BV49" s="706">
        <v>15.69238</v>
      </c>
    </row>
    <row r="50" spans="1:74" ht="11.1" customHeight="1" x14ac:dyDescent="0.2">
      <c r="A50" s="502" t="s">
        <v>1251</v>
      </c>
      <c r="B50" s="505" t="s">
        <v>86</v>
      </c>
      <c r="C50" s="705">
        <v>18.580918</v>
      </c>
      <c r="D50" s="705">
        <v>16.086925999999998</v>
      </c>
      <c r="E50" s="705">
        <v>15.702095</v>
      </c>
      <c r="F50" s="705">
        <v>14.325597999999999</v>
      </c>
      <c r="G50" s="705">
        <v>15.625399</v>
      </c>
      <c r="H50" s="705">
        <v>17.171970000000002</v>
      </c>
      <c r="I50" s="705">
        <v>17.955287999999999</v>
      </c>
      <c r="J50" s="705">
        <v>18.506471999999999</v>
      </c>
      <c r="K50" s="705">
        <v>17.549841000000001</v>
      </c>
      <c r="L50" s="705">
        <v>17.524505000000001</v>
      </c>
      <c r="M50" s="705">
        <v>16.886710000000001</v>
      </c>
      <c r="N50" s="705">
        <v>18.981376000000001</v>
      </c>
      <c r="O50" s="705">
        <v>19.088445</v>
      </c>
      <c r="P50" s="705">
        <v>15.952855</v>
      </c>
      <c r="Q50" s="705">
        <v>16.991759999999999</v>
      </c>
      <c r="R50" s="705">
        <v>15.538569000000001</v>
      </c>
      <c r="S50" s="705">
        <v>17.415361000000001</v>
      </c>
      <c r="T50" s="705">
        <v>17.77965</v>
      </c>
      <c r="U50" s="705">
        <v>18.820608</v>
      </c>
      <c r="V50" s="705">
        <v>18.670936999999999</v>
      </c>
      <c r="W50" s="705">
        <v>16.038767</v>
      </c>
      <c r="X50" s="705">
        <v>14.656088</v>
      </c>
      <c r="Y50" s="705">
        <v>15.363988000000001</v>
      </c>
      <c r="Z50" s="705">
        <v>18.478275</v>
      </c>
      <c r="AA50" s="705">
        <v>19.464435999999999</v>
      </c>
      <c r="AB50" s="705">
        <v>16.682307999999999</v>
      </c>
      <c r="AC50" s="705">
        <v>16.179718000000001</v>
      </c>
      <c r="AD50" s="705">
        <v>15.775627</v>
      </c>
      <c r="AE50" s="705">
        <v>18.466839</v>
      </c>
      <c r="AF50" s="705">
        <v>18.562017999999998</v>
      </c>
      <c r="AG50" s="705">
        <v>18.935409</v>
      </c>
      <c r="AH50" s="705">
        <v>18.617035999999999</v>
      </c>
      <c r="AI50" s="705">
        <v>16.152846</v>
      </c>
      <c r="AJ50" s="705">
        <v>16.408214999999998</v>
      </c>
      <c r="AK50" s="705">
        <v>16.521829</v>
      </c>
      <c r="AL50" s="705">
        <v>19.220815000000002</v>
      </c>
      <c r="AM50" s="705">
        <v>19.340544000000001</v>
      </c>
      <c r="AN50" s="705">
        <v>17.202967000000001</v>
      </c>
      <c r="AO50" s="705">
        <v>16.429819999999999</v>
      </c>
      <c r="AP50" s="705">
        <v>16.481005</v>
      </c>
      <c r="AQ50" s="705">
        <v>16.382496</v>
      </c>
      <c r="AR50" s="705">
        <v>17.664995999999999</v>
      </c>
      <c r="AS50" s="705">
        <v>18.529578999999998</v>
      </c>
      <c r="AT50" s="705">
        <v>18.085519999999999</v>
      </c>
      <c r="AU50" s="705">
        <v>17.502645999999999</v>
      </c>
      <c r="AV50" s="705">
        <v>16.755226</v>
      </c>
      <c r="AW50" s="705">
        <v>16.615877000000001</v>
      </c>
      <c r="AX50" s="705">
        <v>19.153713</v>
      </c>
      <c r="AY50" s="705">
        <v>19.530722999999998</v>
      </c>
      <c r="AZ50" s="705">
        <v>17.121079999999999</v>
      </c>
      <c r="BA50" s="705">
        <v>17.499510000000001</v>
      </c>
      <c r="BB50" s="706">
        <v>15.87434</v>
      </c>
      <c r="BC50" s="706">
        <v>17.983910000000002</v>
      </c>
      <c r="BD50" s="706">
        <v>18.394290000000002</v>
      </c>
      <c r="BE50" s="706">
        <v>19.007429999999999</v>
      </c>
      <c r="BF50" s="706">
        <v>19.007429999999999</v>
      </c>
      <c r="BG50" s="706">
        <v>17.406870000000001</v>
      </c>
      <c r="BH50" s="706">
        <v>17.326969999999999</v>
      </c>
      <c r="BI50" s="706">
        <v>16.870080000000002</v>
      </c>
      <c r="BJ50" s="706">
        <v>19.385739999999998</v>
      </c>
      <c r="BK50" s="706">
        <v>19.871369999999999</v>
      </c>
      <c r="BL50" s="706">
        <v>16.642299999999999</v>
      </c>
      <c r="BM50" s="706">
        <v>17.55376</v>
      </c>
      <c r="BN50" s="706">
        <v>17.56063</v>
      </c>
      <c r="BO50" s="706">
        <v>18.471779999999999</v>
      </c>
      <c r="BP50" s="706">
        <v>19.16919</v>
      </c>
      <c r="BQ50" s="706">
        <v>19.83728</v>
      </c>
      <c r="BR50" s="706">
        <v>19.846070000000001</v>
      </c>
      <c r="BS50" s="706">
        <v>18.75957</v>
      </c>
      <c r="BT50" s="706">
        <v>16.37481</v>
      </c>
      <c r="BU50" s="706">
        <v>18.634869999999999</v>
      </c>
      <c r="BV50" s="706">
        <v>20.669309999999999</v>
      </c>
    </row>
    <row r="51" spans="1:74" ht="11.1" customHeight="1" x14ac:dyDescent="0.2">
      <c r="A51" s="502" t="s">
        <v>1252</v>
      </c>
      <c r="B51" s="505" t="s">
        <v>1226</v>
      </c>
      <c r="C51" s="705">
        <v>2.7285030219999999</v>
      </c>
      <c r="D51" s="705">
        <v>1.916986796</v>
      </c>
      <c r="E51" s="705">
        <v>2.341481344</v>
      </c>
      <c r="F51" s="705">
        <v>2.4162921320000001</v>
      </c>
      <c r="G51" s="705">
        <v>3.3138676280000001</v>
      </c>
      <c r="H51" s="705">
        <v>2.5350912029999999</v>
      </c>
      <c r="I51" s="705">
        <v>2.356385994</v>
      </c>
      <c r="J51" s="705">
        <v>2.1442173480000002</v>
      </c>
      <c r="K51" s="705">
        <v>1.827129403</v>
      </c>
      <c r="L51" s="705">
        <v>2.2353117509999998</v>
      </c>
      <c r="M51" s="705">
        <v>2.6240015479999999</v>
      </c>
      <c r="N51" s="705">
        <v>2.3272068309999998</v>
      </c>
      <c r="O51" s="705">
        <v>3.021052735</v>
      </c>
      <c r="P51" s="705">
        <v>3.1246986589999999</v>
      </c>
      <c r="Q51" s="705">
        <v>3.0737684230000002</v>
      </c>
      <c r="R51" s="705">
        <v>3.3489936039999999</v>
      </c>
      <c r="S51" s="705">
        <v>3.5831225130000002</v>
      </c>
      <c r="T51" s="705">
        <v>3.2497962899999999</v>
      </c>
      <c r="U51" s="705">
        <v>2.8376627430000001</v>
      </c>
      <c r="V51" s="705">
        <v>2.7873631510000001</v>
      </c>
      <c r="W51" s="705">
        <v>2.6089647789999999</v>
      </c>
      <c r="X51" s="705">
        <v>2.7162941960000002</v>
      </c>
      <c r="Y51" s="705">
        <v>3.1906393240000002</v>
      </c>
      <c r="Z51" s="705">
        <v>3.641462583</v>
      </c>
      <c r="AA51" s="705">
        <v>4.2847657269999999</v>
      </c>
      <c r="AB51" s="705">
        <v>3.160581928</v>
      </c>
      <c r="AC51" s="705">
        <v>3.360832711</v>
      </c>
      <c r="AD51" s="705">
        <v>3.6019993000000001</v>
      </c>
      <c r="AE51" s="705">
        <v>3.795982725</v>
      </c>
      <c r="AF51" s="705">
        <v>3.4045171359999999</v>
      </c>
      <c r="AG51" s="705">
        <v>2.7580952160000001</v>
      </c>
      <c r="AH51" s="705">
        <v>2.6434004139999998</v>
      </c>
      <c r="AI51" s="705">
        <v>2.100999523</v>
      </c>
      <c r="AJ51" s="705">
        <v>2.0600046519999999</v>
      </c>
      <c r="AK51" s="705">
        <v>2.6366538620000002</v>
      </c>
      <c r="AL51" s="705">
        <v>3.1959433210000001</v>
      </c>
      <c r="AM51" s="705">
        <v>3.657332045</v>
      </c>
      <c r="AN51" s="705">
        <v>3.6528099470000002</v>
      </c>
      <c r="AO51" s="705">
        <v>3.8382877999999998</v>
      </c>
      <c r="AP51" s="705">
        <v>3.6181547630000002</v>
      </c>
      <c r="AQ51" s="705">
        <v>3.5526093319999998</v>
      </c>
      <c r="AR51" s="705">
        <v>3.0181108810000001</v>
      </c>
      <c r="AS51" s="705">
        <v>3.075118502</v>
      </c>
      <c r="AT51" s="705">
        <v>3.0763829399999998</v>
      </c>
      <c r="AU51" s="705">
        <v>2.6465076779999999</v>
      </c>
      <c r="AV51" s="705">
        <v>2.3168026159999999</v>
      </c>
      <c r="AW51" s="705">
        <v>2.9588216630000002</v>
      </c>
      <c r="AX51" s="705">
        <v>3.2913719060000002</v>
      </c>
      <c r="AY51" s="705">
        <v>3.3150838409999999</v>
      </c>
      <c r="AZ51" s="705">
        <v>2.941967</v>
      </c>
      <c r="BA51" s="705">
        <v>2.9913029999999998</v>
      </c>
      <c r="BB51" s="706">
        <v>2.5519630000000002</v>
      </c>
      <c r="BC51" s="706">
        <v>2.4952230000000002</v>
      </c>
      <c r="BD51" s="706">
        <v>2.2287219999999999</v>
      </c>
      <c r="BE51" s="706">
        <v>2.3054570000000001</v>
      </c>
      <c r="BF51" s="706">
        <v>2.3236650000000001</v>
      </c>
      <c r="BG51" s="706">
        <v>1.971468</v>
      </c>
      <c r="BH51" s="706">
        <v>2.1623610000000002</v>
      </c>
      <c r="BI51" s="706">
        <v>2.4474969999999998</v>
      </c>
      <c r="BJ51" s="706">
        <v>3.168571</v>
      </c>
      <c r="BK51" s="706">
        <v>3.7502979999999999</v>
      </c>
      <c r="BL51" s="706">
        <v>3.206661</v>
      </c>
      <c r="BM51" s="706">
        <v>3.1925020000000002</v>
      </c>
      <c r="BN51" s="706">
        <v>2.6838030000000002</v>
      </c>
      <c r="BO51" s="706">
        <v>2.587831</v>
      </c>
      <c r="BP51" s="706">
        <v>2.2898000000000001</v>
      </c>
      <c r="BQ51" s="706">
        <v>2.3488709999999999</v>
      </c>
      <c r="BR51" s="706">
        <v>2.353834</v>
      </c>
      <c r="BS51" s="706">
        <v>1.9944010000000001</v>
      </c>
      <c r="BT51" s="706">
        <v>2.180358</v>
      </c>
      <c r="BU51" s="706">
        <v>2.4619040000000001</v>
      </c>
      <c r="BV51" s="706">
        <v>3.1823779999999999</v>
      </c>
    </row>
    <row r="52" spans="1:74" ht="11.1" customHeight="1" x14ac:dyDescent="0.2">
      <c r="A52" s="502" t="s">
        <v>1253</v>
      </c>
      <c r="B52" s="505" t="s">
        <v>1329</v>
      </c>
      <c r="C52" s="705">
        <v>0.52104729999999999</v>
      </c>
      <c r="D52" s="705">
        <v>0.60702937499999998</v>
      </c>
      <c r="E52" s="705">
        <v>0.71402376300000003</v>
      </c>
      <c r="F52" s="705">
        <v>0.76641062400000004</v>
      </c>
      <c r="G52" s="705">
        <v>0.90421475900000003</v>
      </c>
      <c r="H52" s="705">
        <v>0.94628445500000002</v>
      </c>
      <c r="I52" s="705">
        <v>1.096433021</v>
      </c>
      <c r="J52" s="705">
        <v>0.97988157300000001</v>
      </c>
      <c r="K52" s="705">
        <v>0.97784640199999995</v>
      </c>
      <c r="L52" s="705">
        <v>0.93911335399999996</v>
      </c>
      <c r="M52" s="705">
        <v>0.86966655900000001</v>
      </c>
      <c r="N52" s="705">
        <v>0.803308778</v>
      </c>
      <c r="O52" s="705">
        <v>0.85243183</v>
      </c>
      <c r="P52" s="705">
        <v>0.76696078599999995</v>
      </c>
      <c r="Q52" s="705">
        <v>1.005282786</v>
      </c>
      <c r="R52" s="705">
        <v>1.109077318</v>
      </c>
      <c r="S52" s="705">
        <v>1.1213096060000001</v>
      </c>
      <c r="T52" s="705">
        <v>1.1580755300000001</v>
      </c>
      <c r="U52" s="705">
        <v>1.1397275790000001</v>
      </c>
      <c r="V52" s="705">
        <v>1.1462381349999999</v>
      </c>
      <c r="W52" s="705">
        <v>0.89637699100000001</v>
      </c>
      <c r="X52" s="705">
        <v>0.927473196</v>
      </c>
      <c r="Y52" s="705">
        <v>0.70381718999999998</v>
      </c>
      <c r="Z52" s="705">
        <v>0.64646320599999996</v>
      </c>
      <c r="AA52" s="705">
        <v>0.81972944000000003</v>
      </c>
      <c r="AB52" s="705">
        <v>0.75168318000000001</v>
      </c>
      <c r="AC52" s="705">
        <v>1.126636755</v>
      </c>
      <c r="AD52" s="705">
        <v>1.188951777</v>
      </c>
      <c r="AE52" s="705">
        <v>1.3578621399999999</v>
      </c>
      <c r="AF52" s="705">
        <v>1.2716821030000001</v>
      </c>
      <c r="AG52" s="705">
        <v>1.375880437</v>
      </c>
      <c r="AH52" s="705">
        <v>1.283690942</v>
      </c>
      <c r="AI52" s="705">
        <v>1.2337731089999999</v>
      </c>
      <c r="AJ52" s="705">
        <v>1.021008151</v>
      </c>
      <c r="AK52" s="705">
        <v>0.98917722100000005</v>
      </c>
      <c r="AL52" s="705">
        <v>0.984179252</v>
      </c>
      <c r="AM52" s="705">
        <v>1.019971263</v>
      </c>
      <c r="AN52" s="705">
        <v>1.1056946000000001</v>
      </c>
      <c r="AO52" s="705">
        <v>1.3178214319999999</v>
      </c>
      <c r="AP52" s="705">
        <v>1.5604950319999999</v>
      </c>
      <c r="AQ52" s="705">
        <v>1.8105177770000001</v>
      </c>
      <c r="AR52" s="705">
        <v>1.6784104909999999</v>
      </c>
      <c r="AS52" s="705">
        <v>1.826496187</v>
      </c>
      <c r="AT52" s="705">
        <v>1.7123980640000001</v>
      </c>
      <c r="AU52" s="705">
        <v>1.473232761</v>
      </c>
      <c r="AV52" s="705">
        <v>1.438721294</v>
      </c>
      <c r="AW52" s="705">
        <v>1.27464607</v>
      </c>
      <c r="AX52" s="705">
        <v>1.192020131</v>
      </c>
      <c r="AY52" s="705">
        <v>1.1782669729999999</v>
      </c>
      <c r="AZ52" s="705">
        <v>1.635194</v>
      </c>
      <c r="BA52" s="705">
        <v>1.539147</v>
      </c>
      <c r="BB52" s="706">
        <v>1.7814810000000001</v>
      </c>
      <c r="BC52" s="706">
        <v>2.059666</v>
      </c>
      <c r="BD52" s="706">
        <v>2.0195630000000002</v>
      </c>
      <c r="BE52" s="706">
        <v>2.2322310000000001</v>
      </c>
      <c r="BF52" s="706">
        <v>2.0312779999999999</v>
      </c>
      <c r="BG52" s="706">
        <v>1.7286049999999999</v>
      </c>
      <c r="BH52" s="706">
        <v>1.6006119999999999</v>
      </c>
      <c r="BI52" s="706">
        <v>1.5177970000000001</v>
      </c>
      <c r="BJ52" s="706">
        <v>1.376263</v>
      </c>
      <c r="BK52" s="706">
        <v>1.4778500000000001</v>
      </c>
      <c r="BL52" s="706">
        <v>1.504087</v>
      </c>
      <c r="BM52" s="706">
        <v>1.8944810000000001</v>
      </c>
      <c r="BN52" s="706">
        <v>2.1402610000000002</v>
      </c>
      <c r="BO52" s="706">
        <v>2.4924300000000001</v>
      </c>
      <c r="BP52" s="706">
        <v>2.6842579999999998</v>
      </c>
      <c r="BQ52" s="706">
        <v>2.8751190000000002</v>
      </c>
      <c r="BR52" s="706">
        <v>2.6399180000000002</v>
      </c>
      <c r="BS52" s="706">
        <v>2.262648</v>
      </c>
      <c r="BT52" s="706">
        <v>2.0239189999999998</v>
      </c>
      <c r="BU52" s="706">
        <v>1.7804310000000001</v>
      </c>
      <c r="BV52" s="706">
        <v>1.600617</v>
      </c>
    </row>
    <row r="53" spans="1:74" ht="11.1" customHeight="1" x14ac:dyDescent="0.2">
      <c r="A53" s="502" t="s">
        <v>1254</v>
      </c>
      <c r="B53" s="503" t="s">
        <v>1330</v>
      </c>
      <c r="C53" s="705">
        <v>-0.192771621</v>
      </c>
      <c r="D53" s="705">
        <v>-0.13011250599999999</v>
      </c>
      <c r="E53" s="705">
        <v>-0.13961854700000001</v>
      </c>
      <c r="F53" s="705">
        <v>-0.124589087</v>
      </c>
      <c r="G53" s="705">
        <v>-0.18113736599999999</v>
      </c>
      <c r="H53" s="705">
        <v>-0.169148465</v>
      </c>
      <c r="I53" s="705">
        <v>-0.26114805600000002</v>
      </c>
      <c r="J53" s="705">
        <v>-0.24768410799999999</v>
      </c>
      <c r="K53" s="705">
        <v>-0.225439063</v>
      </c>
      <c r="L53" s="705">
        <v>-0.149943138</v>
      </c>
      <c r="M53" s="705">
        <v>-8.1519905000000004E-2</v>
      </c>
      <c r="N53" s="705">
        <v>-0.14200331899999999</v>
      </c>
      <c r="O53" s="705">
        <v>0.57997975999999996</v>
      </c>
      <c r="P53" s="705">
        <v>-2.9948145999999998E-2</v>
      </c>
      <c r="Q53" s="705">
        <v>-9.6099170000000008E-3</v>
      </c>
      <c r="R53" s="705">
        <v>-5.8646660000000001E-3</v>
      </c>
      <c r="S53" s="705">
        <v>-7.051402E-3</v>
      </c>
      <c r="T53" s="705">
        <v>-8.8168116000000005E-2</v>
      </c>
      <c r="U53" s="705">
        <v>-0.167354214</v>
      </c>
      <c r="V53" s="705">
        <v>-0.10515300599999999</v>
      </c>
      <c r="W53" s="705">
        <v>-0.19154469299999999</v>
      </c>
      <c r="X53" s="705">
        <v>-0.102636106</v>
      </c>
      <c r="Y53" s="705">
        <v>-2.0955194999999999E-2</v>
      </c>
      <c r="Z53" s="705">
        <v>1.9599498999999999E-2</v>
      </c>
      <c r="AA53" s="705">
        <v>5.8853872000000002E-2</v>
      </c>
      <c r="AB53" s="705">
        <v>-5.6984801000000002E-2</v>
      </c>
      <c r="AC53" s="705">
        <v>-1.7126380000000001E-3</v>
      </c>
      <c r="AD53" s="705">
        <v>3.6323207000000003E-2</v>
      </c>
      <c r="AE53" s="705">
        <v>-9.5476031000000003E-2</v>
      </c>
      <c r="AF53" s="705">
        <v>-0.15384451199999999</v>
      </c>
      <c r="AG53" s="705">
        <v>-0.17964660599999999</v>
      </c>
      <c r="AH53" s="705">
        <v>-0.21056349599999999</v>
      </c>
      <c r="AI53" s="705">
        <v>-0.24640946799999999</v>
      </c>
      <c r="AJ53" s="705">
        <v>-0.16928085500000001</v>
      </c>
      <c r="AK53" s="705">
        <v>-0.142812352</v>
      </c>
      <c r="AL53" s="705">
        <v>-0.11880468800000001</v>
      </c>
      <c r="AM53" s="705">
        <v>-3.6147562000000001E-2</v>
      </c>
      <c r="AN53" s="705">
        <v>-9.9603209999999994E-3</v>
      </c>
      <c r="AO53" s="705">
        <v>-1.0021601E-2</v>
      </c>
      <c r="AP53" s="705">
        <v>-5.8441506999999997E-2</v>
      </c>
      <c r="AQ53" s="705">
        <v>-6.7459691000000002E-2</v>
      </c>
      <c r="AR53" s="705">
        <v>-0.170585023</v>
      </c>
      <c r="AS53" s="705">
        <v>-0.20809466400000001</v>
      </c>
      <c r="AT53" s="705">
        <v>-0.22029845000000001</v>
      </c>
      <c r="AU53" s="705">
        <v>-0.14879893999999999</v>
      </c>
      <c r="AV53" s="705">
        <v>-0.110301338</v>
      </c>
      <c r="AW53" s="705">
        <v>-4.5857216999999999E-2</v>
      </c>
      <c r="AX53" s="705">
        <v>-5.2812540999999998E-2</v>
      </c>
      <c r="AY53" s="705">
        <v>-5.8338530999999999E-2</v>
      </c>
      <c r="AZ53" s="705">
        <v>-3.0487500000000001E-2</v>
      </c>
      <c r="BA53" s="705">
        <v>-1.7337000000000002E-2</v>
      </c>
      <c r="BB53" s="706">
        <v>-3.0343499999999999E-2</v>
      </c>
      <c r="BC53" s="706">
        <v>-0.10057820000000001</v>
      </c>
      <c r="BD53" s="706">
        <v>-0.19084780000000001</v>
      </c>
      <c r="BE53" s="706">
        <v>-0.22280800000000001</v>
      </c>
      <c r="BF53" s="706">
        <v>-0.26808799999999999</v>
      </c>
      <c r="BG53" s="706">
        <v>-0.14432519999999999</v>
      </c>
      <c r="BH53" s="706">
        <v>-0.1134216</v>
      </c>
      <c r="BI53" s="706">
        <v>-3.4039300000000002E-2</v>
      </c>
      <c r="BJ53" s="706">
        <v>-5.1645999999999997E-2</v>
      </c>
      <c r="BK53" s="706">
        <v>-5.5588899999999997E-2</v>
      </c>
      <c r="BL53" s="706">
        <v>-2.7729199999999999E-2</v>
      </c>
      <c r="BM53" s="706">
        <v>3.00424E-2</v>
      </c>
      <c r="BN53" s="706">
        <v>-1.2067E-2</v>
      </c>
      <c r="BO53" s="706">
        <v>-0.1475206</v>
      </c>
      <c r="BP53" s="706">
        <v>-0.24378520000000001</v>
      </c>
      <c r="BQ53" s="706">
        <v>-0.32256940000000001</v>
      </c>
      <c r="BR53" s="706">
        <v>-0.31444070000000002</v>
      </c>
      <c r="BS53" s="706">
        <v>-0.17490030000000001</v>
      </c>
      <c r="BT53" s="706">
        <v>-0.1494521</v>
      </c>
      <c r="BU53" s="706">
        <v>-3.7811199999999998E-3</v>
      </c>
      <c r="BV53" s="706">
        <v>-8.8062299999999996E-2</v>
      </c>
    </row>
    <row r="54" spans="1:74" ht="11.1" customHeight="1" x14ac:dyDescent="0.2">
      <c r="A54" s="502" t="s">
        <v>1255</v>
      </c>
      <c r="B54" s="505" t="s">
        <v>1230</v>
      </c>
      <c r="C54" s="705">
        <v>55.063572962999999</v>
      </c>
      <c r="D54" s="705">
        <v>45.805775615000002</v>
      </c>
      <c r="E54" s="705">
        <v>51.306700241999998</v>
      </c>
      <c r="F54" s="705">
        <v>47.452324547000003</v>
      </c>
      <c r="G54" s="705">
        <v>53.68617381</v>
      </c>
      <c r="H54" s="705">
        <v>57.989172674000002</v>
      </c>
      <c r="I54" s="705">
        <v>66.479321010999996</v>
      </c>
      <c r="J54" s="705">
        <v>64.18728874</v>
      </c>
      <c r="K54" s="705">
        <v>53.481518844</v>
      </c>
      <c r="L54" s="705">
        <v>50.856904073000003</v>
      </c>
      <c r="M54" s="705">
        <v>49.254259290999997</v>
      </c>
      <c r="N54" s="705">
        <v>57.883987382000001</v>
      </c>
      <c r="O54" s="705">
        <v>66.628013693</v>
      </c>
      <c r="P54" s="705">
        <v>47.449592713000001</v>
      </c>
      <c r="Q54" s="705">
        <v>51.361476760000002</v>
      </c>
      <c r="R54" s="705">
        <v>47.065557755999997</v>
      </c>
      <c r="S54" s="705">
        <v>56.729119140000002</v>
      </c>
      <c r="T54" s="705">
        <v>63.201139402000003</v>
      </c>
      <c r="U54" s="705">
        <v>66.926576116999996</v>
      </c>
      <c r="V54" s="705">
        <v>65.845609159999995</v>
      </c>
      <c r="W54" s="705">
        <v>59.602881785999998</v>
      </c>
      <c r="X54" s="705">
        <v>51.875176684000003</v>
      </c>
      <c r="Y54" s="705">
        <v>52.026951650999997</v>
      </c>
      <c r="Z54" s="705">
        <v>54.716295739000003</v>
      </c>
      <c r="AA54" s="705">
        <v>59.129912556000001</v>
      </c>
      <c r="AB54" s="705">
        <v>48.268016324999998</v>
      </c>
      <c r="AC54" s="705">
        <v>51.033313186000001</v>
      </c>
      <c r="AD54" s="705">
        <v>46.888022884999998</v>
      </c>
      <c r="AE54" s="705">
        <v>58.284077175</v>
      </c>
      <c r="AF54" s="705">
        <v>59.149132815000002</v>
      </c>
      <c r="AG54" s="705">
        <v>66.871629846999994</v>
      </c>
      <c r="AH54" s="705">
        <v>65.882592524000003</v>
      </c>
      <c r="AI54" s="705">
        <v>60.890451253999998</v>
      </c>
      <c r="AJ54" s="705">
        <v>51.096971738999997</v>
      </c>
      <c r="AK54" s="705">
        <v>50.806428777999997</v>
      </c>
      <c r="AL54" s="705">
        <v>53.999339096</v>
      </c>
      <c r="AM54" s="705">
        <v>54.424877365999997</v>
      </c>
      <c r="AN54" s="705">
        <v>50.971738813999998</v>
      </c>
      <c r="AO54" s="705">
        <v>47.751588011000003</v>
      </c>
      <c r="AP54" s="705">
        <v>42.246227490999999</v>
      </c>
      <c r="AQ54" s="705">
        <v>48.030562289999999</v>
      </c>
      <c r="AR54" s="705">
        <v>56.462548454999997</v>
      </c>
      <c r="AS54" s="705">
        <v>67.612691225000006</v>
      </c>
      <c r="AT54" s="705">
        <v>64.967422868</v>
      </c>
      <c r="AU54" s="705">
        <v>53.898055317000001</v>
      </c>
      <c r="AV54" s="705">
        <v>47.839185165000004</v>
      </c>
      <c r="AW54" s="705">
        <v>46.204493284000002</v>
      </c>
      <c r="AX54" s="705">
        <v>57.226279570999999</v>
      </c>
      <c r="AY54" s="705">
        <v>58.685573431999998</v>
      </c>
      <c r="AZ54" s="705">
        <v>53.658560000000001</v>
      </c>
      <c r="BA54" s="705">
        <v>49.45581</v>
      </c>
      <c r="BB54" s="706">
        <v>44.045000000000002</v>
      </c>
      <c r="BC54" s="706">
        <v>50.211689999999997</v>
      </c>
      <c r="BD54" s="706">
        <v>58.449069999999999</v>
      </c>
      <c r="BE54" s="706">
        <v>67.706209999999999</v>
      </c>
      <c r="BF54" s="706">
        <v>65.097160000000002</v>
      </c>
      <c r="BG54" s="706">
        <v>55.031370000000003</v>
      </c>
      <c r="BH54" s="706">
        <v>48.996850000000002</v>
      </c>
      <c r="BI54" s="706">
        <v>49.140909999999998</v>
      </c>
      <c r="BJ54" s="706">
        <v>58.718229999999998</v>
      </c>
      <c r="BK54" s="706">
        <v>62.954889999999999</v>
      </c>
      <c r="BL54" s="706">
        <v>52.757300000000001</v>
      </c>
      <c r="BM54" s="706">
        <v>52.0792</v>
      </c>
      <c r="BN54" s="706">
        <v>46.209629999999997</v>
      </c>
      <c r="BO54" s="706">
        <v>51.803400000000003</v>
      </c>
      <c r="BP54" s="706">
        <v>60.22795</v>
      </c>
      <c r="BQ54" s="706">
        <v>69.726550000000003</v>
      </c>
      <c r="BR54" s="706">
        <v>67.054239999999993</v>
      </c>
      <c r="BS54" s="706">
        <v>56.612670000000001</v>
      </c>
      <c r="BT54" s="706">
        <v>49.393520000000002</v>
      </c>
      <c r="BU54" s="706">
        <v>50.503579999999999</v>
      </c>
      <c r="BV54" s="706">
        <v>59.878680000000003</v>
      </c>
    </row>
    <row r="55" spans="1:74" ht="11.1" customHeight="1" x14ac:dyDescent="0.2">
      <c r="A55" s="502" t="s">
        <v>1256</v>
      </c>
      <c r="B55" s="503" t="s">
        <v>1331</v>
      </c>
      <c r="C55" s="705">
        <v>55.621667490999997</v>
      </c>
      <c r="D55" s="705">
        <v>46.575712733000003</v>
      </c>
      <c r="E55" s="705">
        <v>52.137053154999997</v>
      </c>
      <c r="F55" s="705">
        <v>47.996347002</v>
      </c>
      <c r="G55" s="705">
        <v>53.715443694999998</v>
      </c>
      <c r="H55" s="705">
        <v>58.022488349</v>
      </c>
      <c r="I55" s="705">
        <v>66.130823512000006</v>
      </c>
      <c r="J55" s="705">
        <v>63.632087390000002</v>
      </c>
      <c r="K55" s="705">
        <v>53.397994869999998</v>
      </c>
      <c r="L55" s="705">
        <v>49.996052208000002</v>
      </c>
      <c r="M55" s="705">
        <v>48.342561779999997</v>
      </c>
      <c r="N55" s="705">
        <v>56.648190575000001</v>
      </c>
      <c r="O55" s="705">
        <v>66.774840135999995</v>
      </c>
      <c r="P55" s="705">
        <v>47.541246651999998</v>
      </c>
      <c r="Q55" s="705">
        <v>51.657150485000003</v>
      </c>
      <c r="R55" s="705">
        <v>46.700862194000003</v>
      </c>
      <c r="S55" s="705">
        <v>56.277655009</v>
      </c>
      <c r="T55" s="705">
        <v>62.783823974000001</v>
      </c>
      <c r="U55" s="705">
        <v>65.751962993000006</v>
      </c>
      <c r="V55" s="705">
        <v>64.837813468999997</v>
      </c>
      <c r="W55" s="705">
        <v>59.690952279999998</v>
      </c>
      <c r="X55" s="705">
        <v>51.752237911999998</v>
      </c>
      <c r="Y55" s="705">
        <v>51.909578758999999</v>
      </c>
      <c r="Z55" s="705">
        <v>55.616617288</v>
      </c>
      <c r="AA55" s="705">
        <v>60.021401769000001</v>
      </c>
      <c r="AB55" s="705">
        <v>48.710574797</v>
      </c>
      <c r="AC55" s="705">
        <v>51.628486291999998</v>
      </c>
      <c r="AD55" s="705">
        <v>47.647249616000003</v>
      </c>
      <c r="AE55" s="705">
        <v>60.617085093</v>
      </c>
      <c r="AF55" s="705">
        <v>61.167357148999997</v>
      </c>
      <c r="AG55" s="705">
        <v>66.529517859999999</v>
      </c>
      <c r="AH55" s="705">
        <v>65.212837574000005</v>
      </c>
      <c r="AI55" s="705">
        <v>61.435991287999997</v>
      </c>
      <c r="AJ55" s="705">
        <v>50.737599146000001</v>
      </c>
      <c r="AK55" s="705">
        <v>50.386594338000002</v>
      </c>
      <c r="AL55" s="705">
        <v>53.564762811999998</v>
      </c>
      <c r="AM55" s="705">
        <v>55.995116652999997</v>
      </c>
      <c r="AN55" s="705">
        <v>52.427737794999999</v>
      </c>
      <c r="AO55" s="705">
        <v>49.049685349999997</v>
      </c>
      <c r="AP55" s="705">
        <v>43.139603827999998</v>
      </c>
      <c r="AQ55" s="705">
        <v>50.787065869000003</v>
      </c>
      <c r="AR55" s="705">
        <v>58.641233489999998</v>
      </c>
      <c r="AS55" s="705">
        <v>67.215934089000001</v>
      </c>
      <c r="AT55" s="705">
        <v>64.707962158000001</v>
      </c>
      <c r="AU55" s="705">
        <v>54.176938090999997</v>
      </c>
      <c r="AV55" s="705">
        <v>47.953717691999998</v>
      </c>
      <c r="AW55" s="705">
        <v>47.431353751000003</v>
      </c>
      <c r="AX55" s="705">
        <v>58.236638354</v>
      </c>
      <c r="AY55" s="705">
        <v>58.635590000000001</v>
      </c>
      <c r="AZ55" s="705">
        <v>52.118160000000003</v>
      </c>
      <c r="BA55" s="705">
        <v>49.146850000000001</v>
      </c>
      <c r="BB55" s="706">
        <v>45.891080000000002</v>
      </c>
      <c r="BC55" s="706">
        <v>52.141640000000002</v>
      </c>
      <c r="BD55" s="706">
        <v>60.772069999999999</v>
      </c>
      <c r="BE55" s="706">
        <v>68.416219999999996</v>
      </c>
      <c r="BF55" s="706">
        <v>65.041499999999999</v>
      </c>
      <c r="BG55" s="706">
        <v>55.176349999999999</v>
      </c>
      <c r="BH55" s="706">
        <v>49.30509</v>
      </c>
      <c r="BI55" s="706">
        <v>49.631779999999999</v>
      </c>
      <c r="BJ55" s="706">
        <v>58.540019999999998</v>
      </c>
      <c r="BK55" s="706">
        <v>61.47813</v>
      </c>
      <c r="BL55" s="706">
        <v>51.857280000000003</v>
      </c>
      <c r="BM55" s="706">
        <v>51.019579999999998</v>
      </c>
      <c r="BN55" s="706">
        <v>46.589030000000001</v>
      </c>
      <c r="BO55" s="706">
        <v>52.715989999999998</v>
      </c>
      <c r="BP55" s="706">
        <v>61.295879999999997</v>
      </c>
      <c r="BQ55" s="706">
        <v>69.083910000000003</v>
      </c>
      <c r="BR55" s="706">
        <v>65.659769999999995</v>
      </c>
      <c r="BS55" s="706">
        <v>55.698070000000001</v>
      </c>
      <c r="BT55" s="706">
        <v>49.77816</v>
      </c>
      <c r="BU55" s="706">
        <v>50.0732</v>
      </c>
      <c r="BV55" s="706">
        <v>59.082790000000003</v>
      </c>
    </row>
    <row r="56" spans="1:74" ht="11.1" customHeight="1" x14ac:dyDescent="0.2">
      <c r="A56" s="496"/>
      <c r="B56" s="131" t="s">
        <v>1257</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502" t="s">
        <v>1258</v>
      </c>
      <c r="B57" s="503" t="s">
        <v>84</v>
      </c>
      <c r="C57" s="705">
        <v>10.358896862</v>
      </c>
      <c r="D57" s="705">
        <v>9.7268409780000002</v>
      </c>
      <c r="E57" s="705">
        <v>11.365432492</v>
      </c>
      <c r="F57" s="705">
        <v>11.991657621</v>
      </c>
      <c r="G57" s="705">
        <v>14.079647325</v>
      </c>
      <c r="H57" s="705">
        <v>13.940949749</v>
      </c>
      <c r="I57" s="705">
        <v>16.036507297</v>
      </c>
      <c r="J57" s="705">
        <v>16.651808118000002</v>
      </c>
      <c r="K57" s="705">
        <v>14.400463351000001</v>
      </c>
      <c r="L57" s="705">
        <v>13.927178537</v>
      </c>
      <c r="M57" s="705">
        <v>11.029162264</v>
      </c>
      <c r="N57" s="705">
        <v>10.873257008</v>
      </c>
      <c r="O57" s="705">
        <v>11.67024627</v>
      </c>
      <c r="P57" s="705">
        <v>10.852148679000001</v>
      </c>
      <c r="Q57" s="705">
        <v>11.647886418000001</v>
      </c>
      <c r="R57" s="705">
        <v>12.420406678999999</v>
      </c>
      <c r="S57" s="705">
        <v>13.612432969</v>
      </c>
      <c r="T57" s="705">
        <v>15.35300713</v>
      </c>
      <c r="U57" s="705">
        <v>16.482309965999999</v>
      </c>
      <c r="V57" s="705">
        <v>16.745342182000002</v>
      </c>
      <c r="W57" s="705">
        <v>16.771030188000001</v>
      </c>
      <c r="X57" s="705">
        <v>15.826186211</v>
      </c>
      <c r="Y57" s="705">
        <v>12.235906895999999</v>
      </c>
      <c r="Z57" s="705">
        <v>11.222797577</v>
      </c>
      <c r="AA57" s="705">
        <v>11.913719540000001</v>
      </c>
      <c r="AB57" s="705">
        <v>11.26398749</v>
      </c>
      <c r="AC57" s="705">
        <v>12.472542506</v>
      </c>
      <c r="AD57" s="705">
        <v>13.174255058</v>
      </c>
      <c r="AE57" s="705">
        <v>16.507530731999999</v>
      </c>
      <c r="AF57" s="705">
        <v>16.968608961000001</v>
      </c>
      <c r="AG57" s="705">
        <v>17.563178034</v>
      </c>
      <c r="AH57" s="705">
        <v>17.859841793000001</v>
      </c>
      <c r="AI57" s="705">
        <v>17.176754506999998</v>
      </c>
      <c r="AJ57" s="705">
        <v>16.142579980000001</v>
      </c>
      <c r="AK57" s="705">
        <v>11.813047903999999</v>
      </c>
      <c r="AL57" s="705">
        <v>12.041057034</v>
      </c>
      <c r="AM57" s="705">
        <v>12.726201292000001</v>
      </c>
      <c r="AN57" s="705">
        <v>12.668251989</v>
      </c>
      <c r="AO57" s="705">
        <v>14.576026878</v>
      </c>
      <c r="AP57" s="705">
        <v>14.342523533</v>
      </c>
      <c r="AQ57" s="705">
        <v>14.524880661999999</v>
      </c>
      <c r="AR57" s="705">
        <v>16.869029448999999</v>
      </c>
      <c r="AS57" s="705">
        <v>18.316891390999999</v>
      </c>
      <c r="AT57" s="705">
        <v>18.232157190999999</v>
      </c>
      <c r="AU57" s="705">
        <v>16.244296099</v>
      </c>
      <c r="AV57" s="705">
        <v>15.909183389000001</v>
      </c>
      <c r="AW57" s="705">
        <v>13.067202975000001</v>
      </c>
      <c r="AX57" s="705">
        <v>11.978414730000001</v>
      </c>
      <c r="AY57" s="705">
        <v>11.534041233</v>
      </c>
      <c r="AZ57" s="705">
        <v>10.310359999999999</v>
      </c>
      <c r="BA57" s="705">
        <v>11.0525</v>
      </c>
      <c r="BB57" s="706">
        <v>12.005459999999999</v>
      </c>
      <c r="BC57" s="706">
        <v>13.78436</v>
      </c>
      <c r="BD57" s="706">
        <v>14.99546</v>
      </c>
      <c r="BE57" s="706">
        <v>15.23868</v>
      </c>
      <c r="BF57" s="706">
        <v>15.433020000000001</v>
      </c>
      <c r="BG57" s="706">
        <v>15.11242</v>
      </c>
      <c r="BH57" s="706">
        <v>14.027670000000001</v>
      </c>
      <c r="BI57" s="706">
        <v>10.73382</v>
      </c>
      <c r="BJ57" s="706">
        <v>10.92271</v>
      </c>
      <c r="BK57" s="706">
        <v>11.43014</v>
      </c>
      <c r="BL57" s="706">
        <v>11.22198</v>
      </c>
      <c r="BM57" s="706">
        <v>10.436909999999999</v>
      </c>
      <c r="BN57" s="706">
        <v>12.141080000000001</v>
      </c>
      <c r="BO57" s="706">
        <v>12.968400000000001</v>
      </c>
      <c r="BP57" s="706">
        <v>15.41262</v>
      </c>
      <c r="BQ57" s="706">
        <v>15.245369999999999</v>
      </c>
      <c r="BR57" s="706">
        <v>15.209250000000001</v>
      </c>
      <c r="BS57" s="706">
        <v>14.88908</v>
      </c>
      <c r="BT57" s="706">
        <v>13.31546</v>
      </c>
      <c r="BU57" s="706">
        <v>11.12111</v>
      </c>
      <c r="BV57" s="706">
        <v>11.07133</v>
      </c>
    </row>
    <row r="58" spans="1:74" ht="11.1" customHeight="1" x14ac:dyDescent="0.2">
      <c r="A58" s="502" t="s">
        <v>1259</v>
      </c>
      <c r="B58" s="505" t="s">
        <v>83</v>
      </c>
      <c r="C58" s="705">
        <v>3.0212466560000002</v>
      </c>
      <c r="D58" s="705">
        <v>2.4939706500000001</v>
      </c>
      <c r="E58" s="705">
        <v>2.7592360230000001</v>
      </c>
      <c r="F58" s="705">
        <v>2.997461661</v>
      </c>
      <c r="G58" s="705">
        <v>3.1750902239999998</v>
      </c>
      <c r="H58" s="705">
        <v>3.3441934249999998</v>
      </c>
      <c r="I58" s="705">
        <v>3.4963205629999998</v>
      </c>
      <c r="J58" s="705">
        <v>3.2023226390000001</v>
      </c>
      <c r="K58" s="705">
        <v>2.5075506910000001</v>
      </c>
      <c r="L58" s="705">
        <v>3.0379125789999999</v>
      </c>
      <c r="M58" s="705">
        <v>2.1902409459999999</v>
      </c>
      <c r="N58" s="705">
        <v>2.1787367010000001</v>
      </c>
      <c r="O58" s="705">
        <v>3.114699281</v>
      </c>
      <c r="P58" s="705">
        <v>1.7376257100000001</v>
      </c>
      <c r="Q58" s="705">
        <v>1.5220968909999999</v>
      </c>
      <c r="R58" s="705">
        <v>1.960638441</v>
      </c>
      <c r="S58" s="705">
        <v>2.2408358979999998</v>
      </c>
      <c r="T58" s="705">
        <v>2.5152366800000001</v>
      </c>
      <c r="U58" s="705">
        <v>2.4736096019999998</v>
      </c>
      <c r="V58" s="705">
        <v>2.8997226989999998</v>
      </c>
      <c r="W58" s="705">
        <v>2.470995668</v>
      </c>
      <c r="X58" s="705">
        <v>2.1342549790000001</v>
      </c>
      <c r="Y58" s="705">
        <v>1.8814072900000001</v>
      </c>
      <c r="Z58" s="705">
        <v>2.0974131690000002</v>
      </c>
      <c r="AA58" s="705">
        <v>1.7345724629999999</v>
      </c>
      <c r="AB58" s="705">
        <v>0.92068753400000003</v>
      </c>
      <c r="AC58" s="705">
        <v>1.087805044</v>
      </c>
      <c r="AD58" s="705">
        <v>1.167952192</v>
      </c>
      <c r="AE58" s="705">
        <v>1.7305873510000001</v>
      </c>
      <c r="AF58" s="705">
        <v>1.8876953400000001</v>
      </c>
      <c r="AG58" s="705">
        <v>1.928923977</v>
      </c>
      <c r="AH58" s="705">
        <v>1.712507166</v>
      </c>
      <c r="AI58" s="705">
        <v>1.662759554</v>
      </c>
      <c r="AJ58" s="705">
        <v>1.9560435650000001</v>
      </c>
      <c r="AK58" s="705">
        <v>1.808206744</v>
      </c>
      <c r="AL58" s="705">
        <v>1.034348912</v>
      </c>
      <c r="AM58" s="705">
        <v>0.96290076099999999</v>
      </c>
      <c r="AN58" s="705">
        <v>0.53999663600000003</v>
      </c>
      <c r="AO58" s="705">
        <v>0.57244601100000003</v>
      </c>
      <c r="AP58" s="705">
        <v>0.87348255399999997</v>
      </c>
      <c r="AQ58" s="705">
        <v>1.1971562570000001</v>
      </c>
      <c r="AR58" s="705">
        <v>1.466689599</v>
      </c>
      <c r="AS58" s="705">
        <v>1.8280766159999999</v>
      </c>
      <c r="AT58" s="705">
        <v>1.9967631859999999</v>
      </c>
      <c r="AU58" s="705">
        <v>1.8458949389999999</v>
      </c>
      <c r="AV58" s="705">
        <v>1.9528855110000001</v>
      </c>
      <c r="AW58" s="705">
        <v>1.2637792999999999</v>
      </c>
      <c r="AX58" s="705">
        <v>1.4305349730000001</v>
      </c>
      <c r="AY58" s="705">
        <v>1.545442201</v>
      </c>
      <c r="AZ58" s="705">
        <v>1.4123760000000001</v>
      </c>
      <c r="BA58" s="705">
        <v>1.4295439999999999</v>
      </c>
      <c r="BB58" s="706">
        <v>1.708925</v>
      </c>
      <c r="BC58" s="706">
        <v>2.3523550000000002</v>
      </c>
      <c r="BD58" s="706">
        <v>3.049337</v>
      </c>
      <c r="BE58" s="706">
        <v>2.5656289999999999</v>
      </c>
      <c r="BF58" s="706">
        <v>2.066535</v>
      </c>
      <c r="BG58" s="706">
        <v>1.593899</v>
      </c>
      <c r="BH58" s="706">
        <v>1.896836</v>
      </c>
      <c r="BI58" s="706">
        <v>1.4768829999999999</v>
      </c>
      <c r="BJ58" s="706">
        <v>1.766608</v>
      </c>
      <c r="BK58" s="706">
        <v>1.3744050000000001</v>
      </c>
      <c r="BL58" s="706">
        <v>1.2296309999999999</v>
      </c>
      <c r="BM58" s="706">
        <v>1.403111</v>
      </c>
      <c r="BN58" s="706">
        <v>1.9265950000000001</v>
      </c>
      <c r="BO58" s="706">
        <v>2.2506840000000001</v>
      </c>
      <c r="BP58" s="706">
        <v>2.8001870000000002</v>
      </c>
      <c r="BQ58" s="706">
        <v>2.572371</v>
      </c>
      <c r="BR58" s="706">
        <v>2.3471169999999999</v>
      </c>
      <c r="BS58" s="706">
        <v>1.696909</v>
      </c>
      <c r="BT58" s="706">
        <v>1.8390839999999999</v>
      </c>
      <c r="BU58" s="706">
        <v>1.4255009999999999</v>
      </c>
      <c r="BV58" s="706">
        <v>1.7469600000000001</v>
      </c>
    </row>
    <row r="59" spans="1:74" ht="11.1" customHeight="1" x14ac:dyDescent="0.2">
      <c r="A59" s="502" t="s">
        <v>1260</v>
      </c>
      <c r="B59" s="505" t="s">
        <v>86</v>
      </c>
      <c r="C59" s="705">
        <v>2.7358039999999999</v>
      </c>
      <c r="D59" s="705">
        <v>2.0829119999999999</v>
      </c>
      <c r="E59" s="705">
        <v>1.857086</v>
      </c>
      <c r="F59" s="705">
        <v>2.09057</v>
      </c>
      <c r="G59" s="705">
        <v>2.7230810000000001</v>
      </c>
      <c r="H59" s="705">
        <v>2.6348250000000002</v>
      </c>
      <c r="I59" s="705">
        <v>2.7092109999999998</v>
      </c>
      <c r="J59" s="705">
        <v>2.700717</v>
      </c>
      <c r="K59" s="705">
        <v>2.3546369999999999</v>
      </c>
      <c r="L59" s="705">
        <v>2.0694750000000002</v>
      </c>
      <c r="M59" s="705">
        <v>2.432776</v>
      </c>
      <c r="N59" s="705">
        <v>2.755125</v>
      </c>
      <c r="O59" s="705">
        <v>2.7718669999999999</v>
      </c>
      <c r="P59" s="705">
        <v>2.4831750000000001</v>
      </c>
      <c r="Q59" s="705">
        <v>2.2617859999999999</v>
      </c>
      <c r="R59" s="705">
        <v>2.3624079999999998</v>
      </c>
      <c r="S59" s="705">
        <v>2.7343489999999999</v>
      </c>
      <c r="T59" s="705">
        <v>2.622598</v>
      </c>
      <c r="U59" s="705">
        <v>2.687157</v>
      </c>
      <c r="V59" s="705">
        <v>2.4485920000000001</v>
      </c>
      <c r="W59" s="705">
        <v>1.8734170000000001</v>
      </c>
      <c r="X59" s="705">
        <v>1.816878</v>
      </c>
      <c r="Y59" s="705">
        <v>2.4661360000000001</v>
      </c>
      <c r="Z59" s="705">
        <v>2.7839860000000001</v>
      </c>
      <c r="AA59" s="705">
        <v>2.7848850000000001</v>
      </c>
      <c r="AB59" s="705">
        <v>2.5095320000000001</v>
      </c>
      <c r="AC59" s="705">
        <v>2.3357999999999999</v>
      </c>
      <c r="AD59" s="705">
        <v>2.2938939999999999</v>
      </c>
      <c r="AE59" s="705">
        <v>1.9673590000000001</v>
      </c>
      <c r="AF59" s="705">
        <v>2.1528749999999999</v>
      </c>
      <c r="AG59" s="705">
        <v>2.7412879999999999</v>
      </c>
      <c r="AH59" s="705">
        <v>2.7347519999999998</v>
      </c>
      <c r="AI59" s="705">
        <v>2.2733889999999999</v>
      </c>
      <c r="AJ59" s="705">
        <v>2.3089050000000002</v>
      </c>
      <c r="AK59" s="705">
        <v>2.2236530000000001</v>
      </c>
      <c r="AL59" s="705">
        <v>2.7817340000000002</v>
      </c>
      <c r="AM59" s="705">
        <v>2.785361</v>
      </c>
      <c r="AN59" s="705">
        <v>2.2682500000000001</v>
      </c>
      <c r="AO59" s="705">
        <v>2.2341259999999998</v>
      </c>
      <c r="AP59" s="705">
        <v>2.138395</v>
      </c>
      <c r="AQ59" s="705">
        <v>2.7600850000000001</v>
      </c>
      <c r="AR59" s="705">
        <v>2.656558</v>
      </c>
      <c r="AS59" s="705">
        <v>2.4182709999999998</v>
      </c>
      <c r="AT59" s="705">
        <v>2.5729730000000002</v>
      </c>
      <c r="AU59" s="705">
        <v>2.6260330000000001</v>
      </c>
      <c r="AV59" s="705">
        <v>2.1504259999999999</v>
      </c>
      <c r="AW59" s="705">
        <v>2.1959</v>
      </c>
      <c r="AX59" s="705">
        <v>2.6129739999999999</v>
      </c>
      <c r="AY59" s="705">
        <v>2.6986210000000002</v>
      </c>
      <c r="AZ59" s="705">
        <v>2.4805000000000001</v>
      </c>
      <c r="BA59" s="705">
        <v>2.6898300000000002</v>
      </c>
      <c r="BB59" s="706">
        <v>2.2029299999999998</v>
      </c>
      <c r="BC59" s="706">
        <v>2.24396</v>
      </c>
      <c r="BD59" s="706">
        <v>2.6286999999999998</v>
      </c>
      <c r="BE59" s="706">
        <v>2.7163300000000001</v>
      </c>
      <c r="BF59" s="706">
        <v>2.7163300000000001</v>
      </c>
      <c r="BG59" s="706">
        <v>2.4809299999999999</v>
      </c>
      <c r="BH59" s="706">
        <v>1.51593</v>
      </c>
      <c r="BI59" s="706">
        <v>2.6286999999999998</v>
      </c>
      <c r="BJ59" s="706">
        <v>2.7163300000000001</v>
      </c>
      <c r="BK59" s="706">
        <v>2.7163300000000001</v>
      </c>
      <c r="BL59" s="706">
        <v>2.4534500000000001</v>
      </c>
      <c r="BM59" s="706">
        <v>2.7163300000000001</v>
      </c>
      <c r="BN59" s="706">
        <v>2.0215800000000002</v>
      </c>
      <c r="BO59" s="706">
        <v>2.65063</v>
      </c>
      <c r="BP59" s="706">
        <v>2.6286999999999998</v>
      </c>
      <c r="BQ59" s="706">
        <v>2.7163300000000001</v>
      </c>
      <c r="BR59" s="706">
        <v>2.7163300000000001</v>
      </c>
      <c r="BS59" s="706">
        <v>2.6286999999999998</v>
      </c>
      <c r="BT59" s="706">
        <v>2.2654999999999998</v>
      </c>
      <c r="BU59" s="706">
        <v>2.1811799999999999</v>
      </c>
      <c r="BV59" s="706">
        <v>2.7163300000000001</v>
      </c>
    </row>
    <row r="60" spans="1:74" ht="11.1" customHeight="1" x14ac:dyDescent="0.2">
      <c r="A60" s="502" t="s">
        <v>1261</v>
      </c>
      <c r="B60" s="505" t="s">
        <v>1226</v>
      </c>
      <c r="C60" s="705">
        <v>2.3294117999999999E-2</v>
      </c>
      <c r="D60" s="705">
        <v>1.9630505999999999E-2</v>
      </c>
      <c r="E60" s="705">
        <v>2.0958880999999999E-2</v>
      </c>
      <c r="F60" s="705">
        <v>2.5552844000000002E-2</v>
      </c>
      <c r="G60" s="705">
        <v>2.6227668999999999E-2</v>
      </c>
      <c r="H60" s="705">
        <v>2.1091854E-2</v>
      </c>
      <c r="I60" s="705">
        <v>1.8160875999999999E-2</v>
      </c>
      <c r="J60" s="705">
        <v>1.4844748E-2</v>
      </c>
      <c r="K60" s="705">
        <v>1.0513012E-2</v>
      </c>
      <c r="L60" s="705">
        <v>1.0674751999999999E-2</v>
      </c>
      <c r="M60" s="705">
        <v>1.6284218E-2</v>
      </c>
      <c r="N60" s="705">
        <v>1.1065522E-2</v>
      </c>
      <c r="O60" s="705">
        <v>1.4669313E-2</v>
      </c>
      <c r="P60" s="705">
        <v>1.7589282000000001E-2</v>
      </c>
      <c r="Q60" s="705">
        <v>1.5322136E-2</v>
      </c>
      <c r="R60" s="705">
        <v>2.0510703000000002E-2</v>
      </c>
      <c r="S60" s="705">
        <v>2.0323805E-2</v>
      </c>
      <c r="T60" s="705">
        <v>1.37316E-2</v>
      </c>
      <c r="U60" s="705">
        <v>1.4107952999999999E-2</v>
      </c>
      <c r="V60" s="705">
        <v>2.0838812000000002E-2</v>
      </c>
      <c r="W60" s="705">
        <v>2.0121963999999999E-2</v>
      </c>
      <c r="X60" s="705">
        <v>2.2375274000000001E-2</v>
      </c>
      <c r="Y60" s="705">
        <v>2.4389589999999999E-2</v>
      </c>
      <c r="Z60" s="705">
        <v>2.8593568E-2</v>
      </c>
      <c r="AA60" s="705">
        <v>3.2909938999999999E-2</v>
      </c>
      <c r="AB60" s="705">
        <v>2.3166724999999999E-2</v>
      </c>
      <c r="AC60" s="705">
        <v>2.2615822000000001E-2</v>
      </c>
      <c r="AD60" s="705">
        <v>2.2362492000000001E-2</v>
      </c>
      <c r="AE60" s="705">
        <v>2.0213445E-2</v>
      </c>
      <c r="AF60" s="705">
        <v>1.8531229999999999E-2</v>
      </c>
      <c r="AG60" s="705">
        <v>1.3094197E-2</v>
      </c>
      <c r="AH60" s="705">
        <v>1.0669636999999999E-2</v>
      </c>
      <c r="AI60" s="705">
        <v>8.4611770000000003E-3</v>
      </c>
      <c r="AJ60" s="705">
        <v>9.9048920000000002E-3</v>
      </c>
      <c r="AK60" s="705">
        <v>1.0188684999999999E-2</v>
      </c>
      <c r="AL60" s="705">
        <v>1.7763759E-2</v>
      </c>
      <c r="AM60" s="705">
        <v>1.8968998000000001E-2</v>
      </c>
      <c r="AN60" s="705">
        <v>1.8338051000000001E-2</v>
      </c>
      <c r="AO60" s="705">
        <v>1.9375982E-2</v>
      </c>
      <c r="AP60" s="705">
        <v>1.8787537999999999E-2</v>
      </c>
      <c r="AQ60" s="705">
        <v>1.8928337999999999E-2</v>
      </c>
      <c r="AR60" s="705">
        <v>1.6664214E-2</v>
      </c>
      <c r="AS60" s="705">
        <v>1.6846364999999999E-2</v>
      </c>
      <c r="AT60" s="705">
        <v>1.6546061000000001E-2</v>
      </c>
      <c r="AU60" s="705">
        <v>1.4990852000000001E-2</v>
      </c>
      <c r="AV60" s="705">
        <v>1.4134529999999999E-2</v>
      </c>
      <c r="AW60" s="705">
        <v>1.6012829999999999E-2</v>
      </c>
      <c r="AX60" s="705">
        <v>1.7688685999999999E-2</v>
      </c>
      <c r="AY60" s="705">
        <v>1.7850149999999999E-2</v>
      </c>
      <c r="AZ60" s="705">
        <v>1.5535999999999999E-2</v>
      </c>
      <c r="BA60" s="705">
        <v>1.62075E-2</v>
      </c>
      <c r="BB60" s="706">
        <v>1.6053000000000001E-2</v>
      </c>
      <c r="BC60" s="706">
        <v>1.5526999999999999E-2</v>
      </c>
      <c r="BD60" s="706">
        <v>1.26237E-2</v>
      </c>
      <c r="BE60" s="706">
        <v>1.23756E-2</v>
      </c>
      <c r="BF60" s="706">
        <v>1.14179E-2</v>
      </c>
      <c r="BG60" s="706">
        <v>9.82945E-3</v>
      </c>
      <c r="BH60" s="706">
        <v>1.16179E-2</v>
      </c>
      <c r="BI60" s="706">
        <v>1.23193E-2</v>
      </c>
      <c r="BJ60" s="706">
        <v>1.57705E-2</v>
      </c>
      <c r="BK60" s="706">
        <v>1.9050999999999998E-2</v>
      </c>
      <c r="BL60" s="706">
        <v>1.63173E-2</v>
      </c>
      <c r="BM60" s="706">
        <v>1.6830600000000001E-2</v>
      </c>
      <c r="BN60" s="706">
        <v>1.6487399999999999E-2</v>
      </c>
      <c r="BO60" s="706">
        <v>1.5850300000000001E-2</v>
      </c>
      <c r="BP60" s="706">
        <v>1.28491E-2</v>
      </c>
      <c r="BQ60" s="706">
        <v>1.25433E-2</v>
      </c>
      <c r="BR60" s="706">
        <v>1.15388E-2</v>
      </c>
      <c r="BS60" s="706">
        <v>9.9137099999999992E-3</v>
      </c>
      <c r="BT60" s="706">
        <v>1.16807E-2</v>
      </c>
      <c r="BU60" s="706">
        <v>1.2363000000000001E-2</v>
      </c>
      <c r="BV60" s="706">
        <v>1.58031E-2</v>
      </c>
    </row>
    <row r="61" spans="1:74" ht="11.1" customHeight="1" x14ac:dyDescent="0.2">
      <c r="A61" s="502" t="s">
        <v>1262</v>
      </c>
      <c r="B61" s="505" t="s">
        <v>1329</v>
      </c>
      <c r="C61" s="705">
        <v>0.31924698200000001</v>
      </c>
      <c r="D61" s="705">
        <v>0.293151461</v>
      </c>
      <c r="E61" s="705">
        <v>0.32641483999999998</v>
      </c>
      <c r="F61" s="705">
        <v>0.33217134700000001</v>
      </c>
      <c r="G61" s="705">
        <v>0.32672215199999999</v>
      </c>
      <c r="H61" s="705">
        <v>0.25830676400000002</v>
      </c>
      <c r="I61" s="705">
        <v>0.26751617900000002</v>
      </c>
      <c r="J61" s="705">
        <v>0.27249363300000001</v>
      </c>
      <c r="K61" s="705">
        <v>0.27587152199999998</v>
      </c>
      <c r="L61" s="705">
        <v>0.30431004900000003</v>
      </c>
      <c r="M61" s="705">
        <v>0.34708858999999997</v>
      </c>
      <c r="N61" s="705">
        <v>0.401562111</v>
      </c>
      <c r="O61" s="705">
        <v>0.432219456</v>
      </c>
      <c r="P61" s="705">
        <v>0.41859573</v>
      </c>
      <c r="Q61" s="705">
        <v>0.49259824400000002</v>
      </c>
      <c r="R61" s="705">
        <v>0.45300195300000001</v>
      </c>
      <c r="S61" s="705">
        <v>0.41204792899999998</v>
      </c>
      <c r="T61" s="705">
        <v>0.464895477</v>
      </c>
      <c r="U61" s="705">
        <v>0.42358036100000002</v>
      </c>
      <c r="V61" s="705">
        <v>0.426050716</v>
      </c>
      <c r="W61" s="705">
        <v>0.40338411600000001</v>
      </c>
      <c r="X61" s="705">
        <v>0.44182183200000003</v>
      </c>
      <c r="Y61" s="705">
        <v>0.42019769099999998</v>
      </c>
      <c r="Z61" s="705">
        <v>0.40838026599999999</v>
      </c>
      <c r="AA61" s="705">
        <v>0.46932773799999999</v>
      </c>
      <c r="AB61" s="705">
        <v>0.45010873600000001</v>
      </c>
      <c r="AC61" s="705">
        <v>0.55068344599999997</v>
      </c>
      <c r="AD61" s="705">
        <v>0.55374109999999999</v>
      </c>
      <c r="AE61" s="705">
        <v>0.60736652700000004</v>
      </c>
      <c r="AF61" s="705">
        <v>0.53030766600000001</v>
      </c>
      <c r="AG61" s="705">
        <v>0.53203237599999997</v>
      </c>
      <c r="AH61" s="705">
        <v>0.50461931400000004</v>
      </c>
      <c r="AI61" s="705">
        <v>0.55473050400000001</v>
      </c>
      <c r="AJ61" s="705">
        <v>0.51069381899999999</v>
      </c>
      <c r="AK61" s="705">
        <v>0.41446704299999998</v>
      </c>
      <c r="AL61" s="705">
        <v>0.44846611400000003</v>
      </c>
      <c r="AM61" s="705">
        <v>0.54636906600000001</v>
      </c>
      <c r="AN61" s="705">
        <v>0.58110189700000003</v>
      </c>
      <c r="AO61" s="705">
        <v>0.71843263099999999</v>
      </c>
      <c r="AP61" s="705">
        <v>0.72705067499999998</v>
      </c>
      <c r="AQ61" s="705">
        <v>0.847773518</v>
      </c>
      <c r="AR61" s="705">
        <v>0.78604344599999998</v>
      </c>
      <c r="AS61" s="705">
        <v>0.81164508099999999</v>
      </c>
      <c r="AT61" s="705">
        <v>0.79724250600000002</v>
      </c>
      <c r="AU61" s="705">
        <v>0.67961790099999997</v>
      </c>
      <c r="AV61" s="705">
        <v>0.61685155199999997</v>
      </c>
      <c r="AW61" s="705">
        <v>0.60355899599999996</v>
      </c>
      <c r="AX61" s="705">
        <v>0.67910663100000002</v>
      </c>
      <c r="AY61" s="705">
        <v>0.73189328399999998</v>
      </c>
      <c r="AZ61" s="705">
        <v>1.151321</v>
      </c>
      <c r="BA61" s="705">
        <v>0.96640479999999995</v>
      </c>
      <c r="BB61" s="706">
        <v>1.04227</v>
      </c>
      <c r="BC61" s="706">
        <v>1.5137700000000001</v>
      </c>
      <c r="BD61" s="706">
        <v>0.97493680000000005</v>
      </c>
      <c r="BE61" s="706">
        <v>1.0374749999999999</v>
      </c>
      <c r="BF61" s="706">
        <v>1.0282150000000001</v>
      </c>
      <c r="BG61" s="706">
        <v>0.92093329999999995</v>
      </c>
      <c r="BH61" s="706">
        <v>0.86517719999999998</v>
      </c>
      <c r="BI61" s="706">
        <v>0.83438349999999994</v>
      </c>
      <c r="BJ61" s="706">
        <v>0.85132909999999995</v>
      </c>
      <c r="BK61" s="706">
        <v>0.93377699999999997</v>
      </c>
      <c r="BL61" s="706">
        <v>1.100295</v>
      </c>
      <c r="BM61" s="706">
        <v>1.206134</v>
      </c>
      <c r="BN61" s="706">
        <v>1.1970689999999999</v>
      </c>
      <c r="BO61" s="706">
        <v>2.3975719999999998</v>
      </c>
      <c r="BP61" s="706">
        <v>1.1162000000000001</v>
      </c>
      <c r="BQ61" s="706">
        <v>1.1889000000000001</v>
      </c>
      <c r="BR61" s="706">
        <v>1.1442349999999999</v>
      </c>
      <c r="BS61" s="706">
        <v>1.0264329999999999</v>
      </c>
      <c r="BT61" s="706">
        <v>0.91815310000000006</v>
      </c>
      <c r="BU61" s="706">
        <v>0.9045261</v>
      </c>
      <c r="BV61" s="706">
        <v>0.87340899999999999</v>
      </c>
    </row>
    <row r="62" spans="1:74" ht="11.1" customHeight="1" x14ac:dyDescent="0.2">
      <c r="A62" s="502" t="s">
        <v>1263</v>
      </c>
      <c r="B62" s="503" t="s">
        <v>1330</v>
      </c>
      <c r="C62" s="705">
        <v>0.27589156500000001</v>
      </c>
      <c r="D62" s="705">
        <v>0.25668819999999998</v>
      </c>
      <c r="E62" s="705">
        <v>0.19430915000000001</v>
      </c>
      <c r="F62" s="705">
        <v>0.20476687900000001</v>
      </c>
      <c r="G62" s="705">
        <v>0.208422722</v>
      </c>
      <c r="H62" s="705">
        <v>0.29644658200000001</v>
      </c>
      <c r="I62" s="705">
        <v>0.23121444299999999</v>
      </c>
      <c r="J62" s="705">
        <v>0.27246383400000002</v>
      </c>
      <c r="K62" s="705">
        <v>0.248594181</v>
      </c>
      <c r="L62" s="705">
        <v>0.245637775</v>
      </c>
      <c r="M62" s="705">
        <v>0.18302042199999999</v>
      </c>
      <c r="N62" s="705">
        <v>0.26083365200000003</v>
      </c>
      <c r="O62" s="705">
        <v>0.47530421099999998</v>
      </c>
      <c r="P62" s="705">
        <v>0.25676259400000001</v>
      </c>
      <c r="Q62" s="705">
        <v>0.218893579</v>
      </c>
      <c r="R62" s="705">
        <v>0.23075362799999999</v>
      </c>
      <c r="S62" s="705">
        <v>0.22717443200000001</v>
      </c>
      <c r="T62" s="705">
        <v>0.33799332599999998</v>
      </c>
      <c r="U62" s="705">
        <v>0.35617348100000001</v>
      </c>
      <c r="V62" s="705">
        <v>0.36540869399999998</v>
      </c>
      <c r="W62" s="705">
        <v>0.40646457499999999</v>
      </c>
      <c r="X62" s="705">
        <v>0.25227106100000002</v>
      </c>
      <c r="Y62" s="705">
        <v>0.16104269700000001</v>
      </c>
      <c r="Z62" s="705">
        <v>0.263396293</v>
      </c>
      <c r="AA62" s="705">
        <v>0.29953679900000002</v>
      </c>
      <c r="AB62" s="705">
        <v>0.27181545699999998</v>
      </c>
      <c r="AC62" s="705">
        <v>0.25539806799999998</v>
      </c>
      <c r="AD62" s="705">
        <v>0.248568759</v>
      </c>
      <c r="AE62" s="705">
        <v>0.30766470200000001</v>
      </c>
      <c r="AF62" s="705">
        <v>0.30005527599999998</v>
      </c>
      <c r="AG62" s="705">
        <v>0.26412963</v>
      </c>
      <c r="AH62" s="705">
        <v>0.25727915899999998</v>
      </c>
      <c r="AI62" s="705">
        <v>0.25382717799999999</v>
      </c>
      <c r="AJ62" s="705">
        <v>0.18012288800000001</v>
      </c>
      <c r="AK62" s="705">
        <v>0.240702637</v>
      </c>
      <c r="AL62" s="705">
        <v>0.26434848</v>
      </c>
      <c r="AM62" s="705">
        <v>0.32732328599999999</v>
      </c>
      <c r="AN62" s="705">
        <v>0.32055957899999998</v>
      </c>
      <c r="AO62" s="705">
        <v>0.23666685700000001</v>
      </c>
      <c r="AP62" s="705">
        <v>0.229745214</v>
      </c>
      <c r="AQ62" s="705">
        <v>0.226637904</v>
      </c>
      <c r="AR62" s="705">
        <v>0.31995322700000001</v>
      </c>
      <c r="AS62" s="705">
        <v>0.35020248900000001</v>
      </c>
      <c r="AT62" s="705">
        <v>0.322676083</v>
      </c>
      <c r="AU62" s="705">
        <v>0.233326318</v>
      </c>
      <c r="AV62" s="705">
        <v>0.23125838000000001</v>
      </c>
      <c r="AW62" s="705">
        <v>0.20988504799999999</v>
      </c>
      <c r="AX62" s="705">
        <v>0.253884006</v>
      </c>
      <c r="AY62" s="705">
        <v>0.24587439999999999</v>
      </c>
      <c r="AZ62" s="705">
        <v>0.39968290000000001</v>
      </c>
      <c r="BA62" s="705">
        <v>0.21095430000000001</v>
      </c>
      <c r="BB62" s="706">
        <v>0.21530189999999999</v>
      </c>
      <c r="BC62" s="706">
        <v>0.19895560000000001</v>
      </c>
      <c r="BD62" s="706">
        <v>0.31394670000000002</v>
      </c>
      <c r="BE62" s="706">
        <v>0.31563059999999998</v>
      </c>
      <c r="BF62" s="706">
        <v>0.2881204</v>
      </c>
      <c r="BG62" s="706">
        <v>0.21898110000000001</v>
      </c>
      <c r="BH62" s="706">
        <v>0.20378560000000001</v>
      </c>
      <c r="BI62" s="706">
        <v>0.1890994</v>
      </c>
      <c r="BJ62" s="706">
        <v>0.24293129999999999</v>
      </c>
      <c r="BK62" s="706">
        <v>0.24495919999999999</v>
      </c>
      <c r="BL62" s="706">
        <v>0.31935019999999997</v>
      </c>
      <c r="BM62" s="706">
        <v>0.2059792</v>
      </c>
      <c r="BN62" s="706">
        <v>0.21937200000000001</v>
      </c>
      <c r="BO62" s="706">
        <v>0.20260639999999999</v>
      </c>
      <c r="BP62" s="706">
        <v>0.31836039999999999</v>
      </c>
      <c r="BQ62" s="706">
        <v>0.3179999</v>
      </c>
      <c r="BR62" s="706">
        <v>0.29040009999999999</v>
      </c>
      <c r="BS62" s="706">
        <v>0.22037000000000001</v>
      </c>
      <c r="BT62" s="706">
        <v>0.20407610000000001</v>
      </c>
      <c r="BU62" s="706">
        <v>0.1887462</v>
      </c>
      <c r="BV62" s="706">
        <v>0.2453294</v>
      </c>
    </row>
    <row r="63" spans="1:74" ht="11.1" customHeight="1" x14ac:dyDescent="0.2">
      <c r="A63" s="502" t="s">
        <v>1264</v>
      </c>
      <c r="B63" s="505" t="s">
        <v>1230</v>
      </c>
      <c r="C63" s="705">
        <v>16.734380182999999</v>
      </c>
      <c r="D63" s="705">
        <v>14.873193795000001</v>
      </c>
      <c r="E63" s="705">
        <v>16.523437386000001</v>
      </c>
      <c r="F63" s="705">
        <v>17.642180352</v>
      </c>
      <c r="G63" s="705">
        <v>20.539191091999999</v>
      </c>
      <c r="H63" s="705">
        <v>20.495813374000001</v>
      </c>
      <c r="I63" s="705">
        <v>22.758930358000001</v>
      </c>
      <c r="J63" s="705">
        <v>23.114649971999999</v>
      </c>
      <c r="K63" s="705">
        <v>19.797629756999999</v>
      </c>
      <c r="L63" s="705">
        <v>19.595188692000001</v>
      </c>
      <c r="M63" s="705">
        <v>16.19857244</v>
      </c>
      <c r="N63" s="705">
        <v>16.480579993999999</v>
      </c>
      <c r="O63" s="705">
        <v>18.479005530999999</v>
      </c>
      <c r="P63" s="705">
        <v>15.765896995</v>
      </c>
      <c r="Q63" s="705">
        <v>16.158583268000001</v>
      </c>
      <c r="R63" s="705">
        <v>17.447719404000001</v>
      </c>
      <c r="S63" s="705">
        <v>19.247164033000001</v>
      </c>
      <c r="T63" s="705">
        <v>21.307462213000001</v>
      </c>
      <c r="U63" s="705">
        <v>22.436938362999999</v>
      </c>
      <c r="V63" s="705">
        <v>22.905955103</v>
      </c>
      <c r="W63" s="705">
        <v>21.945413511000002</v>
      </c>
      <c r="X63" s="705">
        <v>20.493787356999999</v>
      </c>
      <c r="Y63" s="705">
        <v>17.189080164</v>
      </c>
      <c r="Z63" s="705">
        <v>16.804566872999999</v>
      </c>
      <c r="AA63" s="705">
        <v>17.234951478999999</v>
      </c>
      <c r="AB63" s="705">
        <v>15.439297942</v>
      </c>
      <c r="AC63" s="705">
        <v>16.724844886</v>
      </c>
      <c r="AD63" s="705">
        <v>17.460773601</v>
      </c>
      <c r="AE63" s="705">
        <v>21.140721757000001</v>
      </c>
      <c r="AF63" s="705">
        <v>21.858073473000001</v>
      </c>
      <c r="AG63" s="705">
        <v>23.042646214000001</v>
      </c>
      <c r="AH63" s="705">
        <v>23.079669069000001</v>
      </c>
      <c r="AI63" s="705">
        <v>21.929921920000002</v>
      </c>
      <c r="AJ63" s="705">
        <v>21.108250143999999</v>
      </c>
      <c r="AK63" s="705">
        <v>16.510266012999999</v>
      </c>
      <c r="AL63" s="705">
        <v>16.587718298999999</v>
      </c>
      <c r="AM63" s="705">
        <v>17.367124402999998</v>
      </c>
      <c r="AN63" s="705">
        <v>16.396498151999999</v>
      </c>
      <c r="AO63" s="705">
        <v>18.357074358999999</v>
      </c>
      <c r="AP63" s="705">
        <v>18.329984514</v>
      </c>
      <c r="AQ63" s="705">
        <v>19.575461679</v>
      </c>
      <c r="AR63" s="705">
        <v>22.114937935</v>
      </c>
      <c r="AS63" s="705">
        <v>23.741932941999998</v>
      </c>
      <c r="AT63" s="705">
        <v>23.938358027</v>
      </c>
      <c r="AU63" s="705">
        <v>21.644159109</v>
      </c>
      <c r="AV63" s="705">
        <v>20.874739362</v>
      </c>
      <c r="AW63" s="705">
        <v>17.356339149</v>
      </c>
      <c r="AX63" s="705">
        <v>16.972603026000002</v>
      </c>
      <c r="AY63" s="705">
        <v>16.773722268</v>
      </c>
      <c r="AZ63" s="705">
        <v>15.769769999999999</v>
      </c>
      <c r="BA63" s="705">
        <v>16.36544</v>
      </c>
      <c r="BB63" s="706">
        <v>17.190940000000001</v>
      </c>
      <c r="BC63" s="706">
        <v>20.108920000000001</v>
      </c>
      <c r="BD63" s="706">
        <v>21.975000000000001</v>
      </c>
      <c r="BE63" s="706">
        <v>21.886119999999998</v>
      </c>
      <c r="BF63" s="706">
        <v>21.54363</v>
      </c>
      <c r="BG63" s="706">
        <v>20.33699</v>
      </c>
      <c r="BH63" s="706">
        <v>18.52101</v>
      </c>
      <c r="BI63" s="706">
        <v>15.875209999999999</v>
      </c>
      <c r="BJ63" s="706">
        <v>16.51568</v>
      </c>
      <c r="BK63" s="706">
        <v>16.71866</v>
      </c>
      <c r="BL63" s="706">
        <v>16.34102</v>
      </c>
      <c r="BM63" s="706">
        <v>15.985290000000001</v>
      </c>
      <c r="BN63" s="706">
        <v>17.522179999999999</v>
      </c>
      <c r="BO63" s="706">
        <v>20.48574</v>
      </c>
      <c r="BP63" s="706">
        <v>22.288920000000001</v>
      </c>
      <c r="BQ63" s="706">
        <v>22.053509999999999</v>
      </c>
      <c r="BR63" s="706">
        <v>21.718869999999999</v>
      </c>
      <c r="BS63" s="706">
        <v>20.471399999999999</v>
      </c>
      <c r="BT63" s="706">
        <v>18.55395</v>
      </c>
      <c r="BU63" s="706">
        <v>15.83343</v>
      </c>
      <c r="BV63" s="706">
        <v>16.669160000000002</v>
      </c>
    </row>
    <row r="64" spans="1:74" ht="11.1" customHeight="1" x14ac:dyDescent="0.2">
      <c r="A64" s="507" t="s">
        <v>1265</v>
      </c>
      <c r="B64" s="508" t="s">
        <v>1331</v>
      </c>
      <c r="C64" s="524">
        <v>17.021687236000002</v>
      </c>
      <c r="D64" s="524">
        <v>15.239779875</v>
      </c>
      <c r="E64" s="524">
        <v>17.333512240000001</v>
      </c>
      <c r="F64" s="524">
        <v>18.540347918999998</v>
      </c>
      <c r="G64" s="524">
        <v>21.654631565999999</v>
      </c>
      <c r="H64" s="524">
        <v>21.221882701999998</v>
      </c>
      <c r="I64" s="524">
        <v>23.446976550999999</v>
      </c>
      <c r="J64" s="524">
        <v>24.101117329000001</v>
      </c>
      <c r="K64" s="524">
        <v>20.502037145999999</v>
      </c>
      <c r="L64" s="524">
        <v>19.851762920999999</v>
      </c>
      <c r="M64" s="524">
        <v>15.939249765</v>
      </c>
      <c r="N64" s="524">
        <v>16.353576363999998</v>
      </c>
      <c r="O64" s="524">
        <v>18.363130559999998</v>
      </c>
      <c r="P64" s="524">
        <v>15.826472235000001</v>
      </c>
      <c r="Q64" s="524">
        <v>16.278246847999998</v>
      </c>
      <c r="R64" s="524">
        <v>17.711586797999999</v>
      </c>
      <c r="S64" s="524">
        <v>19.428465406000001</v>
      </c>
      <c r="T64" s="524">
        <v>21.88427656</v>
      </c>
      <c r="U64" s="524">
        <v>23.036603484</v>
      </c>
      <c r="V64" s="524">
        <v>23.380439787</v>
      </c>
      <c r="W64" s="524">
        <v>22.410714125999998</v>
      </c>
      <c r="X64" s="524">
        <v>20.809480074</v>
      </c>
      <c r="Y64" s="524">
        <v>17.380886527000001</v>
      </c>
      <c r="Z64" s="524">
        <v>16.748185887999998</v>
      </c>
      <c r="AA64" s="524">
        <v>16.993473872999999</v>
      </c>
      <c r="AB64" s="524">
        <v>15.458794465</v>
      </c>
      <c r="AC64" s="524">
        <v>16.921371906000001</v>
      </c>
      <c r="AD64" s="524">
        <v>17.218828579</v>
      </c>
      <c r="AE64" s="524">
        <v>18.425262197999999</v>
      </c>
      <c r="AF64" s="524">
        <v>19.149861392999998</v>
      </c>
      <c r="AG64" s="524">
        <v>23.17232332</v>
      </c>
      <c r="AH64" s="524">
        <v>23.018677748000002</v>
      </c>
      <c r="AI64" s="524">
        <v>21.777347352</v>
      </c>
      <c r="AJ64" s="524">
        <v>21.406691666</v>
      </c>
      <c r="AK64" s="524">
        <v>16.356203128000001</v>
      </c>
      <c r="AL64" s="524">
        <v>16.558428420999999</v>
      </c>
      <c r="AM64" s="524">
        <v>16.407361322</v>
      </c>
      <c r="AN64" s="524">
        <v>15.850294484000001</v>
      </c>
      <c r="AO64" s="524">
        <v>17.892132013000001</v>
      </c>
      <c r="AP64" s="524">
        <v>17.715918618</v>
      </c>
      <c r="AQ64" s="524">
        <v>17.012104357999998</v>
      </c>
      <c r="AR64" s="524">
        <v>19.568122500000001</v>
      </c>
      <c r="AS64" s="524">
        <v>24.691826329000001</v>
      </c>
      <c r="AT64" s="524">
        <v>24.962381222000001</v>
      </c>
      <c r="AU64" s="524">
        <v>22.261454914000002</v>
      </c>
      <c r="AV64" s="524">
        <v>21.291817911999999</v>
      </c>
      <c r="AW64" s="524">
        <v>17.700436958000001</v>
      </c>
      <c r="AX64" s="524">
        <v>17.383576201</v>
      </c>
      <c r="AY64" s="524">
        <v>16.638929999999998</v>
      </c>
      <c r="AZ64" s="524">
        <v>15.45384</v>
      </c>
      <c r="BA64" s="524">
        <v>16.877680000000002</v>
      </c>
      <c r="BB64" s="525">
        <v>16.525670000000002</v>
      </c>
      <c r="BC64" s="525">
        <v>19.510090000000002</v>
      </c>
      <c r="BD64" s="525">
        <v>21.514720000000001</v>
      </c>
      <c r="BE64" s="525">
        <v>23.019189999999998</v>
      </c>
      <c r="BF64" s="525">
        <v>22.60979</v>
      </c>
      <c r="BG64" s="525">
        <v>20.963239999999999</v>
      </c>
      <c r="BH64" s="525">
        <v>19.17615</v>
      </c>
      <c r="BI64" s="525">
        <v>16.16995</v>
      </c>
      <c r="BJ64" s="525">
        <v>16.87931</v>
      </c>
      <c r="BK64" s="525">
        <v>16.920439999999999</v>
      </c>
      <c r="BL64" s="525">
        <v>14.83605</v>
      </c>
      <c r="BM64" s="525">
        <v>16.514399999999998</v>
      </c>
      <c r="BN64" s="525">
        <v>16.867239999999999</v>
      </c>
      <c r="BO64" s="525">
        <v>19.911429999999999</v>
      </c>
      <c r="BP64" s="525">
        <v>21.856639999999999</v>
      </c>
      <c r="BQ64" s="525">
        <v>23.245339999999999</v>
      </c>
      <c r="BR64" s="525">
        <v>22.82574</v>
      </c>
      <c r="BS64" s="525">
        <v>21.157620000000001</v>
      </c>
      <c r="BT64" s="525">
        <v>19.354900000000001</v>
      </c>
      <c r="BU64" s="525">
        <v>16.309670000000001</v>
      </c>
      <c r="BV64" s="525">
        <v>17.02347</v>
      </c>
    </row>
    <row r="65" spans="1:74" ht="12" customHeight="1" x14ac:dyDescent="0.2">
      <c r="A65" s="496"/>
      <c r="B65" s="822" t="s">
        <v>1393</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3"/>
      <c r="BE65" s="623"/>
      <c r="BF65" s="623"/>
      <c r="BG65" s="509"/>
      <c r="BH65" s="509"/>
      <c r="BI65" s="509"/>
      <c r="BJ65" s="509"/>
      <c r="BK65" s="509"/>
      <c r="BL65" s="509"/>
      <c r="BM65" s="509"/>
      <c r="BN65" s="509"/>
      <c r="BO65" s="509"/>
      <c r="BP65" s="509"/>
      <c r="BQ65" s="509"/>
      <c r="BR65" s="509"/>
      <c r="BS65" s="509"/>
      <c r="BT65" s="509"/>
      <c r="BU65" s="509"/>
      <c r="BV65" s="509"/>
    </row>
    <row r="66" spans="1:74" ht="12" customHeight="1" x14ac:dyDescent="0.2">
      <c r="A66" s="496"/>
      <c r="B66" s="822" t="s">
        <v>1394</v>
      </c>
      <c r="C66" s="823"/>
      <c r="D66" s="823"/>
      <c r="E66" s="823"/>
      <c r="F66" s="823"/>
      <c r="G66" s="823"/>
      <c r="H66" s="823"/>
      <c r="I66" s="823"/>
      <c r="J66" s="823"/>
      <c r="K66" s="823"/>
      <c r="L66" s="823"/>
      <c r="M66" s="823"/>
      <c r="N66" s="823"/>
      <c r="O66" s="823"/>
      <c r="P66" s="823"/>
      <c r="Q66" s="823"/>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3"/>
      <c r="BE66" s="623"/>
      <c r="BF66" s="623"/>
      <c r="BG66" s="509"/>
      <c r="BH66" s="509"/>
      <c r="BI66" s="509"/>
      <c r="BJ66" s="509"/>
      <c r="BK66" s="509"/>
      <c r="BL66" s="509"/>
      <c r="BM66" s="509"/>
      <c r="BN66" s="509"/>
      <c r="BO66" s="509"/>
      <c r="BP66" s="509"/>
      <c r="BQ66" s="509"/>
      <c r="BR66" s="509"/>
      <c r="BS66" s="509"/>
      <c r="BT66" s="509"/>
      <c r="BU66" s="509"/>
      <c r="BV66" s="509"/>
    </row>
    <row r="67" spans="1:74" ht="12" customHeight="1" x14ac:dyDescent="0.2">
      <c r="A67" s="510"/>
      <c r="B67" s="822" t="s">
        <v>1395</v>
      </c>
      <c r="C67" s="823"/>
      <c r="D67" s="823"/>
      <c r="E67" s="823"/>
      <c r="F67" s="823"/>
      <c r="G67" s="823"/>
      <c r="H67" s="823"/>
      <c r="I67" s="823"/>
      <c r="J67" s="823"/>
      <c r="K67" s="823"/>
      <c r="L67" s="823"/>
      <c r="M67" s="823"/>
      <c r="N67" s="823"/>
      <c r="O67" s="823"/>
      <c r="P67" s="823"/>
      <c r="Q67" s="823"/>
      <c r="R67" s="511"/>
      <c r="S67" s="511"/>
      <c r="T67" s="511"/>
      <c r="U67" s="511"/>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c r="AU67" s="511"/>
      <c r="AV67" s="511"/>
      <c r="AW67" s="511"/>
      <c r="AX67" s="511"/>
      <c r="AY67" s="511"/>
      <c r="AZ67" s="511"/>
      <c r="BA67" s="511"/>
      <c r="BB67" s="511"/>
      <c r="BC67" s="511"/>
      <c r="BD67" s="624"/>
      <c r="BE67" s="624"/>
      <c r="BF67" s="624"/>
      <c r="BG67" s="511"/>
      <c r="BH67" s="511"/>
      <c r="BI67" s="511"/>
      <c r="BJ67" s="511"/>
      <c r="BK67" s="511"/>
      <c r="BL67" s="511"/>
      <c r="BM67" s="511"/>
      <c r="BN67" s="511"/>
      <c r="BO67" s="511"/>
      <c r="BP67" s="511"/>
      <c r="BQ67" s="511"/>
      <c r="BR67" s="511"/>
      <c r="BS67" s="511"/>
      <c r="BT67" s="511"/>
      <c r="BU67" s="511"/>
      <c r="BV67" s="511"/>
    </row>
    <row r="68" spans="1:74" ht="12" customHeight="1" x14ac:dyDescent="0.2">
      <c r="A68" s="510"/>
      <c r="B68" s="822" t="s">
        <v>1396</v>
      </c>
      <c r="C68" s="823"/>
      <c r="D68" s="823"/>
      <c r="E68" s="823"/>
      <c r="F68" s="823"/>
      <c r="G68" s="823"/>
      <c r="H68" s="823"/>
      <c r="I68" s="823"/>
      <c r="J68" s="823"/>
      <c r="K68" s="823"/>
      <c r="L68" s="823"/>
      <c r="M68" s="823"/>
      <c r="N68" s="823"/>
      <c r="O68" s="823"/>
      <c r="P68" s="823"/>
      <c r="Q68" s="823"/>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624"/>
      <c r="BE68" s="624"/>
      <c r="BF68" s="624"/>
      <c r="BG68" s="511"/>
      <c r="BH68" s="511"/>
      <c r="BI68" s="511"/>
      <c r="BJ68" s="511"/>
      <c r="BK68" s="511"/>
      <c r="BL68" s="511"/>
      <c r="BM68" s="511"/>
      <c r="BN68" s="511"/>
      <c r="BO68" s="511"/>
      <c r="BP68" s="511"/>
      <c r="BQ68" s="511"/>
      <c r="BR68" s="511"/>
      <c r="BS68" s="511"/>
      <c r="BT68" s="511"/>
      <c r="BU68" s="511"/>
      <c r="BV68" s="511"/>
    </row>
    <row r="69" spans="1:74" ht="12" customHeight="1" x14ac:dyDescent="0.2">
      <c r="A69" s="510"/>
      <c r="B69" s="822" t="s">
        <v>1397</v>
      </c>
      <c r="C69" s="823"/>
      <c r="D69" s="823"/>
      <c r="E69" s="823"/>
      <c r="F69" s="823"/>
      <c r="G69" s="823"/>
      <c r="H69" s="823"/>
      <c r="I69" s="823"/>
      <c r="J69" s="823"/>
      <c r="K69" s="823"/>
      <c r="L69" s="823"/>
      <c r="M69" s="823"/>
      <c r="N69" s="823"/>
      <c r="O69" s="823"/>
      <c r="P69" s="823"/>
      <c r="Q69" s="823"/>
      <c r="R69" s="511"/>
      <c r="S69" s="511"/>
      <c r="T69" s="511"/>
      <c r="U69" s="511"/>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c r="AU69" s="511"/>
      <c r="AV69" s="511"/>
      <c r="AW69" s="511"/>
      <c r="AX69" s="511"/>
      <c r="AY69" s="511"/>
      <c r="AZ69" s="511"/>
      <c r="BA69" s="511"/>
      <c r="BB69" s="511"/>
      <c r="BC69" s="511"/>
      <c r="BD69" s="624"/>
      <c r="BE69" s="624"/>
      <c r="BF69" s="624"/>
      <c r="BG69" s="511"/>
      <c r="BH69" s="511"/>
      <c r="BI69" s="511"/>
      <c r="BJ69" s="511"/>
      <c r="BK69" s="511"/>
      <c r="BL69" s="511"/>
      <c r="BM69" s="511"/>
      <c r="BN69" s="511"/>
      <c r="BO69" s="511"/>
      <c r="BP69" s="511"/>
      <c r="BQ69" s="511"/>
      <c r="BR69" s="511"/>
      <c r="BS69" s="511"/>
      <c r="BT69" s="511"/>
      <c r="BU69" s="511"/>
      <c r="BV69" s="511"/>
    </row>
    <row r="70" spans="1:74" ht="12" customHeight="1" x14ac:dyDescent="0.2">
      <c r="A70" s="510"/>
      <c r="B70" s="822" t="s">
        <v>1398</v>
      </c>
      <c r="C70" s="823"/>
      <c r="D70" s="823"/>
      <c r="E70" s="823"/>
      <c r="F70" s="823"/>
      <c r="G70" s="823"/>
      <c r="H70" s="823"/>
      <c r="I70" s="823"/>
      <c r="J70" s="823"/>
      <c r="K70" s="823"/>
      <c r="L70" s="823"/>
      <c r="M70" s="823"/>
      <c r="N70" s="823"/>
      <c r="O70" s="823"/>
      <c r="P70" s="823"/>
      <c r="Q70" s="823"/>
      <c r="R70" s="511"/>
      <c r="S70" s="511"/>
      <c r="T70" s="511"/>
      <c r="U70" s="511"/>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624"/>
      <c r="BE70" s="624"/>
      <c r="BF70" s="624"/>
      <c r="BG70" s="511"/>
      <c r="BH70" s="511"/>
      <c r="BI70" s="511"/>
      <c r="BJ70" s="511"/>
      <c r="BK70" s="511"/>
      <c r="BL70" s="511"/>
      <c r="BM70" s="511"/>
      <c r="BN70" s="511"/>
      <c r="BO70" s="511"/>
      <c r="BP70" s="511"/>
      <c r="BQ70" s="511"/>
      <c r="BR70" s="511"/>
      <c r="BS70" s="511"/>
      <c r="BT70" s="511"/>
      <c r="BU70" s="511"/>
      <c r="BV70" s="511"/>
    </row>
    <row r="71" spans="1:74" ht="12" customHeight="1" x14ac:dyDescent="0.2">
      <c r="A71" s="510"/>
      <c r="B71" s="825" t="str">
        <f>"Notes: "&amp;"EIA completed modeling and analysis for this report on " &amp;Dates!D2&amp;"."</f>
        <v>Notes: EIA completed modeling and analysis for this report on Thursday April 1, 2021.</v>
      </c>
      <c r="C71" s="826"/>
      <c r="D71" s="826"/>
      <c r="E71" s="826"/>
      <c r="F71" s="826"/>
      <c r="G71" s="826"/>
      <c r="H71" s="826"/>
      <c r="I71" s="826"/>
      <c r="J71" s="826"/>
      <c r="K71" s="826"/>
      <c r="L71" s="826"/>
      <c r="M71" s="826"/>
      <c r="N71" s="826"/>
      <c r="O71" s="826"/>
      <c r="P71" s="826"/>
      <c r="Q71" s="826"/>
      <c r="R71" s="740"/>
      <c r="S71" s="740"/>
      <c r="T71" s="740"/>
      <c r="U71" s="740"/>
      <c r="V71" s="740"/>
      <c r="W71" s="740"/>
      <c r="X71" s="740"/>
      <c r="Y71" s="740"/>
      <c r="Z71" s="740"/>
      <c r="AA71" s="740"/>
      <c r="AB71" s="740"/>
      <c r="AC71" s="740"/>
      <c r="AD71" s="740"/>
      <c r="AE71" s="740"/>
      <c r="AF71" s="740"/>
      <c r="AG71" s="740"/>
      <c r="AH71" s="740"/>
      <c r="AI71" s="740"/>
      <c r="AJ71" s="740"/>
      <c r="AK71" s="740"/>
      <c r="AL71" s="740"/>
      <c r="AM71" s="740"/>
      <c r="AN71" s="740"/>
      <c r="AO71" s="740"/>
      <c r="AP71" s="740"/>
      <c r="AQ71" s="740"/>
      <c r="AR71" s="740"/>
      <c r="AS71" s="740"/>
      <c r="AT71" s="740"/>
      <c r="AU71" s="740"/>
      <c r="AV71" s="740"/>
      <c r="AW71" s="740"/>
      <c r="AX71" s="740"/>
      <c r="AY71" s="740"/>
      <c r="AZ71" s="740"/>
      <c r="BA71" s="740"/>
      <c r="BB71" s="740"/>
      <c r="BC71" s="740"/>
      <c r="BD71" s="624"/>
      <c r="BE71" s="624"/>
      <c r="BF71" s="624"/>
      <c r="BG71" s="740"/>
      <c r="BH71" s="740"/>
      <c r="BI71" s="740"/>
      <c r="BJ71" s="740"/>
      <c r="BK71" s="740"/>
      <c r="BL71" s="740"/>
      <c r="BM71" s="740"/>
      <c r="BN71" s="740"/>
      <c r="BO71" s="740"/>
      <c r="BP71" s="740"/>
      <c r="BQ71" s="740"/>
      <c r="BR71" s="740"/>
      <c r="BS71" s="740"/>
      <c r="BT71" s="740"/>
      <c r="BU71" s="740"/>
      <c r="BV71" s="740"/>
    </row>
    <row r="72" spans="1:74" ht="12" customHeight="1" x14ac:dyDescent="0.2">
      <c r="A72" s="510"/>
      <c r="B72" s="758" t="s">
        <v>353</v>
      </c>
      <c r="C72" s="765"/>
      <c r="D72" s="765"/>
      <c r="E72" s="765"/>
      <c r="F72" s="765"/>
      <c r="G72" s="765"/>
      <c r="H72" s="765"/>
      <c r="I72" s="765"/>
      <c r="J72" s="765"/>
      <c r="K72" s="765"/>
      <c r="L72" s="765"/>
      <c r="M72" s="765"/>
      <c r="N72" s="765"/>
      <c r="O72" s="765"/>
      <c r="P72" s="765"/>
      <c r="Q72" s="765"/>
      <c r="R72" s="740"/>
      <c r="S72" s="740"/>
      <c r="T72" s="740"/>
      <c r="U72" s="740"/>
      <c r="V72" s="740"/>
      <c r="W72" s="740"/>
      <c r="X72" s="740"/>
      <c r="Y72" s="740"/>
      <c r="Z72" s="740"/>
      <c r="AA72" s="740"/>
      <c r="AB72" s="740"/>
      <c r="AC72" s="740"/>
      <c r="AD72" s="740"/>
      <c r="AE72" s="740"/>
      <c r="AF72" s="740"/>
      <c r="AG72" s="740"/>
      <c r="AH72" s="740"/>
      <c r="AI72" s="740"/>
      <c r="AJ72" s="740"/>
      <c r="AK72" s="740"/>
      <c r="AL72" s="740"/>
      <c r="AM72" s="740"/>
      <c r="AN72" s="740"/>
      <c r="AO72" s="740"/>
      <c r="AP72" s="740"/>
      <c r="AQ72" s="740"/>
      <c r="AR72" s="740"/>
      <c r="AS72" s="740"/>
      <c r="AT72" s="740"/>
      <c r="AU72" s="740"/>
      <c r="AV72" s="740"/>
      <c r="AW72" s="740"/>
      <c r="AX72" s="740"/>
      <c r="AY72" s="740"/>
      <c r="AZ72" s="740"/>
      <c r="BA72" s="740"/>
      <c r="BB72" s="740"/>
      <c r="BC72" s="740"/>
      <c r="BD72" s="624"/>
      <c r="BE72" s="624"/>
      <c r="BF72" s="624"/>
      <c r="BG72" s="740"/>
      <c r="BH72" s="740"/>
      <c r="BI72" s="740"/>
      <c r="BJ72" s="740"/>
      <c r="BK72" s="740"/>
      <c r="BL72" s="740"/>
      <c r="BM72" s="740"/>
      <c r="BN72" s="740"/>
      <c r="BO72" s="740"/>
      <c r="BP72" s="740"/>
      <c r="BQ72" s="740"/>
      <c r="BR72" s="740"/>
      <c r="BS72" s="740"/>
      <c r="BT72" s="740"/>
      <c r="BU72" s="740"/>
      <c r="BV72" s="740"/>
    </row>
    <row r="73" spans="1:74" ht="12" customHeight="1" x14ac:dyDescent="0.2">
      <c r="A73" s="510"/>
      <c r="B73" s="825" t="s">
        <v>1392</v>
      </c>
      <c r="C73" s="827"/>
      <c r="D73" s="827"/>
      <c r="E73" s="827"/>
      <c r="F73" s="827"/>
      <c r="G73" s="827"/>
      <c r="H73" s="827"/>
      <c r="I73" s="827"/>
      <c r="J73" s="827"/>
      <c r="K73" s="827"/>
      <c r="L73" s="827"/>
      <c r="M73" s="827"/>
      <c r="N73" s="827"/>
      <c r="O73" s="827"/>
      <c r="P73" s="827"/>
      <c r="Q73" s="827"/>
      <c r="R73" s="740"/>
      <c r="S73" s="740"/>
      <c r="T73" s="740"/>
      <c r="U73" s="740"/>
      <c r="V73" s="740"/>
      <c r="W73" s="740"/>
      <c r="X73" s="740"/>
      <c r="Y73" s="740"/>
      <c r="Z73" s="740"/>
      <c r="AA73" s="740"/>
      <c r="AB73" s="740"/>
      <c r="AC73" s="740"/>
      <c r="AD73" s="740"/>
      <c r="AE73" s="740"/>
      <c r="AF73" s="740"/>
      <c r="AG73" s="740"/>
      <c r="AH73" s="740"/>
      <c r="AI73" s="740"/>
      <c r="AJ73" s="740"/>
      <c r="AK73" s="740"/>
      <c r="AL73" s="740"/>
      <c r="AM73" s="740"/>
      <c r="AN73" s="740"/>
      <c r="AO73" s="740"/>
      <c r="AP73" s="740"/>
      <c r="AQ73" s="740"/>
      <c r="AR73" s="740"/>
      <c r="AS73" s="740"/>
      <c r="AT73" s="740"/>
      <c r="AU73" s="740"/>
      <c r="AV73" s="740"/>
      <c r="AW73" s="740"/>
      <c r="AX73" s="740"/>
      <c r="AY73" s="740"/>
      <c r="AZ73" s="740"/>
      <c r="BA73" s="740"/>
      <c r="BB73" s="740"/>
      <c r="BC73" s="740"/>
      <c r="BD73" s="624"/>
      <c r="BE73" s="624"/>
      <c r="BF73" s="624"/>
      <c r="BG73" s="740"/>
      <c r="BH73" s="740"/>
      <c r="BI73" s="740"/>
      <c r="BJ73" s="740"/>
      <c r="BK73" s="740"/>
      <c r="BL73" s="740"/>
      <c r="BM73" s="740"/>
      <c r="BN73" s="740"/>
      <c r="BO73" s="740"/>
      <c r="BP73" s="740"/>
      <c r="BQ73" s="740"/>
      <c r="BR73" s="740"/>
      <c r="BS73" s="740"/>
      <c r="BT73" s="740"/>
      <c r="BU73" s="740"/>
      <c r="BV73" s="740"/>
    </row>
    <row r="74" spans="1:74" ht="12" customHeight="1" x14ac:dyDescent="0.2">
      <c r="A74" s="510"/>
      <c r="B74" s="821" t="s">
        <v>1380</v>
      </c>
      <c r="C74" s="821"/>
      <c r="D74" s="821"/>
      <c r="E74" s="821"/>
      <c r="F74" s="821"/>
      <c r="G74" s="821"/>
      <c r="H74" s="821"/>
      <c r="I74" s="821"/>
      <c r="J74" s="821"/>
      <c r="K74" s="821"/>
      <c r="L74" s="821"/>
      <c r="M74" s="821"/>
      <c r="N74" s="821"/>
      <c r="O74" s="821"/>
      <c r="P74" s="821"/>
      <c r="Q74" s="821"/>
      <c r="R74" s="511"/>
      <c r="S74" s="511"/>
      <c r="T74" s="511"/>
      <c r="U74" s="511"/>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624"/>
      <c r="BE74" s="624"/>
      <c r="BF74" s="624"/>
      <c r="BG74" s="511"/>
      <c r="BH74" s="511"/>
      <c r="BI74" s="511"/>
      <c r="BJ74" s="511"/>
      <c r="BK74" s="511"/>
      <c r="BL74" s="511"/>
      <c r="BM74" s="511"/>
      <c r="BN74" s="511"/>
      <c r="BO74" s="511"/>
      <c r="BP74" s="511"/>
      <c r="BQ74" s="511"/>
      <c r="BR74" s="511"/>
      <c r="BS74" s="511"/>
      <c r="BT74" s="511"/>
      <c r="BU74" s="511"/>
      <c r="BV74" s="511"/>
    </row>
    <row r="75" spans="1:74" ht="12" customHeight="1" x14ac:dyDescent="0.2">
      <c r="A75" s="510"/>
      <c r="B75" s="821"/>
      <c r="C75" s="821"/>
      <c r="D75" s="821"/>
      <c r="E75" s="821"/>
      <c r="F75" s="821"/>
      <c r="G75" s="821"/>
      <c r="H75" s="821"/>
      <c r="I75" s="821"/>
      <c r="J75" s="821"/>
      <c r="K75" s="821"/>
      <c r="L75" s="821"/>
      <c r="M75" s="821"/>
      <c r="N75" s="821"/>
      <c r="O75" s="821"/>
      <c r="P75" s="821"/>
      <c r="Q75" s="821"/>
      <c r="R75" s="511"/>
      <c r="S75" s="511"/>
      <c r="T75" s="511"/>
      <c r="U75" s="511"/>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c r="AU75" s="511"/>
      <c r="AV75" s="511"/>
      <c r="AW75" s="511"/>
      <c r="AX75" s="511"/>
      <c r="AY75" s="511"/>
      <c r="AZ75" s="511"/>
      <c r="BA75" s="511"/>
      <c r="BB75" s="511"/>
      <c r="BC75" s="511"/>
      <c r="BD75" s="624"/>
      <c r="BE75" s="624"/>
      <c r="BF75" s="624"/>
      <c r="BG75" s="511"/>
      <c r="BH75" s="511"/>
      <c r="BI75" s="511"/>
      <c r="BJ75" s="511"/>
      <c r="BK75" s="511"/>
      <c r="BL75" s="511"/>
      <c r="BM75" s="511"/>
      <c r="BN75" s="511"/>
      <c r="BO75" s="511"/>
      <c r="BP75" s="511"/>
      <c r="BQ75" s="511"/>
      <c r="BR75" s="511"/>
      <c r="BS75" s="511"/>
      <c r="BT75" s="511"/>
      <c r="BU75" s="511"/>
      <c r="BV75" s="511"/>
    </row>
    <row r="76" spans="1:74" ht="12" customHeight="1" x14ac:dyDescent="0.2">
      <c r="A76" s="510"/>
      <c r="B76" s="773" t="s">
        <v>1389</v>
      </c>
      <c r="C76" s="744"/>
      <c r="D76" s="744"/>
      <c r="E76" s="744"/>
      <c r="F76" s="744"/>
      <c r="G76" s="744"/>
      <c r="H76" s="744"/>
      <c r="I76" s="744"/>
      <c r="J76" s="744"/>
      <c r="K76" s="744"/>
      <c r="L76" s="744"/>
      <c r="M76" s="744"/>
      <c r="N76" s="744"/>
      <c r="O76" s="744"/>
      <c r="P76" s="744"/>
      <c r="Q76" s="744"/>
      <c r="R76" s="514"/>
      <c r="S76" s="514"/>
      <c r="T76" s="514"/>
      <c r="U76" s="514"/>
      <c r="V76" s="514"/>
      <c r="W76" s="514"/>
      <c r="X76" s="514"/>
      <c r="Y76" s="514"/>
      <c r="Z76" s="514"/>
      <c r="AA76" s="513"/>
      <c r="AB76" s="514"/>
      <c r="AC76" s="514"/>
      <c r="AD76" s="514"/>
      <c r="AE76" s="514"/>
      <c r="AF76" s="514"/>
      <c r="AG76" s="514"/>
      <c r="AH76" s="514"/>
      <c r="AI76" s="514"/>
      <c r="AJ76" s="514"/>
      <c r="AK76" s="514"/>
      <c r="AL76" s="514"/>
      <c r="AM76" s="513"/>
      <c r="AN76" s="514"/>
      <c r="AO76" s="514"/>
      <c r="AP76" s="514"/>
      <c r="AQ76" s="514"/>
      <c r="AR76" s="514"/>
      <c r="AS76" s="514"/>
      <c r="AT76" s="514"/>
      <c r="AU76" s="514"/>
      <c r="AV76" s="514"/>
      <c r="AW76" s="514"/>
      <c r="AX76" s="514"/>
      <c r="AY76" s="513"/>
      <c r="AZ76" s="514"/>
      <c r="BA76" s="514"/>
      <c r="BB76" s="514"/>
      <c r="BC76" s="514"/>
      <c r="BD76" s="610"/>
      <c r="BE76" s="610"/>
      <c r="BF76" s="610"/>
      <c r="BG76" s="514"/>
      <c r="BH76" s="514"/>
      <c r="BI76" s="514"/>
      <c r="BJ76" s="514"/>
      <c r="BK76" s="513"/>
      <c r="BL76" s="514"/>
      <c r="BM76" s="514"/>
      <c r="BN76" s="514"/>
      <c r="BO76" s="514"/>
      <c r="BP76" s="514"/>
      <c r="BQ76" s="514"/>
      <c r="BR76" s="514"/>
      <c r="BS76" s="514"/>
      <c r="BT76" s="514"/>
      <c r="BU76" s="514"/>
      <c r="BV76" s="514"/>
    </row>
    <row r="77" spans="1:74" x14ac:dyDescent="0.2">
      <c r="A77" s="514"/>
      <c r="B77" s="515"/>
      <c r="C77" s="516"/>
      <c r="D77" s="516"/>
      <c r="E77" s="516"/>
      <c r="F77" s="516"/>
      <c r="G77" s="516"/>
      <c r="H77" s="516"/>
      <c r="I77" s="516"/>
      <c r="J77" s="516"/>
      <c r="K77" s="516"/>
      <c r="L77" s="516"/>
      <c r="M77" s="516"/>
      <c r="N77" s="516"/>
      <c r="O77" s="516"/>
      <c r="P77" s="516"/>
      <c r="Q77" s="516"/>
      <c r="R77" s="516"/>
      <c r="S77" s="516"/>
      <c r="T77" s="516"/>
      <c r="U77" s="516"/>
      <c r="V77" s="516"/>
      <c r="W77" s="516"/>
      <c r="X77" s="516"/>
      <c r="Y77" s="516"/>
      <c r="Z77" s="516"/>
      <c r="AA77" s="516"/>
      <c r="AB77" s="516"/>
      <c r="AC77" s="516"/>
      <c r="AD77" s="516"/>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626"/>
      <c r="BE77" s="626"/>
      <c r="BF77" s="626"/>
      <c r="BG77" s="516"/>
      <c r="BH77" s="516"/>
      <c r="BI77" s="516"/>
      <c r="BJ77" s="516"/>
      <c r="BK77" s="516"/>
      <c r="BL77" s="516"/>
      <c r="BM77" s="516"/>
      <c r="BN77" s="516"/>
      <c r="BO77" s="516"/>
      <c r="BP77" s="516"/>
      <c r="BQ77" s="516"/>
      <c r="BR77" s="516"/>
      <c r="BS77" s="516"/>
      <c r="BT77" s="516"/>
      <c r="BU77" s="516"/>
      <c r="BV77" s="516"/>
    </row>
    <row r="78" spans="1:74" x14ac:dyDescent="0.2">
      <c r="A78" s="514"/>
      <c r="B78" s="513"/>
      <c r="C78" s="516"/>
      <c r="D78" s="516"/>
      <c r="E78" s="516"/>
      <c r="F78" s="516"/>
      <c r="G78" s="516"/>
      <c r="H78" s="516"/>
      <c r="I78" s="516"/>
      <c r="J78" s="516"/>
      <c r="K78" s="516"/>
      <c r="L78" s="516"/>
      <c r="M78" s="516"/>
      <c r="N78" s="516"/>
      <c r="O78" s="516"/>
      <c r="P78" s="516"/>
      <c r="Q78" s="516"/>
      <c r="R78" s="516"/>
      <c r="S78" s="516"/>
      <c r="T78" s="516"/>
      <c r="U78" s="516"/>
      <c r="V78" s="516"/>
      <c r="W78" s="516"/>
      <c r="X78" s="516"/>
      <c r="Y78" s="516"/>
      <c r="Z78" s="516"/>
      <c r="AA78" s="516"/>
      <c r="AB78" s="516"/>
      <c r="AC78" s="516"/>
      <c r="AD78" s="516"/>
      <c r="AE78" s="516"/>
      <c r="AF78" s="516"/>
      <c r="AG78" s="516"/>
      <c r="AH78" s="516"/>
      <c r="AI78" s="516"/>
      <c r="AJ78" s="516"/>
      <c r="AK78" s="516"/>
      <c r="AL78" s="516"/>
      <c r="AM78" s="516"/>
      <c r="AN78" s="516"/>
      <c r="AO78" s="516"/>
      <c r="AP78" s="516"/>
      <c r="AQ78" s="516"/>
      <c r="AR78" s="516"/>
      <c r="AS78" s="516"/>
      <c r="AT78" s="516"/>
      <c r="AU78" s="516"/>
      <c r="AV78" s="516"/>
      <c r="AW78" s="516"/>
      <c r="AX78" s="516"/>
      <c r="AY78" s="516"/>
      <c r="AZ78" s="516"/>
      <c r="BA78" s="516"/>
      <c r="BB78" s="516"/>
      <c r="BC78" s="516"/>
      <c r="BD78" s="626"/>
      <c r="BE78" s="626"/>
      <c r="BF78" s="626"/>
      <c r="BG78" s="516"/>
      <c r="BH78" s="516"/>
      <c r="BI78" s="516"/>
      <c r="BJ78" s="516"/>
      <c r="BK78" s="516"/>
      <c r="BL78" s="516"/>
      <c r="BM78" s="516"/>
      <c r="BN78" s="516"/>
      <c r="BO78" s="516"/>
      <c r="BP78" s="516"/>
      <c r="BQ78" s="516"/>
      <c r="BR78" s="516"/>
      <c r="BS78" s="516"/>
      <c r="BT78" s="516"/>
      <c r="BU78" s="516"/>
      <c r="BV78" s="516"/>
    </row>
    <row r="79" spans="1:74" x14ac:dyDescent="0.2">
      <c r="A79" s="514"/>
      <c r="B79" s="513"/>
      <c r="C79" s="516"/>
      <c r="D79" s="516"/>
      <c r="E79" s="516"/>
      <c r="F79" s="516"/>
      <c r="G79" s="516"/>
      <c r="H79" s="516"/>
      <c r="I79" s="516"/>
      <c r="J79" s="516"/>
      <c r="K79" s="516"/>
      <c r="L79" s="516"/>
      <c r="M79" s="516"/>
      <c r="N79" s="516"/>
      <c r="O79" s="516"/>
      <c r="P79" s="516"/>
      <c r="Q79" s="516"/>
      <c r="R79" s="516"/>
      <c r="S79" s="516"/>
      <c r="T79" s="516"/>
      <c r="U79" s="516"/>
      <c r="V79" s="516"/>
      <c r="W79" s="516"/>
      <c r="X79" s="516"/>
      <c r="Y79" s="516"/>
      <c r="Z79" s="516"/>
      <c r="AA79" s="516"/>
      <c r="AB79" s="516"/>
      <c r="AC79" s="516"/>
      <c r="AD79" s="516"/>
      <c r="AE79" s="516"/>
      <c r="AF79" s="516"/>
      <c r="AG79" s="516"/>
      <c r="AH79" s="516"/>
      <c r="AI79" s="516"/>
      <c r="AJ79" s="516"/>
      <c r="AK79" s="516"/>
      <c r="AL79" s="516"/>
      <c r="AM79" s="516"/>
      <c r="AN79" s="516"/>
      <c r="AO79" s="516"/>
      <c r="AP79" s="516"/>
      <c r="AQ79" s="516"/>
      <c r="AR79" s="516"/>
      <c r="AS79" s="516"/>
      <c r="AT79" s="516"/>
      <c r="AU79" s="516"/>
      <c r="AV79" s="516"/>
      <c r="AW79" s="516"/>
      <c r="AX79" s="516"/>
      <c r="AY79" s="516"/>
      <c r="AZ79" s="516"/>
      <c r="BA79" s="516"/>
      <c r="BB79" s="516"/>
      <c r="BC79" s="516"/>
      <c r="BD79" s="626"/>
      <c r="BE79" s="626"/>
      <c r="BF79" s="626"/>
      <c r="BG79" s="516"/>
      <c r="BH79" s="516"/>
      <c r="BI79" s="516"/>
      <c r="BJ79" s="516"/>
      <c r="BK79" s="516"/>
      <c r="BL79" s="516"/>
      <c r="BM79" s="516"/>
      <c r="BN79" s="516"/>
      <c r="BO79" s="516"/>
      <c r="BP79" s="516"/>
      <c r="BQ79" s="516"/>
      <c r="BR79" s="516"/>
      <c r="BS79" s="516"/>
      <c r="BT79" s="516"/>
      <c r="BU79" s="516"/>
      <c r="BV79" s="516"/>
    </row>
    <row r="81" spans="1:74" x14ac:dyDescent="0.2">
      <c r="B81" s="515"/>
      <c r="C81" s="516"/>
      <c r="D81" s="516"/>
      <c r="E81" s="516"/>
      <c r="F81" s="516"/>
      <c r="G81" s="516"/>
      <c r="H81" s="516"/>
      <c r="I81" s="516"/>
      <c r="J81" s="516"/>
      <c r="K81" s="516"/>
      <c r="L81" s="516"/>
      <c r="M81" s="516"/>
      <c r="N81" s="516"/>
      <c r="O81" s="516"/>
      <c r="P81" s="516"/>
      <c r="Q81" s="516"/>
      <c r="R81" s="516"/>
      <c r="S81" s="516"/>
      <c r="T81" s="516"/>
      <c r="U81" s="516"/>
      <c r="V81" s="516"/>
      <c r="W81" s="516"/>
      <c r="X81" s="516"/>
      <c r="Y81" s="516"/>
      <c r="Z81" s="516"/>
      <c r="AA81" s="516"/>
      <c r="AB81" s="516"/>
      <c r="AC81" s="516"/>
      <c r="AD81" s="516"/>
      <c r="AE81" s="516"/>
      <c r="AF81" s="516"/>
      <c r="AG81" s="516"/>
      <c r="AH81" s="516"/>
      <c r="AI81" s="516"/>
      <c r="AJ81" s="516"/>
      <c r="AK81" s="516"/>
      <c r="AL81" s="516"/>
      <c r="AM81" s="516"/>
      <c r="AN81" s="516"/>
      <c r="AO81" s="516"/>
      <c r="AP81" s="516"/>
      <c r="AQ81" s="516"/>
      <c r="AR81" s="516"/>
      <c r="AS81" s="516"/>
      <c r="AT81" s="516"/>
      <c r="AU81" s="516"/>
      <c r="AV81" s="516"/>
      <c r="AW81" s="516"/>
      <c r="AX81" s="516"/>
      <c r="AY81" s="516"/>
      <c r="AZ81" s="516"/>
      <c r="BA81" s="516"/>
      <c r="BB81" s="516"/>
      <c r="BC81" s="516"/>
      <c r="BD81" s="626"/>
      <c r="BE81" s="626"/>
      <c r="BF81" s="626"/>
      <c r="BG81" s="516"/>
      <c r="BH81" s="516"/>
      <c r="BI81" s="516"/>
      <c r="BJ81" s="516"/>
      <c r="BK81" s="516"/>
      <c r="BL81" s="516"/>
      <c r="BM81" s="516"/>
      <c r="BN81" s="516"/>
      <c r="BO81" s="516"/>
      <c r="BP81" s="516"/>
      <c r="BQ81" s="516"/>
      <c r="BR81" s="516"/>
      <c r="BS81" s="516"/>
      <c r="BT81" s="516"/>
      <c r="BU81" s="516"/>
      <c r="BV81" s="516"/>
    </row>
    <row r="82" spans="1:74" x14ac:dyDescent="0.2">
      <c r="B82" s="513"/>
      <c r="C82" s="516"/>
      <c r="D82" s="516"/>
      <c r="E82" s="516"/>
      <c r="F82" s="516"/>
      <c r="G82" s="516"/>
      <c r="H82" s="516"/>
      <c r="I82" s="516"/>
      <c r="J82" s="516"/>
      <c r="K82" s="516"/>
      <c r="L82" s="516"/>
      <c r="M82" s="516"/>
      <c r="N82" s="516"/>
      <c r="O82" s="516"/>
      <c r="P82" s="516"/>
      <c r="Q82" s="516"/>
      <c r="R82" s="516"/>
      <c r="S82" s="516"/>
      <c r="T82" s="516"/>
      <c r="U82" s="516"/>
      <c r="V82" s="516"/>
      <c r="W82" s="516"/>
      <c r="X82" s="516"/>
      <c r="Y82" s="516"/>
      <c r="Z82" s="516"/>
      <c r="AA82" s="516"/>
      <c r="AB82" s="516"/>
      <c r="AC82" s="516"/>
      <c r="AD82" s="516"/>
      <c r="AE82" s="516"/>
      <c r="AF82" s="516"/>
      <c r="AG82" s="516"/>
      <c r="AH82" s="516"/>
      <c r="AI82" s="516"/>
      <c r="AJ82" s="516"/>
      <c r="AK82" s="516"/>
      <c r="AL82" s="516"/>
      <c r="AM82" s="516"/>
      <c r="AN82" s="516"/>
      <c r="AO82" s="516"/>
      <c r="AP82" s="516"/>
      <c r="AQ82" s="516"/>
      <c r="AR82" s="516"/>
      <c r="AS82" s="516"/>
      <c r="AT82" s="516"/>
      <c r="AU82" s="516"/>
      <c r="AV82" s="516"/>
      <c r="AW82" s="516"/>
      <c r="AX82" s="516"/>
      <c r="AY82" s="516"/>
      <c r="AZ82" s="516"/>
      <c r="BA82" s="516"/>
      <c r="BB82" s="516"/>
      <c r="BC82" s="516"/>
      <c r="BD82" s="626"/>
      <c r="BE82" s="626"/>
      <c r="BF82" s="626"/>
      <c r="BG82" s="516"/>
      <c r="BH82" s="516"/>
      <c r="BI82" s="516"/>
      <c r="BJ82" s="516"/>
      <c r="BK82" s="516"/>
      <c r="BL82" s="516"/>
      <c r="BM82" s="516"/>
      <c r="BN82" s="516"/>
      <c r="BO82" s="516"/>
      <c r="BP82" s="516"/>
      <c r="BQ82" s="516"/>
      <c r="BR82" s="516"/>
      <c r="BS82" s="516"/>
      <c r="BT82" s="516"/>
      <c r="BU82" s="516"/>
      <c r="BV82" s="516"/>
    </row>
    <row r="83" spans="1:74" x14ac:dyDescent="0.2">
      <c r="A83" s="514"/>
      <c r="B83" s="513"/>
      <c r="C83" s="516"/>
      <c r="D83" s="516"/>
      <c r="E83" s="516"/>
      <c r="F83" s="516"/>
      <c r="G83" s="516"/>
      <c r="H83" s="516"/>
      <c r="I83" s="516"/>
      <c r="J83" s="516"/>
      <c r="K83" s="516"/>
      <c r="L83" s="516"/>
      <c r="M83" s="516"/>
      <c r="N83" s="516"/>
      <c r="O83" s="516"/>
      <c r="P83" s="516"/>
      <c r="Q83" s="516"/>
      <c r="R83" s="516"/>
      <c r="S83" s="516"/>
      <c r="T83" s="516"/>
      <c r="U83" s="516"/>
      <c r="V83" s="516"/>
      <c r="W83" s="516"/>
      <c r="X83" s="516"/>
      <c r="Y83" s="516"/>
      <c r="Z83" s="516"/>
      <c r="AA83" s="516"/>
      <c r="AB83" s="516"/>
      <c r="AC83" s="516"/>
      <c r="AD83" s="516"/>
      <c r="AE83" s="516"/>
      <c r="AF83" s="516"/>
      <c r="AG83" s="516"/>
      <c r="AH83" s="516"/>
      <c r="AI83" s="516"/>
      <c r="AJ83" s="516"/>
      <c r="AK83" s="516"/>
      <c r="AL83" s="516"/>
      <c r="AM83" s="516"/>
      <c r="AN83" s="516"/>
      <c r="AO83" s="516"/>
      <c r="AP83" s="516"/>
      <c r="AQ83" s="516"/>
      <c r="AR83" s="516"/>
      <c r="AS83" s="516"/>
      <c r="AT83" s="516"/>
      <c r="AU83" s="516"/>
      <c r="AV83" s="516"/>
      <c r="AW83" s="516"/>
      <c r="AX83" s="516"/>
      <c r="AY83" s="516"/>
      <c r="AZ83" s="516"/>
      <c r="BA83" s="516"/>
      <c r="BB83" s="516"/>
      <c r="BC83" s="516"/>
      <c r="BD83" s="626"/>
      <c r="BE83" s="626"/>
      <c r="BF83" s="626"/>
      <c r="BG83" s="516"/>
      <c r="BH83" s="516"/>
      <c r="BI83" s="516"/>
      <c r="BJ83" s="516"/>
      <c r="BK83" s="516"/>
      <c r="BL83" s="516"/>
      <c r="BM83" s="516"/>
      <c r="BN83" s="516"/>
      <c r="BO83" s="516"/>
      <c r="BP83" s="516"/>
      <c r="BQ83" s="516"/>
      <c r="BR83" s="516"/>
      <c r="BS83" s="516"/>
      <c r="BT83" s="516"/>
      <c r="BU83" s="516"/>
      <c r="BV83" s="516"/>
    </row>
    <row r="84" spans="1:74" x14ac:dyDescent="0.2">
      <c r="A84" s="514"/>
      <c r="B84" s="513"/>
      <c r="C84" s="516"/>
      <c r="D84" s="516"/>
      <c r="E84" s="516"/>
      <c r="F84" s="516"/>
      <c r="G84" s="516"/>
      <c r="H84" s="516"/>
      <c r="I84" s="516"/>
      <c r="J84" s="516"/>
      <c r="K84" s="516"/>
      <c r="L84" s="516"/>
      <c r="M84" s="516"/>
      <c r="N84" s="516"/>
      <c r="O84" s="516"/>
      <c r="P84" s="516"/>
      <c r="Q84" s="516"/>
      <c r="R84" s="516"/>
      <c r="S84" s="516"/>
      <c r="T84" s="516"/>
      <c r="U84" s="516"/>
      <c r="V84" s="516"/>
      <c r="W84" s="516"/>
      <c r="X84" s="516"/>
      <c r="Y84" s="516"/>
      <c r="Z84" s="516"/>
      <c r="AA84" s="516"/>
      <c r="AB84" s="516"/>
      <c r="AC84" s="516"/>
      <c r="AD84" s="516"/>
      <c r="AE84" s="516"/>
      <c r="AF84" s="516"/>
      <c r="AG84" s="516"/>
      <c r="AH84" s="516"/>
      <c r="AI84" s="516"/>
      <c r="AJ84" s="516"/>
      <c r="AK84" s="516"/>
      <c r="AL84" s="516"/>
      <c r="AM84" s="516"/>
      <c r="AN84" s="516"/>
      <c r="AO84" s="516"/>
      <c r="AP84" s="516"/>
      <c r="AQ84" s="516"/>
      <c r="AR84" s="516"/>
      <c r="AS84" s="516"/>
      <c r="AT84" s="516"/>
      <c r="AU84" s="516"/>
      <c r="AV84" s="516"/>
      <c r="AW84" s="516"/>
      <c r="AX84" s="516"/>
      <c r="AY84" s="516"/>
      <c r="AZ84" s="516"/>
      <c r="BA84" s="516"/>
      <c r="BB84" s="516"/>
      <c r="BC84" s="516"/>
      <c r="BD84" s="626"/>
      <c r="BE84" s="626"/>
      <c r="BF84" s="626"/>
      <c r="BG84" s="516"/>
      <c r="BH84" s="516"/>
      <c r="BI84" s="516"/>
      <c r="BJ84" s="516"/>
      <c r="BK84" s="516"/>
      <c r="BL84" s="516"/>
      <c r="BM84" s="516"/>
      <c r="BN84" s="516"/>
      <c r="BO84" s="516"/>
      <c r="BP84" s="516"/>
      <c r="BQ84" s="516"/>
      <c r="BR84" s="516"/>
      <c r="BS84" s="516"/>
      <c r="BT84" s="516"/>
      <c r="BU84" s="516"/>
      <c r="BV84" s="516"/>
    </row>
    <row r="85" spans="1:74" x14ac:dyDescent="0.2">
      <c r="B85" s="515"/>
      <c r="C85" s="516"/>
      <c r="D85" s="516"/>
      <c r="E85" s="516"/>
      <c r="F85" s="516"/>
      <c r="G85" s="516"/>
      <c r="H85" s="516"/>
      <c r="I85" s="516"/>
      <c r="J85" s="516"/>
      <c r="K85" s="516"/>
      <c r="L85" s="516"/>
      <c r="M85" s="516"/>
      <c r="N85" s="516"/>
      <c r="O85" s="516"/>
      <c r="P85" s="516"/>
      <c r="Q85" s="516"/>
      <c r="R85" s="516"/>
      <c r="S85" s="516"/>
      <c r="T85" s="516"/>
      <c r="U85" s="516"/>
      <c r="V85" s="516"/>
      <c r="W85" s="516"/>
      <c r="X85" s="516"/>
      <c r="Y85" s="516"/>
      <c r="Z85" s="516"/>
      <c r="AA85" s="516"/>
      <c r="AB85" s="516"/>
      <c r="AC85" s="516"/>
      <c r="AD85" s="516"/>
      <c r="AE85" s="516"/>
      <c r="AF85" s="516"/>
      <c r="AG85" s="516"/>
      <c r="AH85" s="516"/>
      <c r="AI85" s="516"/>
      <c r="AJ85" s="516"/>
      <c r="AK85" s="516"/>
      <c r="AL85" s="516"/>
      <c r="AM85" s="516"/>
      <c r="AN85" s="516"/>
      <c r="AO85" s="516"/>
      <c r="AP85" s="516"/>
      <c r="AQ85" s="516"/>
      <c r="AR85" s="516"/>
      <c r="AS85" s="516"/>
      <c r="AT85" s="516"/>
      <c r="AU85" s="516"/>
      <c r="AV85" s="516"/>
      <c r="AW85" s="516"/>
      <c r="AX85" s="516"/>
      <c r="AY85" s="516"/>
      <c r="AZ85" s="516"/>
      <c r="BA85" s="516"/>
      <c r="BB85" s="516"/>
      <c r="BC85" s="516"/>
      <c r="BD85" s="626"/>
      <c r="BE85" s="626"/>
      <c r="BF85" s="626"/>
      <c r="BG85" s="516"/>
      <c r="BH85" s="516"/>
      <c r="BI85" s="516"/>
      <c r="BJ85" s="516"/>
      <c r="BK85" s="516"/>
      <c r="BL85" s="516"/>
      <c r="BM85" s="516"/>
      <c r="BN85" s="516"/>
      <c r="BO85" s="516"/>
      <c r="BP85" s="516"/>
      <c r="BQ85" s="516"/>
      <c r="BR85" s="516"/>
      <c r="BS85" s="516"/>
      <c r="BT85" s="516"/>
      <c r="BU85" s="516"/>
      <c r="BV85" s="516"/>
    </row>
    <row r="86" spans="1:74" x14ac:dyDescent="0.2">
      <c r="B86" s="513"/>
      <c r="C86" s="516"/>
      <c r="D86" s="516"/>
      <c r="E86" s="516"/>
      <c r="F86" s="516"/>
      <c r="G86" s="516"/>
      <c r="H86" s="516"/>
      <c r="I86" s="516"/>
      <c r="J86" s="516"/>
      <c r="K86" s="516"/>
      <c r="L86" s="516"/>
      <c r="M86" s="516"/>
      <c r="N86" s="516"/>
      <c r="O86" s="516"/>
      <c r="P86" s="516"/>
      <c r="Q86" s="516"/>
      <c r="R86" s="516"/>
      <c r="S86" s="516"/>
      <c r="T86" s="516"/>
      <c r="U86" s="516"/>
      <c r="V86" s="516"/>
      <c r="W86" s="516"/>
      <c r="X86" s="516"/>
      <c r="Y86" s="516"/>
      <c r="Z86" s="516"/>
      <c r="AA86" s="516"/>
      <c r="AB86" s="516"/>
      <c r="AC86" s="516"/>
      <c r="AD86" s="516"/>
      <c r="AE86" s="516"/>
      <c r="AF86" s="516"/>
      <c r="AG86" s="516"/>
      <c r="AH86" s="516"/>
      <c r="AI86" s="516"/>
      <c r="AJ86" s="516"/>
      <c r="AK86" s="516"/>
      <c r="AL86" s="516"/>
      <c r="AM86" s="516"/>
      <c r="AN86" s="516"/>
      <c r="AO86" s="516"/>
      <c r="AP86" s="516"/>
      <c r="AQ86" s="516"/>
      <c r="AR86" s="516"/>
      <c r="AS86" s="516"/>
      <c r="AT86" s="516"/>
      <c r="AU86" s="516"/>
      <c r="AV86" s="516"/>
      <c r="AW86" s="516"/>
      <c r="AX86" s="516"/>
      <c r="AY86" s="516"/>
      <c r="AZ86" s="516"/>
      <c r="BA86" s="516"/>
      <c r="BB86" s="516"/>
      <c r="BC86" s="516"/>
      <c r="BD86" s="626"/>
      <c r="BE86" s="626"/>
      <c r="BF86" s="626"/>
      <c r="BG86" s="516"/>
      <c r="BH86" s="516"/>
      <c r="BI86" s="516"/>
      <c r="BJ86" s="516"/>
      <c r="BK86" s="516"/>
      <c r="BL86" s="516"/>
      <c r="BM86" s="516"/>
      <c r="BN86" s="516"/>
      <c r="BO86" s="516"/>
      <c r="BP86" s="516"/>
      <c r="BQ86" s="516"/>
      <c r="BR86" s="516"/>
      <c r="BS86" s="516"/>
      <c r="BT86" s="516"/>
      <c r="BU86" s="516"/>
      <c r="BV86" s="516"/>
    </row>
    <row r="87" spans="1:74" x14ac:dyDescent="0.2">
      <c r="A87" s="514"/>
      <c r="B87" s="513"/>
      <c r="C87" s="516"/>
      <c r="D87" s="516"/>
      <c r="E87" s="516"/>
      <c r="F87" s="516"/>
      <c r="G87" s="516"/>
      <c r="H87" s="516"/>
      <c r="I87" s="516"/>
      <c r="J87" s="516"/>
      <c r="K87" s="516"/>
      <c r="L87" s="516"/>
      <c r="M87" s="516"/>
      <c r="N87" s="516"/>
      <c r="O87" s="516"/>
      <c r="P87" s="516"/>
      <c r="Q87" s="516"/>
      <c r="R87" s="516"/>
      <c r="S87" s="516"/>
      <c r="T87" s="516"/>
      <c r="U87" s="516"/>
      <c r="V87" s="516"/>
      <c r="W87" s="516"/>
      <c r="X87" s="516"/>
      <c r="Y87" s="516"/>
      <c r="Z87" s="516"/>
      <c r="AA87" s="516"/>
      <c r="AB87" s="516"/>
      <c r="AC87" s="516"/>
      <c r="AD87" s="516"/>
      <c r="AE87" s="516"/>
      <c r="AF87" s="516"/>
      <c r="AG87" s="516"/>
      <c r="AH87" s="516"/>
      <c r="AI87" s="516"/>
      <c r="AJ87" s="516"/>
      <c r="AK87" s="516"/>
      <c r="AL87" s="516"/>
      <c r="AM87" s="516"/>
      <c r="AN87" s="516"/>
      <c r="AO87" s="516"/>
      <c r="AP87" s="516"/>
      <c r="AQ87" s="516"/>
      <c r="AR87" s="516"/>
      <c r="AS87" s="516"/>
      <c r="AT87" s="516"/>
      <c r="AU87" s="516"/>
      <c r="AV87" s="516"/>
      <c r="AW87" s="516"/>
      <c r="AX87" s="516"/>
      <c r="AY87" s="516"/>
      <c r="AZ87" s="516"/>
      <c r="BA87" s="516"/>
      <c r="BB87" s="516"/>
      <c r="BC87" s="516"/>
      <c r="BD87" s="626"/>
      <c r="BE87" s="626"/>
      <c r="BF87" s="626"/>
      <c r="BG87" s="516"/>
      <c r="BH87" s="516"/>
      <c r="BI87" s="516"/>
      <c r="BJ87" s="516"/>
      <c r="BK87" s="516"/>
      <c r="BL87" s="516"/>
      <c r="BM87" s="516"/>
      <c r="BN87" s="516"/>
      <c r="BO87" s="516"/>
      <c r="BP87" s="516"/>
      <c r="BQ87" s="516"/>
      <c r="BR87" s="516"/>
      <c r="BS87" s="516"/>
      <c r="BT87" s="516"/>
      <c r="BU87" s="516"/>
      <c r="BV87" s="516"/>
    </row>
    <row r="89" spans="1:74" x14ac:dyDescent="0.2">
      <c r="B89" s="515"/>
      <c r="C89" s="516"/>
      <c r="D89" s="516"/>
      <c r="E89" s="516"/>
      <c r="F89" s="516"/>
      <c r="G89" s="516"/>
      <c r="H89" s="516"/>
      <c r="I89" s="516"/>
      <c r="J89" s="516"/>
      <c r="K89" s="516"/>
      <c r="L89" s="516"/>
      <c r="M89" s="516"/>
      <c r="N89" s="516"/>
      <c r="O89" s="516"/>
      <c r="P89" s="516"/>
      <c r="Q89" s="516"/>
      <c r="R89" s="516"/>
      <c r="S89" s="516"/>
      <c r="T89" s="516"/>
      <c r="U89" s="516"/>
      <c r="V89" s="516"/>
      <c r="W89" s="516"/>
      <c r="X89" s="516"/>
      <c r="Y89" s="516"/>
      <c r="Z89" s="516"/>
      <c r="AA89" s="516"/>
      <c r="AB89" s="516"/>
      <c r="AC89" s="516"/>
      <c r="AD89" s="516"/>
      <c r="AE89" s="516"/>
      <c r="AF89" s="516"/>
      <c r="AG89" s="516"/>
      <c r="AH89" s="516"/>
      <c r="AI89" s="516"/>
      <c r="AJ89" s="516"/>
      <c r="AK89" s="516"/>
      <c r="AL89" s="516"/>
      <c r="AM89" s="516"/>
      <c r="AN89" s="516"/>
      <c r="AO89" s="516"/>
      <c r="AP89" s="516"/>
      <c r="AQ89" s="516"/>
      <c r="AR89" s="516"/>
      <c r="AS89" s="516"/>
      <c r="AT89" s="516"/>
      <c r="AU89" s="516"/>
      <c r="AV89" s="516"/>
      <c r="AW89" s="516"/>
      <c r="AX89" s="516"/>
      <c r="AY89" s="516"/>
      <c r="AZ89" s="516"/>
      <c r="BA89" s="516"/>
      <c r="BB89" s="516"/>
      <c r="BC89" s="516"/>
      <c r="BD89" s="626"/>
      <c r="BE89" s="626"/>
      <c r="BF89" s="626"/>
      <c r="BG89" s="516"/>
      <c r="BH89" s="516"/>
      <c r="BI89" s="516"/>
      <c r="BJ89" s="516"/>
      <c r="BK89" s="516"/>
      <c r="BL89" s="516"/>
      <c r="BM89" s="516"/>
      <c r="BN89" s="516"/>
      <c r="BO89" s="516"/>
      <c r="BP89" s="516"/>
      <c r="BQ89" s="516"/>
      <c r="BR89" s="516"/>
      <c r="BS89" s="516"/>
      <c r="BT89" s="516"/>
      <c r="BU89" s="516"/>
      <c r="BV89" s="516"/>
    </row>
    <row r="90" spans="1:74" x14ac:dyDescent="0.2">
      <c r="B90" s="513"/>
      <c r="C90" s="516"/>
      <c r="D90" s="516"/>
      <c r="E90" s="516"/>
      <c r="F90" s="516"/>
      <c r="G90" s="516"/>
      <c r="H90" s="516"/>
      <c r="I90" s="516"/>
      <c r="J90" s="516"/>
      <c r="K90" s="516"/>
      <c r="L90" s="516"/>
      <c r="M90" s="516"/>
      <c r="N90" s="516"/>
      <c r="O90" s="516"/>
      <c r="P90" s="516"/>
      <c r="Q90" s="516"/>
      <c r="R90" s="516"/>
      <c r="S90" s="516"/>
      <c r="T90" s="516"/>
      <c r="U90" s="516"/>
      <c r="V90" s="516"/>
      <c r="W90" s="516"/>
      <c r="X90" s="516"/>
      <c r="Y90" s="516"/>
      <c r="Z90" s="516"/>
      <c r="AA90" s="516"/>
      <c r="AB90" s="516"/>
      <c r="AC90" s="516"/>
      <c r="AD90" s="516"/>
      <c r="AE90" s="516"/>
      <c r="AF90" s="516"/>
      <c r="AG90" s="516"/>
      <c r="AH90" s="516"/>
      <c r="AI90" s="516"/>
      <c r="AJ90" s="516"/>
      <c r="AK90" s="516"/>
      <c r="AL90" s="516"/>
      <c r="AM90" s="516"/>
      <c r="AN90" s="516"/>
      <c r="AO90" s="516"/>
      <c r="AP90" s="516"/>
      <c r="AQ90" s="516"/>
      <c r="AR90" s="516"/>
      <c r="AS90" s="516"/>
      <c r="AT90" s="516"/>
      <c r="AU90" s="516"/>
      <c r="AV90" s="516"/>
      <c r="AW90" s="516"/>
      <c r="AX90" s="516"/>
      <c r="AY90" s="516"/>
      <c r="AZ90" s="516"/>
      <c r="BA90" s="516"/>
      <c r="BB90" s="516"/>
      <c r="BC90" s="516"/>
      <c r="BD90" s="626"/>
      <c r="BE90" s="626"/>
      <c r="BF90" s="626"/>
      <c r="BG90" s="516"/>
      <c r="BH90" s="516"/>
      <c r="BI90" s="516"/>
      <c r="BJ90" s="516"/>
      <c r="BK90" s="516"/>
      <c r="BL90" s="516"/>
      <c r="BM90" s="516"/>
      <c r="BN90" s="516"/>
      <c r="BO90" s="516"/>
      <c r="BP90" s="516"/>
      <c r="BQ90" s="516"/>
      <c r="BR90" s="516"/>
      <c r="BS90" s="516"/>
      <c r="BT90" s="516"/>
      <c r="BU90" s="516"/>
      <c r="BV90" s="516"/>
    </row>
    <row r="91" spans="1:74" x14ac:dyDescent="0.2">
      <c r="A91" s="514"/>
      <c r="B91" s="513"/>
      <c r="C91" s="516"/>
      <c r="D91" s="516"/>
      <c r="E91" s="516"/>
      <c r="F91" s="516"/>
      <c r="G91" s="516"/>
      <c r="H91" s="516"/>
      <c r="I91" s="516"/>
      <c r="J91" s="516"/>
      <c r="K91" s="516"/>
      <c r="L91" s="516"/>
      <c r="M91" s="516"/>
      <c r="N91" s="516"/>
      <c r="O91" s="516"/>
      <c r="P91" s="516"/>
      <c r="Q91" s="516"/>
      <c r="R91" s="516"/>
      <c r="S91" s="516"/>
      <c r="T91" s="516"/>
      <c r="U91" s="516"/>
      <c r="V91" s="516"/>
      <c r="W91" s="516"/>
      <c r="X91" s="516"/>
      <c r="Y91" s="516"/>
      <c r="Z91" s="516"/>
      <c r="AA91" s="516"/>
      <c r="AB91" s="516"/>
      <c r="AC91" s="516"/>
      <c r="AD91" s="516"/>
      <c r="AE91" s="516"/>
      <c r="AF91" s="516"/>
      <c r="AG91" s="516"/>
      <c r="AH91" s="516"/>
      <c r="AI91" s="516"/>
      <c r="AJ91" s="516"/>
      <c r="AK91" s="516"/>
      <c r="AL91" s="516"/>
      <c r="AM91" s="516"/>
      <c r="AN91" s="516"/>
      <c r="AO91" s="516"/>
      <c r="AP91" s="516"/>
      <c r="AQ91" s="516"/>
      <c r="AR91" s="516"/>
      <c r="AS91" s="516"/>
      <c r="AT91" s="516"/>
      <c r="AU91" s="516"/>
      <c r="AV91" s="516"/>
      <c r="AW91" s="516"/>
      <c r="AX91" s="516"/>
      <c r="AY91" s="516"/>
      <c r="AZ91" s="516"/>
      <c r="BA91" s="516"/>
      <c r="BB91" s="516"/>
      <c r="BC91" s="516"/>
      <c r="BD91" s="626"/>
      <c r="BE91" s="626"/>
      <c r="BF91" s="626"/>
      <c r="BG91" s="516"/>
      <c r="BH91" s="516"/>
      <c r="BI91" s="516"/>
      <c r="BJ91" s="516"/>
      <c r="BK91" s="516"/>
      <c r="BL91" s="516"/>
      <c r="BM91" s="516"/>
      <c r="BN91" s="516"/>
      <c r="BO91" s="516"/>
      <c r="BP91" s="516"/>
      <c r="BQ91" s="516"/>
      <c r="BR91" s="516"/>
      <c r="BS91" s="516"/>
      <c r="BT91" s="516"/>
      <c r="BU91" s="516"/>
      <c r="BV91" s="516"/>
    </row>
    <row r="93" spans="1:74" x14ac:dyDescent="0.2">
      <c r="B93" s="515"/>
      <c r="C93" s="517"/>
      <c r="D93" s="517"/>
      <c r="E93" s="517"/>
      <c r="F93" s="517"/>
      <c r="G93" s="517"/>
      <c r="H93" s="517"/>
      <c r="I93" s="517"/>
      <c r="J93" s="517"/>
      <c r="K93" s="517"/>
      <c r="L93" s="517"/>
      <c r="M93" s="517"/>
      <c r="N93" s="517"/>
      <c r="O93" s="517"/>
      <c r="P93" s="517"/>
      <c r="Q93" s="517"/>
      <c r="R93" s="517"/>
      <c r="S93" s="517"/>
      <c r="T93" s="517"/>
      <c r="U93" s="517"/>
      <c r="V93" s="517"/>
      <c r="W93" s="517"/>
      <c r="X93" s="517"/>
      <c r="Y93" s="517"/>
      <c r="Z93" s="517"/>
      <c r="AA93" s="517"/>
      <c r="AB93" s="517"/>
      <c r="AC93" s="517"/>
      <c r="AD93" s="517"/>
      <c r="AE93" s="517"/>
      <c r="AF93" s="517"/>
      <c r="AG93" s="517"/>
      <c r="AH93" s="517"/>
      <c r="AI93" s="517"/>
      <c r="AJ93" s="517"/>
      <c r="AK93" s="517"/>
      <c r="AL93" s="517"/>
      <c r="AM93" s="517"/>
      <c r="AN93" s="517"/>
      <c r="AO93" s="517"/>
      <c r="AP93" s="517"/>
      <c r="AQ93" s="517"/>
      <c r="AR93" s="517"/>
      <c r="AS93" s="517"/>
      <c r="AT93" s="517"/>
      <c r="AU93" s="517"/>
      <c r="AV93" s="517"/>
      <c r="AW93" s="517"/>
      <c r="AX93" s="517"/>
      <c r="AY93" s="517"/>
      <c r="AZ93" s="517"/>
      <c r="BA93" s="517"/>
      <c r="BB93" s="517"/>
      <c r="BC93" s="517"/>
      <c r="BD93" s="627"/>
      <c r="BE93" s="627"/>
      <c r="BF93" s="627"/>
      <c r="BG93" s="517"/>
      <c r="BH93" s="517"/>
      <c r="BI93" s="517"/>
      <c r="BJ93" s="517"/>
      <c r="BK93" s="517"/>
      <c r="BL93" s="517"/>
      <c r="BM93" s="517"/>
      <c r="BN93" s="517"/>
      <c r="BO93" s="517"/>
      <c r="BP93" s="517"/>
      <c r="BQ93" s="517"/>
      <c r="BR93" s="517"/>
      <c r="BS93" s="517"/>
      <c r="BT93" s="517"/>
      <c r="BU93" s="517"/>
      <c r="BV93" s="517"/>
    </row>
    <row r="94" spans="1:74" x14ac:dyDescent="0.2">
      <c r="B94" s="513"/>
      <c r="C94" s="517"/>
      <c r="D94" s="517"/>
      <c r="E94" s="517"/>
      <c r="F94" s="517"/>
      <c r="G94" s="517"/>
      <c r="H94" s="517"/>
      <c r="I94" s="517"/>
      <c r="J94" s="517"/>
      <c r="K94" s="517"/>
      <c r="L94" s="517"/>
      <c r="M94" s="517"/>
      <c r="N94" s="517"/>
      <c r="O94" s="517"/>
      <c r="P94" s="517"/>
      <c r="Q94" s="517"/>
      <c r="R94" s="517"/>
      <c r="S94" s="517"/>
      <c r="T94" s="517"/>
      <c r="U94" s="517"/>
      <c r="V94" s="517"/>
      <c r="W94" s="517"/>
      <c r="X94" s="517"/>
      <c r="Y94" s="517"/>
      <c r="Z94" s="517"/>
      <c r="AA94" s="517"/>
      <c r="AB94" s="517"/>
      <c r="AC94" s="517"/>
      <c r="AD94" s="517"/>
      <c r="AE94" s="517"/>
      <c r="AF94" s="517"/>
      <c r="AG94" s="517"/>
      <c r="AH94" s="517"/>
      <c r="AI94" s="517"/>
      <c r="AJ94" s="517"/>
      <c r="AK94" s="517"/>
      <c r="AL94" s="517"/>
      <c r="AM94" s="517"/>
      <c r="AN94" s="517"/>
      <c r="AO94" s="517"/>
      <c r="AP94" s="517"/>
      <c r="AQ94" s="517"/>
      <c r="AR94" s="517"/>
      <c r="AS94" s="517"/>
      <c r="AT94" s="517"/>
      <c r="AU94" s="517"/>
      <c r="AV94" s="517"/>
      <c r="AW94" s="517"/>
      <c r="AX94" s="517"/>
      <c r="AY94" s="517"/>
      <c r="AZ94" s="517"/>
      <c r="BA94" s="517"/>
      <c r="BB94" s="517"/>
      <c r="BC94" s="517"/>
      <c r="BD94" s="627"/>
      <c r="BE94" s="627"/>
      <c r="BF94" s="627"/>
      <c r="BG94" s="517"/>
      <c r="BH94" s="517"/>
      <c r="BI94" s="517"/>
      <c r="BJ94" s="517"/>
      <c r="BK94" s="517"/>
      <c r="BL94" s="517"/>
      <c r="BM94" s="517"/>
      <c r="BN94" s="517"/>
      <c r="BO94" s="517"/>
      <c r="BP94" s="517"/>
      <c r="BQ94" s="517"/>
      <c r="BR94" s="517"/>
      <c r="BS94" s="517"/>
      <c r="BT94" s="517"/>
      <c r="BU94" s="517"/>
      <c r="BV94" s="517"/>
    </row>
    <row r="95" spans="1:74" x14ac:dyDescent="0.2">
      <c r="A95" s="514"/>
      <c r="B95" s="513"/>
      <c r="C95" s="516"/>
      <c r="D95" s="516"/>
      <c r="E95" s="516"/>
      <c r="F95" s="516"/>
      <c r="G95" s="516"/>
      <c r="H95" s="516"/>
      <c r="I95" s="516"/>
      <c r="J95" s="516"/>
      <c r="K95" s="516"/>
      <c r="L95" s="516"/>
      <c r="M95" s="516"/>
      <c r="N95" s="516"/>
      <c r="O95" s="516"/>
      <c r="P95" s="516"/>
      <c r="Q95" s="516"/>
      <c r="R95" s="516"/>
      <c r="S95" s="516"/>
      <c r="T95" s="516"/>
      <c r="U95" s="516"/>
      <c r="V95" s="516"/>
      <c r="W95" s="516"/>
      <c r="X95" s="516"/>
      <c r="Y95" s="516"/>
      <c r="Z95" s="516"/>
      <c r="AA95" s="516"/>
      <c r="AB95" s="516"/>
      <c r="AC95" s="516"/>
      <c r="AD95" s="516"/>
      <c r="AE95" s="516"/>
      <c r="AF95" s="516"/>
      <c r="AG95" s="516"/>
      <c r="AH95" s="516"/>
      <c r="AI95" s="516"/>
      <c r="AJ95" s="516"/>
      <c r="AK95" s="516"/>
      <c r="AL95" s="516"/>
      <c r="AM95" s="516"/>
      <c r="AN95" s="516"/>
      <c r="AO95" s="516"/>
      <c r="AP95" s="516"/>
      <c r="AQ95" s="516"/>
      <c r="AR95" s="516"/>
      <c r="AS95" s="516"/>
      <c r="AT95" s="516"/>
      <c r="AU95" s="516"/>
      <c r="AV95" s="516"/>
      <c r="AW95" s="516"/>
      <c r="AX95" s="516"/>
      <c r="AY95" s="516"/>
      <c r="AZ95" s="516"/>
      <c r="BA95" s="516"/>
      <c r="BB95" s="516"/>
      <c r="BC95" s="516"/>
      <c r="BD95" s="626"/>
      <c r="BE95" s="626"/>
      <c r="BF95" s="626"/>
      <c r="BG95" s="516"/>
      <c r="BH95" s="516"/>
      <c r="BI95" s="516"/>
      <c r="BJ95" s="516"/>
      <c r="BK95" s="516"/>
      <c r="BL95" s="516"/>
      <c r="BM95" s="516"/>
      <c r="BN95" s="516"/>
      <c r="BO95" s="516"/>
      <c r="BP95" s="516"/>
      <c r="BQ95" s="516"/>
      <c r="BR95" s="516"/>
      <c r="BS95" s="516"/>
      <c r="BT95" s="516"/>
      <c r="BU95" s="516"/>
      <c r="BV95" s="516"/>
    </row>
    <row r="97" spans="2:74" x14ac:dyDescent="0.2">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c r="AA97" s="518"/>
      <c r="AB97" s="518"/>
      <c r="AC97" s="518"/>
      <c r="AD97" s="518"/>
      <c r="AE97" s="518"/>
      <c r="AF97" s="518"/>
      <c r="AG97" s="518"/>
      <c r="AH97" s="518"/>
      <c r="AI97" s="518"/>
      <c r="AJ97" s="518"/>
      <c r="AK97" s="518"/>
      <c r="AL97" s="518"/>
      <c r="AM97" s="518"/>
      <c r="AN97" s="518"/>
      <c r="AO97" s="518"/>
      <c r="AP97" s="518"/>
      <c r="AQ97" s="518"/>
      <c r="AR97" s="518"/>
      <c r="AS97" s="518"/>
      <c r="AT97" s="518"/>
      <c r="AU97" s="518"/>
      <c r="AV97" s="518"/>
      <c r="AW97" s="518"/>
      <c r="AX97" s="518"/>
      <c r="AY97" s="518"/>
      <c r="AZ97" s="518"/>
      <c r="BA97" s="518"/>
      <c r="BB97" s="518"/>
      <c r="BC97" s="518"/>
      <c r="BD97" s="628"/>
      <c r="BE97" s="628"/>
      <c r="BF97" s="628"/>
      <c r="BG97" s="518"/>
      <c r="BH97" s="518"/>
      <c r="BI97" s="518"/>
      <c r="BJ97" s="518"/>
      <c r="BK97" s="518"/>
      <c r="BL97" s="518"/>
      <c r="BM97" s="518"/>
      <c r="BN97" s="518"/>
      <c r="BO97" s="518"/>
      <c r="BP97" s="518"/>
      <c r="BQ97" s="518"/>
      <c r="BR97" s="518"/>
      <c r="BS97" s="518"/>
      <c r="BT97" s="518"/>
      <c r="BU97" s="518"/>
      <c r="BV97" s="518"/>
    </row>
    <row r="98" spans="2:74" x14ac:dyDescent="0.2">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c r="AE98" s="519"/>
      <c r="AF98" s="519"/>
      <c r="AG98" s="519"/>
      <c r="AH98" s="519"/>
      <c r="AI98" s="519"/>
      <c r="AJ98" s="519"/>
      <c r="AK98" s="519"/>
      <c r="AL98" s="519"/>
      <c r="AM98" s="519"/>
      <c r="AN98" s="519"/>
      <c r="AO98" s="519"/>
      <c r="AP98" s="519"/>
      <c r="AQ98" s="519"/>
      <c r="AR98" s="519"/>
      <c r="AS98" s="519"/>
      <c r="AT98" s="519"/>
      <c r="AU98" s="519"/>
      <c r="AV98" s="519"/>
      <c r="AW98" s="519"/>
      <c r="AX98" s="519"/>
      <c r="AY98" s="519"/>
      <c r="AZ98" s="519"/>
      <c r="BA98" s="519"/>
      <c r="BB98" s="519"/>
      <c r="BC98" s="519"/>
      <c r="BD98" s="629"/>
      <c r="BE98" s="629"/>
      <c r="BF98" s="629"/>
      <c r="BG98" s="519"/>
      <c r="BH98" s="519"/>
      <c r="BI98" s="519"/>
      <c r="BJ98" s="519"/>
      <c r="BK98" s="519"/>
      <c r="BL98" s="519"/>
      <c r="BM98" s="519"/>
      <c r="BN98" s="519"/>
      <c r="BO98" s="519"/>
      <c r="BP98" s="519"/>
      <c r="BQ98" s="519"/>
      <c r="BR98" s="519"/>
      <c r="BS98" s="519"/>
      <c r="BT98" s="519"/>
      <c r="BU98" s="519"/>
      <c r="BV98" s="519"/>
    </row>
    <row r="99" spans="2:74" x14ac:dyDescent="0.2">
      <c r="B99" s="513"/>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4" customWidth="1"/>
    <col min="2" max="2" width="26.28515625" style="494" customWidth="1"/>
    <col min="3" max="55" width="6.5703125" style="494" customWidth="1"/>
    <col min="56" max="58" width="6.5703125" style="630" customWidth="1"/>
    <col min="59" max="74" width="6.5703125" style="494" customWidth="1"/>
    <col min="75" max="249" width="11" style="494"/>
    <col min="250" max="250" width="1.5703125" style="494" customWidth="1"/>
    <col min="251" max="16384" width="11" style="494"/>
  </cols>
  <sheetData>
    <row r="1" spans="1:74" ht="12.75" customHeight="1" x14ac:dyDescent="0.2">
      <c r="A1" s="768" t="s">
        <v>798</v>
      </c>
      <c r="B1" s="493" t="s">
        <v>1370</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69"/>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20"/>
      <c r="B3" s="497"/>
      <c r="C3" s="771">
        <f>Dates!D3</f>
        <v>2017</v>
      </c>
      <c r="D3" s="772"/>
      <c r="E3" s="772"/>
      <c r="F3" s="772"/>
      <c r="G3" s="772"/>
      <c r="H3" s="772"/>
      <c r="I3" s="772"/>
      <c r="J3" s="772"/>
      <c r="K3" s="772"/>
      <c r="L3" s="772"/>
      <c r="M3" s="772"/>
      <c r="N3" s="824"/>
      <c r="O3" s="771">
        <f>C3+1</f>
        <v>2018</v>
      </c>
      <c r="P3" s="772"/>
      <c r="Q3" s="772"/>
      <c r="R3" s="772"/>
      <c r="S3" s="772"/>
      <c r="T3" s="772"/>
      <c r="U3" s="772"/>
      <c r="V3" s="772"/>
      <c r="W3" s="772"/>
      <c r="X3" s="772"/>
      <c r="Y3" s="772"/>
      <c r="Z3" s="824"/>
      <c r="AA3" s="771">
        <f>O3+1</f>
        <v>2019</v>
      </c>
      <c r="AB3" s="772"/>
      <c r="AC3" s="772"/>
      <c r="AD3" s="772"/>
      <c r="AE3" s="772"/>
      <c r="AF3" s="772"/>
      <c r="AG3" s="772"/>
      <c r="AH3" s="772"/>
      <c r="AI3" s="772"/>
      <c r="AJ3" s="772"/>
      <c r="AK3" s="772"/>
      <c r="AL3" s="824"/>
      <c r="AM3" s="771">
        <f>AA3+1</f>
        <v>2020</v>
      </c>
      <c r="AN3" s="772"/>
      <c r="AO3" s="772"/>
      <c r="AP3" s="772"/>
      <c r="AQ3" s="772"/>
      <c r="AR3" s="772"/>
      <c r="AS3" s="772"/>
      <c r="AT3" s="772"/>
      <c r="AU3" s="772"/>
      <c r="AV3" s="772"/>
      <c r="AW3" s="772"/>
      <c r="AX3" s="824"/>
      <c r="AY3" s="771">
        <f>AM3+1</f>
        <v>2021</v>
      </c>
      <c r="AZ3" s="772"/>
      <c r="BA3" s="772"/>
      <c r="BB3" s="772"/>
      <c r="BC3" s="772"/>
      <c r="BD3" s="772"/>
      <c r="BE3" s="772"/>
      <c r="BF3" s="772"/>
      <c r="BG3" s="772"/>
      <c r="BH3" s="772"/>
      <c r="BI3" s="772"/>
      <c r="BJ3" s="824"/>
      <c r="BK3" s="771">
        <f>AY3+1</f>
        <v>2022</v>
      </c>
      <c r="BL3" s="772"/>
      <c r="BM3" s="772"/>
      <c r="BN3" s="772"/>
      <c r="BO3" s="772"/>
      <c r="BP3" s="772"/>
      <c r="BQ3" s="772"/>
      <c r="BR3" s="772"/>
      <c r="BS3" s="772"/>
      <c r="BT3" s="772"/>
      <c r="BU3" s="772"/>
      <c r="BV3" s="824"/>
    </row>
    <row r="4" spans="1:74" ht="12.75" customHeight="1" x14ac:dyDescent="0.2">
      <c r="A4" s="520"/>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20"/>
      <c r="B5" s="131" t="s">
        <v>1349</v>
      </c>
      <c r="C5" s="499"/>
      <c r="D5" s="499"/>
      <c r="E5" s="499"/>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c r="AL5" s="499"/>
      <c r="AM5" s="499"/>
      <c r="AN5" s="499"/>
      <c r="AO5" s="499"/>
      <c r="AP5" s="499"/>
      <c r="AQ5" s="499"/>
      <c r="AR5" s="499"/>
      <c r="AS5" s="499"/>
      <c r="AT5" s="499"/>
      <c r="AU5" s="499"/>
      <c r="AV5" s="499"/>
      <c r="AW5" s="499"/>
      <c r="AX5" s="499"/>
      <c r="AY5" s="499"/>
      <c r="AZ5" s="499"/>
      <c r="BA5" s="499"/>
      <c r="BB5" s="499"/>
      <c r="BC5" s="499"/>
      <c r="BD5" s="631"/>
      <c r="BE5" s="631"/>
      <c r="BF5" s="631"/>
      <c r="BG5" s="631"/>
      <c r="BH5" s="631"/>
      <c r="BI5" s="631"/>
      <c r="BJ5" s="499"/>
      <c r="BK5" s="499"/>
      <c r="BL5" s="499"/>
      <c r="BM5" s="499"/>
      <c r="BN5" s="499"/>
      <c r="BO5" s="499"/>
      <c r="BP5" s="499"/>
      <c r="BQ5" s="499"/>
      <c r="BR5" s="499"/>
      <c r="BS5" s="499"/>
      <c r="BT5" s="499"/>
      <c r="BU5" s="499"/>
      <c r="BV5" s="499"/>
    </row>
    <row r="6" spans="1:74" ht="11.1" customHeight="1" x14ac:dyDescent="0.2">
      <c r="A6" s="502" t="s">
        <v>1266</v>
      </c>
      <c r="B6" s="503" t="s">
        <v>84</v>
      </c>
      <c r="C6" s="705">
        <v>8.4897370619999997</v>
      </c>
      <c r="D6" s="705">
        <v>7.0327794839999997</v>
      </c>
      <c r="E6" s="705">
        <v>10.457677449</v>
      </c>
      <c r="F6" s="705">
        <v>9.5948950750000002</v>
      </c>
      <c r="G6" s="705">
        <v>9.5720115660000005</v>
      </c>
      <c r="H6" s="705">
        <v>11.549784954</v>
      </c>
      <c r="I6" s="705">
        <v>15.101966707000001</v>
      </c>
      <c r="J6" s="705">
        <v>12.743937075</v>
      </c>
      <c r="K6" s="705">
        <v>11.343688671000001</v>
      </c>
      <c r="L6" s="705">
        <v>10.402173348</v>
      </c>
      <c r="M6" s="705">
        <v>8.8856967709999992</v>
      </c>
      <c r="N6" s="705">
        <v>12.138699162</v>
      </c>
      <c r="O6" s="705">
        <v>12.678626654</v>
      </c>
      <c r="P6" s="705">
        <v>10.575978726000001</v>
      </c>
      <c r="Q6" s="705">
        <v>12.214518447</v>
      </c>
      <c r="R6" s="705">
        <v>12.097160899</v>
      </c>
      <c r="S6" s="705">
        <v>15.435234445000001</v>
      </c>
      <c r="T6" s="705">
        <v>15.040572311</v>
      </c>
      <c r="U6" s="705">
        <v>17.858572319</v>
      </c>
      <c r="V6" s="705">
        <v>16.527351093</v>
      </c>
      <c r="W6" s="705">
        <v>13.784605378</v>
      </c>
      <c r="X6" s="705">
        <v>12.310386528</v>
      </c>
      <c r="Y6" s="705">
        <v>9.3259336529999999</v>
      </c>
      <c r="Z6" s="705">
        <v>9.5208450990000006</v>
      </c>
      <c r="AA6" s="705">
        <v>12.531793628999999</v>
      </c>
      <c r="AB6" s="705">
        <v>11.940308927</v>
      </c>
      <c r="AC6" s="705">
        <v>12.715249875</v>
      </c>
      <c r="AD6" s="705">
        <v>12.943145661000001</v>
      </c>
      <c r="AE6" s="705">
        <v>13.506675039999999</v>
      </c>
      <c r="AF6" s="705">
        <v>15.771325251</v>
      </c>
      <c r="AG6" s="705">
        <v>19.386775902</v>
      </c>
      <c r="AH6" s="705">
        <v>19.597905035</v>
      </c>
      <c r="AI6" s="705">
        <v>15.794247649000001</v>
      </c>
      <c r="AJ6" s="705">
        <v>15.549853471</v>
      </c>
      <c r="AK6" s="705">
        <v>12.806337949</v>
      </c>
      <c r="AL6" s="705">
        <v>14.384839959000001</v>
      </c>
      <c r="AM6" s="705">
        <v>15.910771754000001</v>
      </c>
      <c r="AN6" s="705">
        <v>14.098088000000001</v>
      </c>
      <c r="AO6" s="705">
        <v>13.92422052</v>
      </c>
      <c r="AP6" s="705">
        <v>12.521061825</v>
      </c>
      <c r="AQ6" s="705">
        <v>13.549249496</v>
      </c>
      <c r="AR6" s="705">
        <v>17.147557083999999</v>
      </c>
      <c r="AS6" s="705">
        <v>22.433583508000002</v>
      </c>
      <c r="AT6" s="705">
        <v>18.083068569000002</v>
      </c>
      <c r="AU6" s="705">
        <v>12.932168052</v>
      </c>
      <c r="AV6" s="705">
        <v>14.043503919999999</v>
      </c>
      <c r="AW6" s="705">
        <v>10.556261524</v>
      </c>
      <c r="AX6" s="705">
        <v>13.075228326</v>
      </c>
      <c r="AY6" s="705">
        <v>12.161899057999999</v>
      </c>
      <c r="AZ6" s="705">
        <v>11.184100000000001</v>
      </c>
      <c r="BA6" s="705">
        <v>10.0189</v>
      </c>
      <c r="BB6" s="706">
        <v>12.03321</v>
      </c>
      <c r="BC6" s="706">
        <v>12.771380000000001</v>
      </c>
      <c r="BD6" s="706">
        <v>14.200749999999999</v>
      </c>
      <c r="BE6" s="706">
        <v>17.492270000000001</v>
      </c>
      <c r="BF6" s="706">
        <v>16.02928</v>
      </c>
      <c r="BG6" s="706">
        <v>11.78482</v>
      </c>
      <c r="BH6" s="706">
        <v>12.253360000000001</v>
      </c>
      <c r="BI6" s="706">
        <v>10.25446</v>
      </c>
      <c r="BJ6" s="706">
        <v>12.24898</v>
      </c>
      <c r="BK6" s="706">
        <v>11.46039</v>
      </c>
      <c r="BL6" s="706">
        <v>12.141590000000001</v>
      </c>
      <c r="BM6" s="706">
        <v>10.428240000000001</v>
      </c>
      <c r="BN6" s="706">
        <v>11.049469999999999</v>
      </c>
      <c r="BO6" s="706">
        <v>12.0206</v>
      </c>
      <c r="BP6" s="706">
        <v>14.40033</v>
      </c>
      <c r="BQ6" s="706">
        <v>19.955870000000001</v>
      </c>
      <c r="BR6" s="706">
        <v>18.021899999999999</v>
      </c>
      <c r="BS6" s="706">
        <v>12.787050000000001</v>
      </c>
      <c r="BT6" s="706">
        <v>13.096830000000001</v>
      </c>
      <c r="BU6" s="706">
        <v>11.90338</v>
      </c>
      <c r="BV6" s="706">
        <v>13.300979999999999</v>
      </c>
    </row>
    <row r="7" spans="1:74" ht="11.1" customHeight="1" x14ac:dyDescent="0.2">
      <c r="A7" s="502" t="s">
        <v>1267</v>
      </c>
      <c r="B7" s="503" t="s">
        <v>83</v>
      </c>
      <c r="C7" s="705">
        <v>32.207767830999998</v>
      </c>
      <c r="D7" s="705">
        <v>24.146972636000001</v>
      </c>
      <c r="E7" s="705">
        <v>22.737011014</v>
      </c>
      <c r="F7" s="705">
        <v>22.048587721000001</v>
      </c>
      <c r="G7" s="705">
        <v>25.360741220000001</v>
      </c>
      <c r="H7" s="705">
        <v>29.246865969000002</v>
      </c>
      <c r="I7" s="705">
        <v>33.583942360999998</v>
      </c>
      <c r="J7" s="705">
        <v>30.888354226000001</v>
      </c>
      <c r="K7" s="705">
        <v>26.091083626</v>
      </c>
      <c r="L7" s="705">
        <v>24.448737812000001</v>
      </c>
      <c r="M7" s="705">
        <v>26.568895692000002</v>
      </c>
      <c r="N7" s="705">
        <v>29.199017700999999</v>
      </c>
      <c r="O7" s="705">
        <v>32.768404087999997</v>
      </c>
      <c r="P7" s="705">
        <v>25.680286255999999</v>
      </c>
      <c r="Q7" s="705">
        <v>24.134606596000001</v>
      </c>
      <c r="R7" s="705">
        <v>22.608627373000001</v>
      </c>
      <c r="S7" s="705">
        <v>25.306330289000002</v>
      </c>
      <c r="T7" s="705">
        <v>29.888795932000001</v>
      </c>
      <c r="U7" s="705">
        <v>33.005789204999999</v>
      </c>
      <c r="V7" s="705">
        <v>32.634280216999997</v>
      </c>
      <c r="W7" s="705">
        <v>27.832301411</v>
      </c>
      <c r="X7" s="705">
        <v>25.760542934</v>
      </c>
      <c r="Y7" s="705">
        <v>28.573866748</v>
      </c>
      <c r="Z7" s="705">
        <v>29.560207748</v>
      </c>
      <c r="AA7" s="705">
        <v>29.368176810000001</v>
      </c>
      <c r="AB7" s="705">
        <v>24.706590980000001</v>
      </c>
      <c r="AC7" s="705">
        <v>23.204219622</v>
      </c>
      <c r="AD7" s="705">
        <v>17.651559516999999</v>
      </c>
      <c r="AE7" s="705">
        <v>21.001340102</v>
      </c>
      <c r="AF7" s="705">
        <v>22.509175045999999</v>
      </c>
      <c r="AG7" s="705">
        <v>28.206183723999999</v>
      </c>
      <c r="AH7" s="705">
        <v>25.441317182999999</v>
      </c>
      <c r="AI7" s="705">
        <v>22.486329014999999</v>
      </c>
      <c r="AJ7" s="705">
        <v>18.156531813000001</v>
      </c>
      <c r="AK7" s="705">
        <v>22.031795313</v>
      </c>
      <c r="AL7" s="705">
        <v>21.121619730999999</v>
      </c>
      <c r="AM7" s="705">
        <v>19.267532693</v>
      </c>
      <c r="AN7" s="705">
        <v>16.846362078999999</v>
      </c>
      <c r="AO7" s="705">
        <v>14.930485889</v>
      </c>
      <c r="AP7" s="705">
        <v>10.958939709999999</v>
      </c>
      <c r="AQ7" s="705">
        <v>12.324835123</v>
      </c>
      <c r="AR7" s="705">
        <v>17.845405237000001</v>
      </c>
      <c r="AS7" s="705">
        <v>24.885310707999999</v>
      </c>
      <c r="AT7" s="705">
        <v>25.052199977000001</v>
      </c>
      <c r="AU7" s="705">
        <v>18.530795266999998</v>
      </c>
      <c r="AV7" s="705">
        <v>17.216842377999999</v>
      </c>
      <c r="AW7" s="705">
        <v>18.146367588</v>
      </c>
      <c r="AX7" s="705">
        <v>22.401807689000002</v>
      </c>
      <c r="AY7" s="705">
        <v>25.292085327999999</v>
      </c>
      <c r="AZ7" s="705">
        <v>23.665710000000001</v>
      </c>
      <c r="BA7" s="705">
        <v>17.045770000000001</v>
      </c>
      <c r="BB7" s="706">
        <v>12.34615</v>
      </c>
      <c r="BC7" s="706">
        <v>15.98541</v>
      </c>
      <c r="BD7" s="706">
        <v>23.185739999999999</v>
      </c>
      <c r="BE7" s="706">
        <v>29.557970000000001</v>
      </c>
      <c r="BF7" s="706">
        <v>27.57451</v>
      </c>
      <c r="BG7" s="706">
        <v>21.39837</v>
      </c>
      <c r="BH7" s="706">
        <v>18.70401</v>
      </c>
      <c r="BI7" s="706">
        <v>16.431709999999999</v>
      </c>
      <c r="BJ7" s="706">
        <v>26.781770000000002</v>
      </c>
      <c r="BK7" s="706">
        <v>29.674499999999998</v>
      </c>
      <c r="BL7" s="706">
        <v>21.183610000000002</v>
      </c>
      <c r="BM7" s="706">
        <v>18.298860000000001</v>
      </c>
      <c r="BN7" s="706">
        <v>14.568390000000001</v>
      </c>
      <c r="BO7" s="706">
        <v>16.518989999999999</v>
      </c>
      <c r="BP7" s="706">
        <v>22.22869</v>
      </c>
      <c r="BQ7" s="706">
        <v>28.024139999999999</v>
      </c>
      <c r="BR7" s="706">
        <v>26.682179999999999</v>
      </c>
      <c r="BS7" s="706">
        <v>20.396999999999998</v>
      </c>
      <c r="BT7" s="706">
        <v>18.781179999999999</v>
      </c>
      <c r="BU7" s="706">
        <v>14.865410000000001</v>
      </c>
      <c r="BV7" s="706">
        <v>25.396329999999999</v>
      </c>
    </row>
    <row r="8" spans="1:74" ht="11.1" customHeight="1" x14ac:dyDescent="0.2">
      <c r="A8" s="502" t="s">
        <v>1268</v>
      </c>
      <c r="B8" s="505" t="s">
        <v>86</v>
      </c>
      <c r="C8" s="705">
        <v>8.5580499999999997</v>
      </c>
      <c r="D8" s="705">
        <v>7.9098740000000003</v>
      </c>
      <c r="E8" s="705">
        <v>8.1775160000000007</v>
      </c>
      <c r="F8" s="705">
        <v>6.0110739999999998</v>
      </c>
      <c r="G8" s="705">
        <v>6.3005550000000001</v>
      </c>
      <c r="H8" s="705">
        <v>8.1147869999999998</v>
      </c>
      <c r="I8" s="705">
        <v>8.7635290000000001</v>
      </c>
      <c r="J8" s="705">
        <v>9.3251659999999994</v>
      </c>
      <c r="K8" s="705">
        <v>8.3040149999999997</v>
      </c>
      <c r="L8" s="705">
        <v>8.175535</v>
      </c>
      <c r="M8" s="705">
        <v>7.7500359999999997</v>
      </c>
      <c r="N8" s="705">
        <v>8.2838279999999997</v>
      </c>
      <c r="O8" s="705">
        <v>8.7423920000000006</v>
      </c>
      <c r="P8" s="705">
        <v>8.3149309999999996</v>
      </c>
      <c r="Q8" s="705">
        <v>9.3643219999999996</v>
      </c>
      <c r="R8" s="705">
        <v>7.5869109999999997</v>
      </c>
      <c r="S8" s="705">
        <v>7.2682719999999996</v>
      </c>
      <c r="T8" s="705">
        <v>8.0426129999999993</v>
      </c>
      <c r="U8" s="705">
        <v>8.5099830000000001</v>
      </c>
      <c r="V8" s="705">
        <v>9.2652090000000005</v>
      </c>
      <c r="W8" s="705">
        <v>7.9223990000000004</v>
      </c>
      <c r="X8" s="705">
        <v>7.0841339999999997</v>
      </c>
      <c r="Y8" s="705">
        <v>8.0397770000000008</v>
      </c>
      <c r="Z8" s="705">
        <v>8.1476240000000004</v>
      </c>
      <c r="AA8" s="705">
        <v>8.7238349999999993</v>
      </c>
      <c r="AB8" s="705">
        <v>7.7350099999999999</v>
      </c>
      <c r="AC8" s="705">
        <v>8.7955830000000006</v>
      </c>
      <c r="AD8" s="705">
        <v>7.1550209999999996</v>
      </c>
      <c r="AE8" s="705">
        <v>7.5885829999999999</v>
      </c>
      <c r="AF8" s="705">
        <v>8.459816</v>
      </c>
      <c r="AG8" s="705">
        <v>8.9073829999999994</v>
      </c>
      <c r="AH8" s="705">
        <v>9.3191249999999997</v>
      </c>
      <c r="AI8" s="705">
        <v>8.877815</v>
      </c>
      <c r="AJ8" s="705">
        <v>8.3179180000000006</v>
      </c>
      <c r="AK8" s="705">
        <v>8.6663490000000003</v>
      </c>
      <c r="AL8" s="705">
        <v>9.7175049999999992</v>
      </c>
      <c r="AM8" s="705">
        <v>9.8692480000000007</v>
      </c>
      <c r="AN8" s="705">
        <v>8.9950550000000007</v>
      </c>
      <c r="AO8" s="705">
        <v>7.7540620000000002</v>
      </c>
      <c r="AP8" s="705">
        <v>6.8925970000000003</v>
      </c>
      <c r="AQ8" s="705">
        <v>7.823499</v>
      </c>
      <c r="AR8" s="705">
        <v>8.1399600000000003</v>
      </c>
      <c r="AS8" s="705">
        <v>8.5673300000000001</v>
      </c>
      <c r="AT8" s="705">
        <v>8.1090520000000001</v>
      </c>
      <c r="AU8" s="705">
        <v>7.714925</v>
      </c>
      <c r="AV8" s="705">
        <v>6.3343489999999996</v>
      </c>
      <c r="AW8" s="705">
        <v>6.836068</v>
      </c>
      <c r="AX8" s="705">
        <v>8.0714109999999994</v>
      </c>
      <c r="AY8" s="705">
        <v>8.4099339999999998</v>
      </c>
      <c r="AZ8" s="705">
        <v>7.4779299999999997</v>
      </c>
      <c r="BA8" s="705">
        <v>7.68452</v>
      </c>
      <c r="BB8" s="706">
        <v>6.6954099999999999</v>
      </c>
      <c r="BC8" s="706">
        <v>7.5913399999999998</v>
      </c>
      <c r="BD8" s="706">
        <v>7.59321</v>
      </c>
      <c r="BE8" s="706">
        <v>8.6795000000000009</v>
      </c>
      <c r="BF8" s="706">
        <v>8.6795000000000009</v>
      </c>
      <c r="BG8" s="706">
        <v>7.4135200000000001</v>
      </c>
      <c r="BH8" s="706">
        <v>7.0903700000000001</v>
      </c>
      <c r="BI8" s="706">
        <v>8.3995200000000008</v>
      </c>
      <c r="BJ8" s="706">
        <v>8.6795000000000009</v>
      </c>
      <c r="BK8" s="706">
        <v>8.6795000000000009</v>
      </c>
      <c r="BL8" s="706">
        <v>7.5922700000000001</v>
      </c>
      <c r="BM8" s="706">
        <v>7.6635400000000002</v>
      </c>
      <c r="BN8" s="706">
        <v>5.7676800000000004</v>
      </c>
      <c r="BO8" s="706">
        <v>8.0960599999999996</v>
      </c>
      <c r="BP8" s="706">
        <v>8.3995200000000008</v>
      </c>
      <c r="BQ8" s="706">
        <v>8.1083099999999995</v>
      </c>
      <c r="BR8" s="706">
        <v>8.1083099999999995</v>
      </c>
      <c r="BS8" s="706">
        <v>7.2474699999999999</v>
      </c>
      <c r="BT8" s="706">
        <v>6.74939</v>
      </c>
      <c r="BU8" s="706">
        <v>7.8467500000000001</v>
      </c>
      <c r="BV8" s="706">
        <v>8.1083099999999995</v>
      </c>
    </row>
    <row r="9" spans="1:74" ht="11.1" customHeight="1" x14ac:dyDescent="0.2">
      <c r="A9" s="502" t="s">
        <v>1269</v>
      </c>
      <c r="B9" s="505" t="s">
        <v>1226</v>
      </c>
      <c r="C9" s="705">
        <v>0.779732651</v>
      </c>
      <c r="D9" s="705">
        <v>0.68079292599999996</v>
      </c>
      <c r="E9" s="705">
        <v>0.77315661599999996</v>
      </c>
      <c r="F9" s="705">
        <v>0.8493404</v>
      </c>
      <c r="G9" s="705">
        <v>0.81884271099999995</v>
      </c>
      <c r="H9" s="705">
        <v>0.83283584399999999</v>
      </c>
      <c r="I9" s="705">
        <v>0.94323286299999998</v>
      </c>
      <c r="J9" s="705">
        <v>0.85341465000000005</v>
      </c>
      <c r="K9" s="705">
        <v>0.73248724899999995</v>
      </c>
      <c r="L9" s="705">
        <v>0.82353308599999997</v>
      </c>
      <c r="M9" s="705">
        <v>0.78919013100000002</v>
      </c>
      <c r="N9" s="705">
        <v>0.74748394299999998</v>
      </c>
      <c r="O9" s="705">
        <v>0.74260077199999996</v>
      </c>
      <c r="P9" s="705">
        <v>0.676423263</v>
      </c>
      <c r="Q9" s="705">
        <v>0.70815714699999999</v>
      </c>
      <c r="R9" s="705">
        <v>0.76303041400000005</v>
      </c>
      <c r="S9" s="705">
        <v>0.82066013800000004</v>
      </c>
      <c r="T9" s="705">
        <v>0.79759728500000004</v>
      </c>
      <c r="U9" s="705">
        <v>0.84546830799999995</v>
      </c>
      <c r="V9" s="705">
        <v>0.67577277599999996</v>
      </c>
      <c r="W9" s="705">
        <v>0.663708195</v>
      </c>
      <c r="X9" s="705">
        <v>0.79972047800000001</v>
      </c>
      <c r="Y9" s="705">
        <v>0.84180094299999997</v>
      </c>
      <c r="Z9" s="705">
        <v>0.84821750100000004</v>
      </c>
      <c r="AA9" s="705">
        <v>1.021603976</v>
      </c>
      <c r="AB9" s="705">
        <v>0.99438993200000003</v>
      </c>
      <c r="AC9" s="705">
        <v>0.92586109299999997</v>
      </c>
      <c r="AD9" s="705">
        <v>1.0338356950000001</v>
      </c>
      <c r="AE9" s="705">
        <v>1.164385483</v>
      </c>
      <c r="AF9" s="705">
        <v>0.90438864399999996</v>
      </c>
      <c r="AG9" s="705">
        <v>0.99763792200000001</v>
      </c>
      <c r="AH9" s="705">
        <v>0.75482625199999998</v>
      </c>
      <c r="AI9" s="705">
        <v>0.752902352</v>
      </c>
      <c r="AJ9" s="705">
        <v>0.79099392999999996</v>
      </c>
      <c r="AK9" s="705">
        <v>0.81418400700000004</v>
      </c>
      <c r="AL9" s="705">
        <v>0.76450495399999996</v>
      </c>
      <c r="AM9" s="705">
        <v>1.038764383</v>
      </c>
      <c r="AN9" s="705">
        <v>1.0785001009999999</v>
      </c>
      <c r="AO9" s="705">
        <v>0.95396209600000004</v>
      </c>
      <c r="AP9" s="705">
        <v>0.88745502799999998</v>
      </c>
      <c r="AQ9" s="705">
        <v>1.180502835</v>
      </c>
      <c r="AR9" s="705">
        <v>1.1066137039999999</v>
      </c>
      <c r="AS9" s="705">
        <v>1.0919575269999999</v>
      </c>
      <c r="AT9" s="705">
        <v>0.95572069500000001</v>
      </c>
      <c r="AU9" s="705">
        <v>0.79349842500000001</v>
      </c>
      <c r="AV9" s="705">
        <v>0.74688465999999998</v>
      </c>
      <c r="AW9" s="705">
        <v>0.92609458700000002</v>
      </c>
      <c r="AX9" s="705">
        <v>1.006461912</v>
      </c>
      <c r="AY9" s="705">
        <v>1.0972651419999999</v>
      </c>
      <c r="AZ9" s="705">
        <v>0.90191670000000002</v>
      </c>
      <c r="BA9" s="705">
        <v>1.0107029999999999</v>
      </c>
      <c r="BB9" s="706">
        <v>1.046824</v>
      </c>
      <c r="BC9" s="706">
        <v>1.0184740000000001</v>
      </c>
      <c r="BD9" s="706">
        <v>1.005574</v>
      </c>
      <c r="BE9" s="706">
        <v>0.92185150000000005</v>
      </c>
      <c r="BF9" s="706">
        <v>0.80657840000000003</v>
      </c>
      <c r="BG9" s="706">
        <v>0.69324459999999999</v>
      </c>
      <c r="BH9" s="706">
        <v>0.72220079999999998</v>
      </c>
      <c r="BI9" s="706">
        <v>0.72106499999999996</v>
      </c>
      <c r="BJ9" s="706">
        <v>0.7376258</v>
      </c>
      <c r="BK9" s="706">
        <v>0.82437919999999998</v>
      </c>
      <c r="BL9" s="706">
        <v>0.73163020000000001</v>
      </c>
      <c r="BM9" s="706">
        <v>0.85880520000000005</v>
      </c>
      <c r="BN9" s="706">
        <v>0.9433802</v>
      </c>
      <c r="BO9" s="706">
        <v>0.94321659999999996</v>
      </c>
      <c r="BP9" s="706">
        <v>0.95493609999999995</v>
      </c>
      <c r="BQ9" s="706">
        <v>0.88529210000000003</v>
      </c>
      <c r="BR9" s="706">
        <v>0.7811418</v>
      </c>
      <c r="BS9" s="706">
        <v>0.67628840000000001</v>
      </c>
      <c r="BT9" s="706">
        <v>0.7106732</v>
      </c>
      <c r="BU9" s="706">
        <v>0.71414250000000001</v>
      </c>
      <c r="BV9" s="706">
        <v>0.72997650000000003</v>
      </c>
    </row>
    <row r="10" spans="1:74" ht="11.1" customHeight="1" x14ac:dyDescent="0.2">
      <c r="A10" s="502" t="s">
        <v>1270</v>
      </c>
      <c r="B10" s="505" t="s">
        <v>1329</v>
      </c>
      <c r="C10" s="705">
        <v>4.5510876490000003</v>
      </c>
      <c r="D10" s="705">
        <v>5.1498658749999997</v>
      </c>
      <c r="E10" s="705">
        <v>5.771295318</v>
      </c>
      <c r="F10" s="705">
        <v>5.308944254</v>
      </c>
      <c r="G10" s="705">
        <v>4.9750758599999996</v>
      </c>
      <c r="H10" s="705">
        <v>4.3414912259999996</v>
      </c>
      <c r="I10" s="705">
        <v>2.9489492789999998</v>
      </c>
      <c r="J10" s="705">
        <v>2.6273848649999998</v>
      </c>
      <c r="K10" s="705">
        <v>3.9639207600000002</v>
      </c>
      <c r="L10" s="705">
        <v>6.4340382859999998</v>
      </c>
      <c r="M10" s="705">
        <v>6.3675284599999999</v>
      </c>
      <c r="N10" s="705">
        <v>6.9749074550000003</v>
      </c>
      <c r="O10" s="705">
        <v>6.5160820570000002</v>
      </c>
      <c r="P10" s="705">
        <v>5.0827558530000001</v>
      </c>
      <c r="Q10" s="705">
        <v>5.747405519</v>
      </c>
      <c r="R10" s="705">
        <v>5.485555958</v>
      </c>
      <c r="S10" s="705">
        <v>4.3386260449999998</v>
      </c>
      <c r="T10" s="705">
        <v>4.4479935700000004</v>
      </c>
      <c r="U10" s="705">
        <v>3.239282298</v>
      </c>
      <c r="V10" s="705">
        <v>3.482277517</v>
      </c>
      <c r="W10" s="705">
        <v>4.4072345210000003</v>
      </c>
      <c r="X10" s="705">
        <v>5.0664091429999996</v>
      </c>
      <c r="Y10" s="705">
        <v>5.064328401</v>
      </c>
      <c r="Z10" s="705">
        <v>5.537876818</v>
      </c>
      <c r="AA10" s="705">
        <v>5.6902547859999997</v>
      </c>
      <c r="AB10" s="705">
        <v>4.6769349199999999</v>
      </c>
      <c r="AC10" s="705">
        <v>6.2772864310000003</v>
      </c>
      <c r="AD10" s="705">
        <v>6.4090335349999998</v>
      </c>
      <c r="AE10" s="705">
        <v>5.2732024969999998</v>
      </c>
      <c r="AF10" s="705">
        <v>4.3824773380000002</v>
      </c>
      <c r="AG10" s="705">
        <v>3.9699351740000002</v>
      </c>
      <c r="AH10" s="705">
        <v>3.4438678500000002</v>
      </c>
      <c r="AI10" s="705">
        <v>5.236976437</v>
      </c>
      <c r="AJ10" s="705">
        <v>6.5162306000000001</v>
      </c>
      <c r="AK10" s="705">
        <v>6.1559887250000003</v>
      </c>
      <c r="AL10" s="705">
        <v>6.4190989619999996</v>
      </c>
      <c r="AM10" s="705">
        <v>6.3152033049999998</v>
      </c>
      <c r="AN10" s="705">
        <v>7.2560986119999997</v>
      </c>
      <c r="AO10" s="705">
        <v>7.2541882229999999</v>
      </c>
      <c r="AP10" s="705">
        <v>7.1212820649999999</v>
      </c>
      <c r="AQ10" s="705">
        <v>6.4858451349999999</v>
      </c>
      <c r="AR10" s="705">
        <v>6.521545004</v>
      </c>
      <c r="AS10" s="705">
        <v>4.5238248089999997</v>
      </c>
      <c r="AT10" s="705">
        <v>5.2250098210000004</v>
      </c>
      <c r="AU10" s="705">
        <v>6.4114805080000004</v>
      </c>
      <c r="AV10" s="705">
        <v>7.4449178109999998</v>
      </c>
      <c r="AW10" s="705">
        <v>8.845458356</v>
      </c>
      <c r="AX10" s="705">
        <v>7.8858092150000001</v>
      </c>
      <c r="AY10" s="705">
        <v>7.4429348180000003</v>
      </c>
      <c r="AZ10" s="705">
        <v>6.3518949999999998</v>
      </c>
      <c r="BA10" s="705">
        <v>8.6021319999999992</v>
      </c>
      <c r="BB10" s="706">
        <v>8.7226780000000002</v>
      </c>
      <c r="BC10" s="706">
        <v>7.6952660000000002</v>
      </c>
      <c r="BD10" s="706">
        <v>8.07911</v>
      </c>
      <c r="BE10" s="706">
        <v>5.4045509999999997</v>
      </c>
      <c r="BF10" s="706">
        <v>6.1236730000000001</v>
      </c>
      <c r="BG10" s="706">
        <v>7.6051320000000002</v>
      </c>
      <c r="BH10" s="706">
        <v>8.6165380000000003</v>
      </c>
      <c r="BI10" s="706">
        <v>10.2857</v>
      </c>
      <c r="BJ10" s="706">
        <v>8.6858500000000003</v>
      </c>
      <c r="BK10" s="706">
        <v>8.0851050000000004</v>
      </c>
      <c r="BL10" s="706">
        <v>6.8163179999999999</v>
      </c>
      <c r="BM10" s="706">
        <v>9.1324210000000008</v>
      </c>
      <c r="BN10" s="706">
        <v>9.1170050000000007</v>
      </c>
      <c r="BO10" s="706">
        <v>8.0526119999999999</v>
      </c>
      <c r="BP10" s="706">
        <v>8.5897539999999992</v>
      </c>
      <c r="BQ10" s="706">
        <v>5.8575090000000003</v>
      </c>
      <c r="BR10" s="706">
        <v>6.4394580000000001</v>
      </c>
      <c r="BS10" s="706">
        <v>8.0943310000000004</v>
      </c>
      <c r="BT10" s="706">
        <v>8.9883620000000004</v>
      </c>
      <c r="BU10" s="706">
        <v>10.799020000000001</v>
      </c>
      <c r="BV10" s="706">
        <v>8.7131039999999995</v>
      </c>
    </row>
    <row r="11" spans="1:74" ht="11.1" customHeight="1" x14ac:dyDescent="0.2">
      <c r="A11" s="502" t="s">
        <v>1271</v>
      </c>
      <c r="B11" s="503" t="s">
        <v>1330</v>
      </c>
      <c r="C11" s="705">
        <v>0.803342903</v>
      </c>
      <c r="D11" s="705">
        <v>0.62931200300000001</v>
      </c>
      <c r="E11" s="705">
        <v>0.71167445600000001</v>
      </c>
      <c r="F11" s="705">
        <v>0.37433354600000002</v>
      </c>
      <c r="G11" s="705">
        <v>0.83242768599999994</v>
      </c>
      <c r="H11" s="705">
        <v>0.68874354800000004</v>
      </c>
      <c r="I11" s="705">
        <v>0.69374177000000004</v>
      </c>
      <c r="J11" s="705">
        <v>0.56629291000000004</v>
      </c>
      <c r="K11" s="705">
        <v>0.55419663900000005</v>
      </c>
      <c r="L11" s="705">
        <v>0.441765358</v>
      </c>
      <c r="M11" s="705">
        <v>0.67469379799999996</v>
      </c>
      <c r="N11" s="705">
        <v>0.654717259</v>
      </c>
      <c r="O11" s="705">
        <v>0.72981647000000005</v>
      </c>
      <c r="P11" s="705">
        <v>0.62538100799999996</v>
      </c>
      <c r="Q11" s="705">
        <v>0.62290332699999995</v>
      </c>
      <c r="R11" s="705">
        <v>0.58601661000000005</v>
      </c>
      <c r="S11" s="705">
        <v>0.44374764</v>
      </c>
      <c r="T11" s="705">
        <v>0.65435080899999998</v>
      </c>
      <c r="U11" s="705">
        <v>0.622674481</v>
      </c>
      <c r="V11" s="705">
        <v>0.60604445699999998</v>
      </c>
      <c r="W11" s="705">
        <v>0.61611483300000003</v>
      </c>
      <c r="X11" s="705">
        <v>0.37546072699999999</v>
      </c>
      <c r="Y11" s="705">
        <v>0.60913275499999997</v>
      </c>
      <c r="Z11" s="705">
        <v>0.668318407</v>
      </c>
      <c r="AA11" s="705">
        <v>0.72222091099999997</v>
      </c>
      <c r="AB11" s="705">
        <v>0.63384242599999996</v>
      </c>
      <c r="AC11" s="705">
        <v>0.59999751400000001</v>
      </c>
      <c r="AD11" s="705">
        <v>0.32053062599999999</v>
      </c>
      <c r="AE11" s="705">
        <v>0.63464263899999995</v>
      </c>
      <c r="AF11" s="705">
        <v>0.47773586699999998</v>
      </c>
      <c r="AG11" s="705">
        <v>0.624298189</v>
      </c>
      <c r="AH11" s="705">
        <v>0.58123831999999997</v>
      </c>
      <c r="AI11" s="705">
        <v>0.49478881299999999</v>
      </c>
      <c r="AJ11" s="705">
        <v>0.22717230499999999</v>
      </c>
      <c r="AK11" s="705">
        <v>0.35620180699999998</v>
      </c>
      <c r="AL11" s="705">
        <v>0.401239175</v>
      </c>
      <c r="AM11" s="705">
        <v>0.49601823900000003</v>
      </c>
      <c r="AN11" s="705">
        <v>0.38008698899999999</v>
      </c>
      <c r="AO11" s="705">
        <v>0.55177256299999999</v>
      </c>
      <c r="AP11" s="705">
        <v>0.39562143</v>
      </c>
      <c r="AQ11" s="705">
        <v>0.392647674</v>
      </c>
      <c r="AR11" s="705">
        <v>0.479095826</v>
      </c>
      <c r="AS11" s="705">
        <v>0.452282189</v>
      </c>
      <c r="AT11" s="705">
        <v>0.51906094000000003</v>
      </c>
      <c r="AU11" s="705">
        <v>0.29633609500000002</v>
      </c>
      <c r="AV11" s="705">
        <v>0.16883242800000001</v>
      </c>
      <c r="AW11" s="705">
        <v>0.42892997100000002</v>
      </c>
      <c r="AX11" s="705">
        <v>0.63750014499999996</v>
      </c>
      <c r="AY11" s="705">
        <v>0.59552102600000001</v>
      </c>
      <c r="AZ11" s="705">
        <v>0.24719830000000001</v>
      </c>
      <c r="BA11" s="705">
        <v>-5.01558E-2</v>
      </c>
      <c r="BB11" s="706">
        <v>0.54353459999999998</v>
      </c>
      <c r="BC11" s="706">
        <v>0.2689049</v>
      </c>
      <c r="BD11" s="706">
        <v>0.36882939999999997</v>
      </c>
      <c r="BE11" s="706">
        <v>0.30163450000000003</v>
      </c>
      <c r="BF11" s="706">
        <v>0.439635</v>
      </c>
      <c r="BG11" s="706">
        <v>0.2024772</v>
      </c>
      <c r="BH11" s="706">
        <v>0.195961</v>
      </c>
      <c r="BI11" s="706">
        <v>0.45312229999999998</v>
      </c>
      <c r="BJ11" s="706">
        <v>0.72102770000000005</v>
      </c>
      <c r="BK11" s="706">
        <v>0.69362400000000002</v>
      </c>
      <c r="BL11" s="706">
        <v>-8.1654299999999999E-2</v>
      </c>
      <c r="BM11" s="706">
        <v>0.42981530000000001</v>
      </c>
      <c r="BN11" s="706">
        <v>0.62760499999999997</v>
      </c>
      <c r="BO11" s="706">
        <v>0.3535237</v>
      </c>
      <c r="BP11" s="706">
        <v>0.41034579999999998</v>
      </c>
      <c r="BQ11" s="706">
        <v>0.3532228</v>
      </c>
      <c r="BR11" s="706">
        <v>0.49514730000000001</v>
      </c>
      <c r="BS11" s="706">
        <v>0.26104650000000001</v>
      </c>
      <c r="BT11" s="706">
        <v>0.23460549999999999</v>
      </c>
      <c r="BU11" s="706">
        <v>0.47626590000000002</v>
      </c>
      <c r="BV11" s="706">
        <v>0.69020159999999997</v>
      </c>
    </row>
    <row r="12" spans="1:74" ht="11.1" customHeight="1" x14ac:dyDescent="0.2">
      <c r="A12" s="502" t="s">
        <v>1272</v>
      </c>
      <c r="B12" s="503" t="s">
        <v>1230</v>
      </c>
      <c r="C12" s="705">
        <v>55.389718096000003</v>
      </c>
      <c r="D12" s="705">
        <v>45.549596923999999</v>
      </c>
      <c r="E12" s="705">
        <v>48.628330853000001</v>
      </c>
      <c r="F12" s="705">
        <v>44.187174996000003</v>
      </c>
      <c r="G12" s="705">
        <v>47.859654042999999</v>
      </c>
      <c r="H12" s="705">
        <v>54.774508541000003</v>
      </c>
      <c r="I12" s="705">
        <v>62.035361979999998</v>
      </c>
      <c r="J12" s="705">
        <v>57.004549726</v>
      </c>
      <c r="K12" s="705">
        <v>50.989391945000001</v>
      </c>
      <c r="L12" s="705">
        <v>50.725782889999998</v>
      </c>
      <c r="M12" s="705">
        <v>51.036040851999999</v>
      </c>
      <c r="N12" s="705">
        <v>57.998653519999998</v>
      </c>
      <c r="O12" s="705">
        <v>62.177922041000002</v>
      </c>
      <c r="P12" s="705">
        <v>50.955756106000003</v>
      </c>
      <c r="Q12" s="705">
        <v>52.791913035999997</v>
      </c>
      <c r="R12" s="705">
        <v>49.127302254</v>
      </c>
      <c r="S12" s="705">
        <v>53.612870557000001</v>
      </c>
      <c r="T12" s="705">
        <v>58.871922906999998</v>
      </c>
      <c r="U12" s="705">
        <v>64.081769610999999</v>
      </c>
      <c r="V12" s="705">
        <v>63.190935060000001</v>
      </c>
      <c r="W12" s="705">
        <v>55.226363337999999</v>
      </c>
      <c r="X12" s="705">
        <v>51.396653809999997</v>
      </c>
      <c r="Y12" s="705">
        <v>52.454839499999999</v>
      </c>
      <c r="Z12" s="705">
        <v>54.283089572999998</v>
      </c>
      <c r="AA12" s="705">
        <v>58.057885112000001</v>
      </c>
      <c r="AB12" s="705">
        <v>50.687077185</v>
      </c>
      <c r="AC12" s="705">
        <v>52.518197534999999</v>
      </c>
      <c r="AD12" s="705">
        <v>45.513126034000003</v>
      </c>
      <c r="AE12" s="705">
        <v>49.168828761</v>
      </c>
      <c r="AF12" s="705">
        <v>52.504918146000001</v>
      </c>
      <c r="AG12" s="705">
        <v>62.092213911000002</v>
      </c>
      <c r="AH12" s="705">
        <v>59.13827964</v>
      </c>
      <c r="AI12" s="705">
        <v>53.643059266000002</v>
      </c>
      <c r="AJ12" s="705">
        <v>49.558700119000001</v>
      </c>
      <c r="AK12" s="705">
        <v>50.830856801000003</v>
      </c>
      <c r="AL12" s="705">
        <v>52.808807780999999</v>
      </c>
      <c r="AM12" s="705">
        <v>52.897538374</v>
      </c>
      <c r="AN12" s="705">
        <v>48.654190780999997</v>
      </c>
      <c r="AO12" s="705">
        <v>45.368691290999998</v>
      </c>
      <c r="AP12" s="705">
        <v>38.776957058000001</v>
      </c>
      <c r="AQ12" s="705">
        <v>41.756579262999999</v>
      </c>
      <c r="AR12" s="705">
        <v>51.240176855000001</v>
      </c>
      <c r="AS12" s="705">
        <v>61.954288740999999</v>
      </c>
      <c r="AT12" s="705">
        <v>57.944112001999997</v>
      </c>
      <c r="AU12" s="705">
        <v>46.679203346999998</v>
      </c>
      <c r="AV12" s="705">
        <v>45.955330197000002</v>
      </c>
      <c r="AW12" s="705">
        <v>45.739180026</v>
      </c>
      <c r="AX12" s="705">
        <v>53.078218286999999</v>
      </c>
      <c r="AY12" s="705">
        <v>54.999639371999997</v>
      </c>
      <c r="AZ12" s="705">
        <v>49.828740000000003</v>
      </c>
      <c r="BA12" s="705">
        <v>44.311869999999999</v>
      </c>
      <c r="BB12" s="706">
        <v>41.387810000000002</v>
      </c>
      <c r="BC12" s="706">
        <v>45.330770000000001</v>
      </c>
      <c r="BD12" s="706">
        <v>54.433219999999999</v>
      </c>
      <c r="BE12" s="706">
        <v>62.357779999999998</v>
      </c>
      <c r="BF12" s="706">
        <v>59.653179999999999</v>
      </c>
      <c r="BG12" s="706">
        <v>49.097569999999997</v>
      </c>
      <c r="BH12" s="706">
        <v>47.582439999999998</v>
      </c>
      <c r="BI12" s="706">
        <v>46.545580000000001</v>
      </c>
      <c r="BJ12" s="706">
        <v>57.854750000000003</v>
      </c>
      <c r="BK12" s="706">
        <v>59.417490000000001</v>
      </c>
      <c r="BL12" s="706">
        <v>48.383769999999998</v>
      </c>
      <c r="BM12" s="706">
        <v>46.811680000000003</v>
      </c>
      <c r="BN12" s="706">
        <v>42.073529999999998</v>
      </c>
      <c r="BO12" s="706">
        <v>45.984999999999999</v>
      </c>
      <c r="BP12" s="706">
        <v>54.98357</v>
      </c>
      <c r="BQ12" s="706">
        <v>63.184339999999999</v>
      </c>
      <c r="BR12" s="706">
        <v>60.52814</v>
      </c>
      <c r="BS12" s="706">
        <v>49.463189999999997</v>
      </c>
      <c r="BT12" s="706">
        <v>48.561039999999998</v>
      </c>
      <c r="BU12" s="706">
        <v>46.604970000000002</v>
      </c>
      <c r="BV12" s="706">
        <v>56.938899999999997</v>
      </c>
    </row>
    <row r="13" spans="1:74" ht="11.1" customHeight="1" x14ac:dyDescent="0.2">
      <c r="A13" s="502" t="s">
        <v>1273</v>
      </c>
      <c r="B13" s="503" t="s">
        <v>1331</v>
      </c>
      <c r="C13" s="705">
        <v>54.019850591999997</v>
      </c>
      <c r="D13" s="705">
        <v>45.515019336000002</v>
      </c>
      <c r="E13" s="705">
        <v>49.669127236000001</v>
      </c>
      <c r="F13" s="705">
        <v>45.765910959000003</v>
      </c>
      <c r="G13" s="705">
        <v>49.571356567999999</v>
      </c>
      <c r="H13" s="705">
        <v>55.586229430000003</v>
      </c>
      <c r="I13" s="705">
        <v>62.546108154999999</v>
      </c>
      <c r="J13" s="705">
        <v>57.934519729000002</v>
      </c>
      <c r="K13" s="705">
        <v>52.225578648999999</v>
      </c>
      <c r="L13" s="705">
        <v>50.704334154999998</v>
      </c>
      <c r="M13" s="705">
        <v>50.052068650999999</v>
      </c>
      <c r="N13" s="705">
        <v>56.603939513999997</v>
      </c>
      <c r="O13" s="705">
        <v>60.122512391999997</v>
      </c>
      <c r="P13" s="705">
        <v>49.804185203999999</v>
      </c>
      <c r="Q13" s="705">
        <v>50.906114809000002</v>
      </c>
      <c r="R13" s="705">
        <v>47.605038213</v>
      </c>
      <c r="S13" s="705">
        <v>54.140375704999997</v>
      </c>
      <c r="T13" s="705">
        <v>59.170126404999998</v>
      </c>
      <c r="U13" s="705">
        <v>63.431425224999998</v>
      </c>
      <c r="V13" s="705">
        <v>62.981856188000002</v>
      </c>
      <c r="W13" s="705">
        <v>55.280018130000002</v>
      </c>
      <c r="X13" s="705">
        <v>51.635167873999997</v>
      </c>
      <c r="Y13" s="705">
        <v>52.030539801000003</v>
      </c>
      <c r="Z13" s="705">
        <v>54.755304088000003</v>
      </c>
      <c r="AA13" s="705">
        <v>58.013325921000003</v>
      </c>
      <c r="AB13" s="705">
        <v>50.734998756000003</v>
      </c>
      <c r="AC13" s="705">
        <v>52.051213326999999</v>
      </c>
      <c r="AD13" s="705">
        <v>46.548128052999999</v>
      </c>
      <c r="AE13" s="705">
        <v>50.915491332999999</v>
      </c>
      <c r="AF13" s="705">
        <v>54.450629945999999</v>
      </c>
      <c r="AG13" s="705">
        <v>62.872065577000001</v>
      </c>
      <c r="AH13" s="705">
        <v>60.368613736</v>
      </c>
      <c r="AI13" s="705">
        <v>55.477496610000003</v>
      </c>
      <c r="AJ13" s="705">
        <v>50.180712645</v>
      </c>
      <c r="AK13" s="705">
        <v>50.613301606999997</v>
      </c>
      <c r="AL13" s="705">
        <v>53.627992266</v>
      </c>
      <c r="AM13" s="705">
        <v>54.245726026</v>
      </c>
      <c r="AN13" s="705">
        <v>50.259899589</v>
      </c>
      <c r="AO13" s="705">
        <v>48.480796257000002</v>
      </c>
      <c r="AP13" s="705">
        <v>41.884420796999997</v>
      </c>
      <c r="AQ13" s="705">
        <v>45.056135441999999</v>
      </c>
      <c r="AR13" s="705">
        <v>54.596068309000003</v>
      </c>
      <c r="AS13" s="705">
        <v>64.425765196</v>
      </c>
      <c r="AT13" s="705">
        <v>60.277554289000001</v>
      </c>
      <c r="AU13" s="705">
        <v>49.742097205999997</v>
      </c>
      <c r="AV13" s="705">
        <v>48.194530000999997</v>
      </c>
      <c r="AW13" s="705">
        <v>47.738019573000003</v>
      </c>
      <c r="AX13" s="705">
        <v>53.859333939999999</v>
      </c>
      <c r="AY13" s="705">
        <v>55.184937761999997</v>
      </c>
      <c r="AZ13" s="705">
        <v>51.746490000000001</v>
      </c>
      <c r="BA13" s="705">
        <v>49.311610000000002</v>
      </c>
      <c r="BB13" s="706">
        <v>45.477739999999997</v>
      </c>
      <c r="BC13" s="706">
        <v>50.027090000000001</v>
      </c>
      <c r="BD13" s="706">
        <v>57.452559999999998</v>
      </c>
      <c r="BE13" s="706">
        <v>64.163449999999997</v>
      </c>
      <c r="BF13" s="706">
        <v>61.590499999999999</v>
      </c>
      <c r="BG13" s="706">
        <v>52.268650000000001</v>
      </c>
      <c r="BH13" s="706">
        <v>49.773029999999999</v>
      </c>
      <c r="BI13" s="706">
        <v>49.338560000000001</v>
      </c>
      <c r="BJ13" s="706">
        <v>57.012720000000002</v>
      </c>
      <c r="BK13" s="706">
        <v>57.858499999999999</v>
      </c>
      <c r="BL13" s="706">
        <v>50.853839999999998</v>
      </c>
      <c r="BM13" s="706">
        <v>50.736040000000003</v>
      </c>
      <c r="BN13" s="706">
        <v>46.324669999999998</v>
      </c>
      <c r="BO13" s="706">
        <v>50.599269999999997</v>
      </c>
      <c r="BP13" s="706">
        <v>57.7883</v>
      </c>
      <c r="BQ13" s="706">
        <v>64.874920000000003</v>
      </c>
      <c r="BR13" s="706">
        <v>62.301859999999998</v>
      </c>
      <c r="BS13" s="706">
        <v>52.816569999999999</v>
      </c>
      <c r="BT13" s="706">
        <v>50.283900000000003</v>
      </c>
      <c r="BU13" s="706">
        <v>49.794849999999997</v>
      </c>
      <c r="BV13" s="706">
        <v>57.523420000000002</v>
      </c>
    </row>
    <row r="14" spans="1:74" ht="11.1" customHeight="1" x14ac:dyDescent="0.2">
      <c r="A14" s="520"/>
      <c r="B14" s="131" t="s">
        <v>1350</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502" t="s">
        <v>1274</v>
      </c>
      <c r="B15" s="503" t="s">
        <v>84</v>
      </c>
      <c r="C15" s="705">
        <v>3.4642416630000001</v>
      </c>
      <c r="D15" s="705">
        <v>2.781799484</v>
      </c>
      <c r="E15" s="705">
        <v>3.545515226</v>
      </c>
      <c r="F15" s="705">
        <v>3.8771544709999999</v>
      </c>
      <c r="G15" s="705">
        <v>4.4268766900000003</v>
      </c>
      <c r="H15" s="705">
        <v>5.1378464350000002</v>
      </c>
      <c r="I15" s="705">
        <v>6.8873949049999998</v>
      </c>
      <c r="J15" s="705">
        <v>5.375317098</v>
      </c>
      <c r="K15" s="705">
        <v>4.1292010230000002</v>
      </c>
      <c r="L15" s="705">
        <v>3.4969036529999999</v>
      </c>
      <c r="M15" s="705">
        <v>2.9636113339999999</v>
      </c>
      <c r="N15" s="705">
        <v>4.2786363740000004</v>
      </c>
      <c r="O15" s="705">
        <v>4.0762577809999998</v>
      </c>
      <c r="P15" s="705">
        <v>4.174286296</v>
      </c>
      <c r="Q15" s="705">
        <v>3.948199292</v>
      </c>
      <c r="R15" s="705">
        <v>4.2962642359999998</v>
      </c>
      <c r="S15" s="705">
        <v>6.5820069569999999</v>
      </c>
      <c r="T15" s="705">
        <v>6.831932138</v>
      </c>
      <c r="U15" s="705">
        <v>8.1132640449999993</v>
      </c>
      <c r="V15" s="705">
        <v>6.9108349069999999</v>
      </c>
      <c r="W15" s="705">
        <v>5.7769125089999998</v>
      </c>
      <c r="X15" s="705">
        <v>4.7852534779999996</v>
      </c>
      <c r="Y15" s="705">
        <v>4.3836213839999996</v>
      </c>
      <c r="Z15" s="705">
        <v>3.736014682</v>
      </c>
      <c r="AA15" s="705">
        <v>5.0281928029999996</v>
      </c>
      <c r="AB15" s="705">
        <v>4.6976253159999999</v>
      </c>
      <c r="AC15" s="705">
        <v>4.6611139589999997</v>
      </c>
      <c r="AD15" s="705">
        <v>4.222034657</v>
      </c>
      <c r="AE15" s="705">
        <v>5.1636588420000002</v>
      </c>
      <c r="AF15" s="705">
        <v>6.6514421820000003</v>
      </c>
      <c r="AG15" s="705">
        <v>8.326550052</v>
      </c>
      <c r="AH15" s="705">
        <v>9.1018562779999996</v>
      </c>
      <c r="AI15" s="705">
        <v>6.8520639599999997</v>
      </c>
      <c r="AJ15" s="705">
        <v>4.936362516</v>
      </c>
      <c r="AK15" s="705">
        <v>4.2166787579999996</v>
      </c>
      <c r="AL15" s="705">
        <v>5.5767076370000002</v>
      </c>
      <c r="AM15" s="705">
        <v>6.2478565709999998</v>
      </c>
      <c r="AN15" s="705">
        <v>5.7242640690000002</v>
      </c>
      <c r="AO15" s="705">
        <v>5.5121783779999998</v>
      </c>
      <c r="AP15" s="705">
        <v>4.4874516519999998</v>
      </c>
      <c r="AQ15" s="705">
        <v>5.0491568620000002</v>
      </c>
      <c r="AR15" s="705">
        <v>6.7443585910000001</v>
      </c>
      <c r="AS15" s="705">
        <v>9.7129660779999991</v>
      </c>
      <c r="AT15" s="705">
        <v>8.2078510399999995</v>
      </c>
      <c r="AU15" s="705">
        <v>6.288901353</v>
      </c>
      <c r="AV15" s="705">
        <v>5.4113790460000004</v>
      </c>
      <c r="AW15" s="705">
        <v>3.7973660740000001</v>
      </c>
      <c r="AX15" s="705">
        <v>4.461841175</v>
      </c>
      <c r="AY15" s="705">
        <v>4.4935800710000002</v>
      </c>
      <c r="AZ15" s="705">
        <v>5.7707819999999996</v>
      </c>
      <c r="BA15" s="705">
        <v>3.5218950000000002</v>
      </c>
      <c r="BB15" s="706">
        <v>3.2150820000000002</v>
      </c>
      <c r="BC15" s="706">
        <v>3.8891399999999998</v>
      </c>
      <c r="BD15" s="706">
        <v>4.8370749999999996</v>
      </c>
      <c r="BE15" s="706">
        <v>7.7034269999999996</v>
      </c>
      <c r="BF15" s="706">
        <v>7.4681610000000003</v>
      </c>
      <c r="BG15" s="706">
        <v>6.0555810000000001</v>
      </c>
      <c r="BH15" s="706">
        <v>4.3037640000000001</v>
      </c>
      <c r="BI15" s="706">
        <v>3.6482030000000001</v>
      </c>
      <c r="BJ15" s="706">
        <v>4.7226340000000002</v>
      </c>
      <c r="BK15" s="706">
        <v>4.6323179999999997</v>
      </c>
      <c r="BL15" s="706">
        <v>5.5081379999999998</v>
      </c>
      <c r="BM15" s="706">
        <v>3.4827970000000001</v>
      </c>
      <c r="BN15" s="706">
        <v>3.5115400000000001</v>
      </c>
      <c r="BO15" s="706">
        <v>3.8511630000000001</v>
      </c>
      <c r="BP15" s="706">
        <v>4.7894019999999999</v>
      </c>
      <c r="BQ15" s="706">
        <v>8.0952909999999996</v>
      </c>
      <c r="BR15" s="706">
        <v>7.8429679999999999</v>
      </c>
      <c r="BS15" s="706">
        <v>6.1004829999999997</v>
      </c>
      <c r="BT15" s="706">
        <v>4.8601979999999996</v>
      </c>
      <c r="BU15" s="706">
        <v>3.6458659999999998</v>
      </c>
      <c r="BV15" s="706">
        <v>4.3669229999999999</v>
      </c>
    </row>
    <row r="16" spans="1:74" ht="11.1" customHeight="1" x14ac:dyDescent="0.2">
      <c r="A16" s="502" t="s">
        <v>1275</v>
      </c>
      <c r="B16" s="503" t="s">
        <v>83</v>
      </c>
      <c r="C16" s="705">
        <v>11.507872363000001</v>
      </c>
      <c r="D16" s="705">
        <v>8.6129886550000005</v>
      </c>
      <c r="E16" s="705">
        <v>8.4159833499999994</v>
      </c>
      <c r="F16" s="705">
        <v>6.2916242220000003</v>
      </c>
      <c r="G16" s="705">
        <v>7.5730387009999998</v>
      </c>
      <c r="H16" s="705">
        <v>10.653632353000001</v>
      </c>
      <c r="I16" s="705">
        <v>13.089709005</v>
      </c>
      <c r="J16" s="705">
        <v>12.583113904999999</v>
      </c>
      <c r="K16" s="705">
        <v>10.568908331999999</v>
      </c>
      <c r="L16" s="705">
        <v>7.8388102259999997</v>
      </c>
      <c r="M16" s="705">
        <v>8.8553502930000008</v>
      </c>
      <c r="N16" s="705">
        <v>10.291186894000001</v>
      </c>
      <c r="O16" s="705">
        <v>10.244258691000001</v>
      </c>
      <c r="P16" s="705">
        <v>8.2745124400000005</v>
      </c>
      <c r="Q16" s="705">
        <v>6.9458870570000002</v>
      </c>
      <c r="R16" s="705">
        <v>6.0962195000000001</v>
      </c>
      <c r="S16" s="705">
        <v>7.4554052280000001</v>
      </c>
      <c r="T16" s="705">
        <v>8.9400707849999996</v>
      </c>
      <c r="U16" s="705">
        <v>11.733870407</v>
      </c>
      <c r="V16" s="705">
        <v>11.004996709</v>
      </c>
      <c r="W16" s="705">
        <v>8.5764752519999998</v>
      </c>
      <c r="X16" s="705">
        <v>7.436443089</v>
      </c>
      <c r="Y16" s="705">
        <v>7.9955940730000004</v>
      </c>
      <c r="Z16" s="705">
        <v>9.6504304649999995</v>
      </c>
      <c r="AA16" s="705">
        <v>9.2105268809999998</v>
      </c>
      <c r="AB16" s="705">
        <v>8.1972200999999991</v>
      </c>
      <c r="AC16" s="705">
        <v>7.3062333480000001</v>
      </c>
      <c r="AD16" s="705">
        <v>4.5441884469999998</v>
      </c>
      <c r="AE16" s="705">
        <v>5.4673752340000004</v>
      </c>
      <c r="AF16" s="705">
        <v>7.1618014490000004</v>
      </c>
      <c r="AG16" s="705">
        <v>8.8848850749999997</v>
      </c>
      <c r="AH16" s="705">
        <v>8.5845008109999998</v>
      </c>
      <c r="AI16" s="705">
        <v>7.3912624759999996</v>
      </c>
      <c r="AJ16" s="705">
        <v>5.0974664519999999</v>
      </c>
      <c r="AK16" s="705">
        <v>6.1641563909999997</v>
      </c>
      <c r="AL16" s="705">
        <v>5.9212464960000002</v>
      </c>
      <c r="AM16" s="705">
        <v>6.5195912509999996</v>
      </c>
      <c r="AN16" s="705">
        <v>5.8205241839999999</v>
      </c>
      <c r="AO16" s="705">
        <v>4.6905778820000004</v>
      </c>
      <c r="AP16" s="705">
        <v>3.8477055889999998</v>
      </c>
      <c r="AQ16" s="705">
        <v>5.0304581840000004</v>
      </c>
      <c r="AR16" s="705">
        <v>6.8491932210000002</v>
      </c>
      <c r="AS16" s="705">
        <v>9.6706501990000007</v>
      </c>
      <c r="AT16" s="705">
        <v>10.090695586000001</v>
      </c>
      <c r="AU16" s="705">
        <v>6.8967414099999997</v>
      </c>
      <c r="AV16" s="705">
        <v>5.8385569200000003</v>
      </c>
      <c r="AW16" s="705">
        <v>5.7766788780000002</v>
      </c>
      <c r="AX16" s="705">
        <v>8.2060000409999994</v>
      </c>
      <c r="AY16" s="705">
        <v>7.9620342129999999</v>
      </c>
      <c r="AZ16" s="705">
        <v>9.0446159999999995</v>
      </c>
      <c r="BA16" s="705">
        <v>5.6973200000000004</v>
      </c>
      <c r="BB16" s="706">
        <v>4.5869929999999997</v>
      </c>
      <c r="BC16" s="706">
        <v>4.8964169999999996</v>
      </c>
      <c r="BD16" s="706">
        <v>5.8437140000000003</v>
      </c>
      <c r="BE16" s="706">
        <v>9.9948090000000001</v>
      </c>
      <c r="BF16" s="706">
        <v>10.141019999999999</v>
      </c>
      <c r="BG16" s="706">
        <v>6.2058600000000004</v>
      </c>
      <c r="BH16" s="706">
        <v>4.566541</v>
      </c>
      <c r="BI16" s="706">
        <v>5.2982610000000001</v>
      </c>
      <c r="BJ16" s="706">
        <v>8.2294850000000004</v>
      </c>
      <c r="BK16" s="706">
        <v>8.3062050000000003</v>
      </c>
      <c r="BL16" s="706">
        <v>8.0078999999999994</v>
      </c>
      <c r="BM16" s="706">
        <v>7.0487279999999997</v>
      </c>
      <c r="BN16" s="706">
        <v>4.9920460000000002</v>
      </c>
      <c r="BO16" s="706">
        <v>5.4872579999999997</v>
      </c>
      <c r="BP16" s="706">
        <v>6.3554510000000004</v>
      </c>
      <c r="BQ16" s="706">
        <v>10.257009999999999</v>
      </c>
      <c r="BR16" s="706">
        <v>10.612299999999999</v>
      </c>
      <c r="BS16" s="706">
        <v>6.7830110000000001</v>
      </c>
      <c r="BT16" s="706">
        <v>5.6782950000000003</v>
      </c>
      <c r="BU16" s="706">
        <v>5.541296</v>
      </c>
      <c r="BV16" s="706">
        <v>9.0344289999999994</v>
      </c>
    </row>
    <row r="17" spans="1:74" ht="11.1" customHeight="1" x14ac:dyDescent="0.2">
      <c r="A17" s="502" t="s">
        <v>1276</v>
      </c>
      <c r="B17" s="505" t="s">
        <v>86</v>
      </c>
      <c r="C17" s="705">
        <v>1.5131509999999999</v>
      </c>
      <c r="D17" s="705">
        <v>1.359829</v>
      </c>
      <c r="E17" s="705">
        <v>1.5055099999999999</v>
      </c>
      <c r="F17" s="705">
        <v>1.4472210000000001</v>
      </c>
      <c r="G17" s="705">
        <v>1.456167</v>
      </c>
      <c r="H17" s="705">
        <v>1.4352320000000001</v>
      </c>
      <c r="I17" s="705">
        <v>1.458178</v>
      </c>
      <c r="J17" s="705">
        <v>1.4747749999999999</v>
      </c>
      <c r="K17" s="705">
        <v>1.440158</v>
      </c>
      <c r="L17" s="705">
        <v>1.5050950000000001</v>
      </c>
      <c r="M17" s="705">
        <v>1.451654</v>
      </c>
      <c r="N17" s="705">
        <v>1.513754</v>
      </c>
      <c r="O17" s="705">
        <v>1.513188</v>
      </c>
      <c r="P17" s="705">
        <v>1.343213</v>
      </c>
      <c r="Q17" s="705">
        <v>1.3459890000000001</v>
      </c>
      <c r="R17" s="705">
        <v>0.56742400000000004</v>
      </c>
      <c r="S17" s="705">
        <v>0.89510699999999999</v>
      </c>
      <c r="T17" s="705">
        <v>1.3240860000000001</v>
      </c>
      <c r="U17" s="705">
        <v>1.4608840000000001</v>
      </c>
      <c r="V17" s="705">
        <v>1.4626920000000001</v>
      </c>
      <c r="W17" s="705">
        <v>1.3556140000000001</v>
      </c>
      <c r="X17" s="705">
        <v>0.90893299999999999</v>
      </c>
      <c r="Y17" s="705">
        <v>1.1152260000000001</v>
      </c>
      <c r="Z17" s="705">
        <v>1.508073</v>
      </c>
      <c r="AA17" s="705">
        <v>1.511528</v>
      </c>
      <c r="AB17" s="705">
        <v>1.3598589999999999</v>
      </c>
      <c r="AC17" s="705">
        <v>1.5056719999999999</v>
      </c>
      <c r="AD17" s="705">
        <v>1.4533860000000001</v>
      </c>
      <c r="AE17" s="705">
        <v>1.495071</v>
      </c>
      <c r="AF17" s="705">
        <v>1.4326239999999999</v>
      </c>
      <c r="AG17" s="705">
        <v>1.467462</v>
      </c>
      <c r="AH17" s="705">
        <v>1.4716</v>
      </c>
      <c r="AI17" s="705">
        <v>1.1383030000000001</v>
      </c>
      <c r="AJ17" s="705">
        <v>0.59143800000000002</v>
      </c>
      <c r="AK17" s="705">
        <v>1.26033</v>
      </c>
      <c r="AL17" s="705">
        <v>1.5120610000000001</v>
      </c>
      <c r="AM17" s="705">
        <v>1.5105420000000001</v>
      </c>
      <c r="AN17" s="705">
        <v>1.3472139999999999</v>
      </c>
      <c r="AO17" s="705">
        <v>1.501199</v>
      </c>
      <c r="AP17" s="705">
        <v>1.4584410000000001</v>
      </c>
      <c r="AQ17" s="705">
        <v>1.495144</v>
      </c>
      <c r="AR17" s="705">
        <v>1.4299109999999999</v>
      </c>
      <c r="AS17" s="705">
        <v>1.4595100000000001</v>
      </c>
      <c r="AT17" s="705">
        <v>1.4489190000000001</v>
      </c>
      <c r="AU17" s="705">
        <v>1.2873030000000001</v>
      </c>
      <c r="AV17" s="705">
        <v>0.98178100000000001</v>
      </c>
      <c r="AW17" s="705">
        <v>1.361526</v>
      </c>
      <c r="AX17" s="705">
        <v>1.4895430000000001</v>
      </c>
      <c r="AY17" s="705">
        <v>1.5047200000000001</v>
      </c>
      <c r="AZ17" s="705">
        <v>1.3795200000000001</v>
      </c>
      <c r="BA17" s="705">
        <v>1.2933300000000001</v>
      </c>
      <c r="BB17" s="706">
        <v>0.55989</v>
      </c>
      <c r="BC17" s="706">
        <v>1.15595</v>
      </c>
      <c r="BD17" s="706">
        <v>1.43984</v>
      </c>
      <c r="BE17" s="706">
        <v>1.4878400000000001</v>
      </c>
      <c r="BF17" s="706">
        <v>1.4878400000000001</v>
      </c>
      <c r="BG17" s="706">
        <v>1.43984</v>
      </c>
      <c r="BH17" s="706">
        <v>1.4878400000000001</v>
      </c>
      <c r="BI17" s="706">
        <v>1.43984</v>
      </c>
      <c r="BJ17" s="706">
        <v>1.4878400000000001</v>
      </c>
      <c r="BK17" s="706">
        <v>1.4878400000000001</v>
      </c>
      <c r="BL17" s="706">
        <v>1.34385</v>
      </c>
      <c r="BM17" s="706">
        <v>1.4878400000000001</v>
      </c>
      <c r="BN17" s="706">
        <v>1.43984</v>
      </c>
      <c r="BO17" s="706">
        <v>1.4878400000000001</v>
      </c>
      <c r="BP17" s="706">
        <v>1.43984</v>
      </c>
      <c r="BQ17" s="706">
        <v>1.4878400000000001</v>
      </c>
      <c r="BR17" s="706">
        <v>1.4878400000000001</v>
      </c>
      <c r="BS17" s="706">
        <v>1.10666</v>
      </c>
      <c r="BT17" s="706">
        <v>6.4180000000000001E-2</v>
      </c>
      <c r="BU17" s="706">
        <v>1.11104</v>
      </c>
      <c r="BV17" s="706">
        <v>1.4878400000000001</v>
      </c>
    </row>
    <row r="18" spans="1:74" ht="11.1" customHeight="1" x14ac:dyDescent="0.2">
      <c r="A18" s="502" t="s">
        <v>1277</v>
      </c>
      <c r="B18" s="505" t="s">
        <v>1226</v>
      </c>
      <c r="C18" s="705">
        <v>1.012226847</v>
      </c>
      <c r="D18" s="705">
        <v>0.82221510900000006</v>
      </c>
      <c r="E18" s="705">
        <v>0.903104554</v>
      </c>
      <c r="F18" s="705">
        <v>1.3013417860000001</v>
      </c>
      <c r="G18" s="705">
        <v>1.72582912</v>
      </c>
      <c r="H18" s="705">
        <v>1.3588962360000001</v>
      </c>
      <c r="I18" s="705">
        <v>1.6344661650000001</v>
      </c>
      <c r="J18" s="705">
        <v>1.2481675860000001</v>
      </c>
      <c r="K18" s="705">
        <v>0.96353450100000004</v>
      </c>
      <c r="L18" s="705">
        <v>1.1945750040000001</v>
      </c>
      <c r="M18" s="705">
        <v>0.99023996000000003</v>
      </c>
      <c r="N18" s="705">
        <v>1.043240132</v>
      </c>
      <c r="O18" s="705">
        <v>1.124550918</v>
      </c>
      <c r="P18" s="705">
        <v>1.0475173069999999</v>
      </c>
      <c r="Q18" s="705">
        <v>1.1481134609999999</v>
      </c>
      <c r="R18" s="705">
        <v>1.318632676</v>
      </c>
      <c r="S18" s="705">
        <v>1.2301119469999999</v>
      </c>
      <c r="T18" s="705">
        <v>1.244902086</v>
      </c>
      <c r="U18" s="705">
        <v>1.7256559840000001</v>
      </c>
      <c r="V18" s="705">
        <v>0.95323878699999998</v>
      </c>
      <c r="W18" s="705">
        <v>1.0353101920000001</v>
      </c>
      <c r="X18" s="705">
        <v>1.583475177</v>
      </c>
      <c r="Y18" s="705">
        <v>1.5944000030000001</v>
      </c>
      <c r="Z18" s="705">
        <v>1.518873462</v>
      </c>
      <c r="AA18" s="705">
        <v>2.0846581139999998</v>
      </c>
      <c r="AB18" s="705">
        <v>1.8948305139999999</v>
      </c>
      <c r="AC18" s="705">
        <v>1.8421724159999999</v>
      </c>
      <c r="AD18" s="705">
        <v>2.218078014</v>
      </c>
      <c r="AE18" s="705">
        <v>2.573728317</v>
      </c>
      <c r="AF18" s="705">
        <v>1.9411821570000001</v>
      </c>
      <c r="AG18" s="705">
        <v>1.842510589</v>
      </c>
      <c r="AH18" s="705">
        <v>1.118697107</v>
      </c>
      <c r="AI18" s="705">
        <v>1.237283548</v>
      </c>
      <c r="AJ18" s="705">
        <v>1.2739121600000001</v>
      </c>
      <c r="AK18" s="705">
        <v>1.2394249740000001</v>
      </c>
      <c r="AL18" s="705">
        <v>1.2685640899999999</v>
      </c>
      <c r="AM18" s="705">
        <v>1.983911693</v>
      </c>
      <c r="AN18" s="705">
        <v>2.0649727530000002</v>
      </c>
      <c r="AO18" s="705">
        <v>1.8016274539999999</v>
      </c>
      <c r="AP18" s="705">
        <v>1.638636615</v>
      </c>
      <c r="AQ18" s="705">
        <v>2.2459231879999999</v>
      </c>
      <c r="AR18" s="705">
        <v>2.0839241190000002</v>
      </c>
      <c r="AS18" s="705">
        <v>2.0121524420000001</v>
      </c>
      <c r="AT18" s="705">
        <v>1.734184814</v>
      </c>
      <c r="AU18" s="705">
        <v>1.3903023990000001</v>
      </c>
      <c r="AV18" s="705">
        <v>1.3080503779999999</v>
      </c>
      <c r="AW18" s="705">
        <v>1.6750381539999999</v>
      </c>
      <c r="AX18" s="705">
        <v>1.8237068869999999</v>
      </c>
      <c r="AY18" s="705">
        <v>2.0328645839999999</v>
      </c>
      <c r="AZ18" s="705">
        <v>1.6344559999999999</v>
      </c>
      <c r="BA18" s="705">
        <v>1.614377</v>
      </c>
      <c r="BB18" s="706">
        <v>1.6646099999999999</v>
      </c>
      <c r="BC18" s="706">
        <v>1.7768060000000001</v>
      </c>
      <c r="BD18" s="706">
        <v>1.6380539999999999</v>
      </c>
      <c r="BE18" s="706">
        <v>1.6427400000000001</v>
      </c>
      <c r="BF18" s="706">
        <v>1.4156249999999999</v>
      </c>
      <c r="BG18" s="706">
        <v>1.251984</v>
      </c>
      <c r="BH18" s="706">
        <v>1.1719010000000001</v>
      </c>
      <c r="BI18" s="706">
        <v>1.078211</v>
      </c>
      <c r="BJ18" s="706">
        <v>1.058819</v>
      </c>
      <c r="BK18" s="706">
        <v>1.277687</v>
      </c>
      <c r="BL18" s="706">
        <v>1.115543</v>
      </c>
      <c r="BM18" s="706">
        <v>1.177311</v>
      </c>
      <c r="BN18" s="706">
        <v>1.342832</v>
      </c>
      <c r="BO18" s="706">
        <v>1.523849</v>
      </c>
      <c r="BP18" s="706">
        <v>1.4518219999999999</v>
      </c>
      <c r="BQ18" s="706">
        <v>1.4963379999999999</v>
      </c>
      <c r="BR18" s="706">
        <v>1.3042480000000001</v>
      </c>
      <c r="BS18" s="706">
        <v>1.169986</v>
      </c>
      <c r="BT18" s="706">
        <v>1.1074409999999999</v>
      </c>
      <c r="BU18" s="706">
        <v>1.0307539999999999</v>
      </c>
      <c r="BV18" s="706">
        <v>1.021512</v>
      </c>
    </row>
    <row r="19" spans="1:74" ht="11.1" customHeight="1" x14ac:dyDescent="0.2">
      <c r="A19" s="502" t="s">
        <v>1278</v>
      </c>
      <c r="B19" s="505" t="s">
        <v>1329</v>
      </c>
      <c r="C19" s="705">
        <v>4.626301862</v>
      </c>
      <c r="D19" s="705">
        <v>4.8809969329999996</v>
      </c>
      <c r="E19" s="705">
        <v>5.9702599620000001</v>
      </c>
      <c r="F19" s="705">
        <v>5.8940326650000001</v>
      </c>
      <c r="G19" s="705">
        <v>5.1660230499999997</v>
      </c>
      <c r="H19" s="705">
        <v>4.8625161710000002</v>
      </c>
      <c r="I19" s="705">
        <v>3.922526001</v>
      </c>
      <c r="J19" s="705">
        <v>2.938646592</v>
      </c>
      <c r="K19" s="705">
        <v>4.9045390619999996</v>
      </c>
      <c r="L19" s="705">
        <v>6.3130097850000002</v>
      </c>
      <c r="M19" s="705">
        <v>5.5057711610000002</v>
      </c>
      <c r="N19" s="705">
        <v>5.9488138350000002</v>
      </c>
      <c r="O19" s="705">
        <v>6.745442229</v>
      </c>
      <c r="P19" s="705">
        <v>5.81795683</v>
      </c>
      <c r="Q19" s="705">
        <v>6.9864754930000004</v>
      </c>
      <c r="R19" s="705">
        <v>6.9298936649999998</v>
      </c>
      <c r="S19" s="705">
        <v>5.8173230120000001</v>
      </c>
      <c r="T19" s="705">
        <v>6.7530980190000003</v>
      </c>
      <c r="U19" s="705">
        <v>3.4762889459999999</v>
      </c>
      <c r="V19" s="705">
        <v>5.0912779050000001</v>
      </c>
      <c r="W19" s="705">
        <v>5.1964522889999998</v>
      </c>
      <c r="X19" s="705">
        <v>5.2069986750000004</v>
      </c>
      <c r="Y19" s="705">
        <v>5.6154700829999999</v>
      </c>
      <c r="Z19" s="705">
        <v>6.5508466240000001</v>
      </c>
      <c r="AA19" s="705">
        <v>6.1735895379999999</v>
      </c>
      <c r="AB19" s="705">
        <v>5.4872398540000002</v>
      </c>
      <c r="AC19" s="705">
        <v>6.635895369</v>
      </c>
      <c r="AD19" s="705">
        <v>7.1868008879999996</v>
      </c>
      <c r="AE19" s="705">
        <v>6.190185091</v>
      </c>
      <c r="AF19" s="705">
        <v>5.4105458689999999</v>
      </c>
      <c r="AG19" s="705">
        <v>5.7925416099999998</v>
      </c>
      <c r="AH19" s="705">
        <v>5.1617661860000004</v>
      </c>
      <c r="AI19" s="705">
        <v>7.2108300830000003</v>
      </c>
      <c r="AJ19" s="705">
        <v>7.8967301440000002</v>
      </c>
      <c r="AK19" s="705">
        <v>6.9542563460000002</v>
      </c>
      <c r="AL19" s="705">
        <v>7.1220997070000003</v>
      </c>
      <c r="AM19" s="705">
        <v>6.7757190300000003</v>
      </c>
      <c r="AN19" s="705">
        <v>6.7512800820000001</v>
      </c>
      <c r="AO19" s="705">
        <v>6.822128105</v>
      </c>
      <c r="AP19" s="705">
        <v>7.0184065210000002</v>
      </c>
      <c r="AQ19" s="705">
        <v>6.4351766169999998</v>
      </c>
      <c r="AR19" s="705">
        <v>7.9540334020000003</v>
      </c>
      <c r="AS19" s="705">
        <v>5.397794148</v>
      </c>
      <c r="AT19" s="705">
        <v>5.6296239789999998</v>
      </c>
      <c r="AU19" s="705">
        <v>5.6591468530000002</v>
      </c>
      <c r="AV19" s="705">
        <v>6.8862741390000002</v>
      </c>
      <c r="AW19" s="705">
        <v>7.8365787989999998</v>
      </c>
      <c r="AX19" s="705">
        <v>7.4314041870000001</v>
      </c>
      <c r="AY19" s="705">
        <v>7.5509004109999998</v>
      </c>
      <c r="AZ19" s="705">
        <v>5.320322</v>
      </c>
      <c r="BA19" s="705">
        <v>8.6826559999999997</v>
      </c>
      <c r="BB19" s="706">
        <v>8.5589340000000007</v>
      </c>
      <c r="BC19" s="706">
        <v>7.8527849999999999</v>
      </c>
      <c r="BD19" s="706">
        <v>9.777215</v>
      </c>
      <c r="BE19" s="706">
        <v>6.8120450000000003</v>
      </c>
      <c r="BF19" s="706">
        <v>6.6661710000000003</v>
      </c>
      <c r="BG19" s="706">
        <v>7.2643050000000002</v>
      </c>
      <c r="BH19" s="706">
        <v>8.120298</v>
      </c>
      <c r="BI19" s="706">
        <v>9.545731</v>
      </c>
      <c r="BJ19" s="706">
        <v>8.8715949999999992</v>
      </c>
      <c r="BK19" s="706">
        <v>8.6028669999999998</v>
      </c>
      <c r="BL19" s="706">
        <v>6.2525339999999998</v>
      </c>
      <c r="BM19" s="706">
        <v>9.5001940000000005</v>
      </c>
      <c r="BN19" s="706">
        <v>8.9148499999999995</v>
      </c>
      <c r="BO19" s="706">
        <v>8.4988060000000001</v>
      </c>
      <c r="BP19" s="706">
        <v>10.81146</v>
      </c>
      <c r="BQ19" s="706">
        <v>7.5511840000000001</v>
      </c>
      <c r="BR19" s="706">
        <v>7.1280020000000004</v>
      </c>
      <c r="BS19" s="706">
        <v>8.1848120000000009</v>
      </c>
      <c r="BT19" s="706">
        <v>8.7951139999999999</v>
      </c>
      <c r="BU19" s="706">
        <v>10.460990000000001</v>
      </c>
      <c r="BV19" s="706">
        <v>9.2687950000000008</v>
      </c>
    </row>
    <row r="20" spans="1:74" ht="11.1" customHeight="1" x14ac:dyDescent="0.2">
      <c r="A20" s="502" t="s">
        <v>1279</v>
      </c>
      <c r="B20" s="503" t="s">
        <v>1330</v>
      </c>
      <c r="C20" s="705">
        <v>5.7195859000000002E-2</v>
      </c>
      <c r="D20" s="705">
        <v>5.2606525000000001E-2</v>
      </c>
      <c r="E20" s="705">
        <v>5.6870606999999997E-2</v>
      </c>
      <c r="F20" s="705">
        <v>7.8516069999999993E-2</v>
      </c>
      <c r="G20" s="705">
        <v>8.2342256000000003E-2</v>
      </c>
      <c r="H20" s="705">
        <v>8.4969394000000004E-2</v>
      </c>
      <c r="I20" s="705">
        <v>6.2306597999999998E-2</v>
      </c>
      <c r="J20" s="705">
        <v>8.6534711E-2</v>
      </c>
      <c r="K20" s="705">
        <v>6.9515562000000003E-2</v>
      </c>
      <c r="L20" s="705">
        <v>5.4480020999999997E-2</v>
      </c>
      <c r="M20" s="705">
        <v>7.2487661999999994E-2</v>
      </c>
      <c r="N20" s="705">
        <v>6.9500824000000003E-2</v>
      </c>
      <c r="O20" s="705">
        <v>0.110729496</v>
      </c>
      <c r="P20" s="705">
        <v>0.10217140299999999</v>
      </c>
      <c r="Q20" s="705">
        <v>0.120102737</v>
      </c>
      <c r="R20" s="705">
        <v>9.8377395000000006E-2</v>
      </c>
      <c r="S20" s="705">
        <v>8.8584985000000005E-2</v>
      </c>
      <c r="T20" s="705">
        <v>7.7621273000000005E-2</v>
      </c>
      <c r="U20" s="705">
        <v>8.8343711000000005E-2</v>
      </c>
      <c r="V20" s="705">
        <v>8.6060532999999995E-2</v>
      </c>
      <c r="W20" s="705">
        <v>8.5921150000000002E-2</v>
      </c>
      <c r="X20" s="705">
        <v>0.122031294</v>
      </c>
      <c r="Y20" s="705">
        <v>9.8927823999999998E-2</v>
      </c>
      <c r="Z20" s="705">
        <v>0.107092334</v>
      </c>
      <c r="AA20" s="705">
        <v>0.14507715600000001</v>
      </c>
      <c r="AB20" s="705">
        <v>0.117119444</v>
      </c>
      <c r="AC20" s="705">
        <v>0.122020931</v>
      </c>
      <c r="AD20" s="705">
        <v>0.157682082</v>
      </c>
      <c r="AE20" s="705">
        <v>0.13974636600000001</v>
      </c>
      <c r="AF20" s="705">
        <v>0.15107095800000001</v>
      </c>
      <c r="AG20" s="705">
        <v>7.7954124E-2</v>
      </c>
      <c r="AH20" s="705">
        <v>8.2625122999999995E-2</v>
      </c>
      <c r="AI20" s="705">
        <v>7.6321862000000004E-2</v>
      </c>
      <c r="AJ20" s="705">
        <v>4.4507710999999998E-2</v>
      </c>
      <c r="AK20" s="705">
        <v>8.4889093999999998E-2</v>
      </c>
      <c r="AL20" s="705">
        <v>9.5195134000000001E-2</v>
      </c>
      <c r="AM20" s="705">
        <v>5.0603755E-2</v>
      </c>
      <c r="AN20" s="705">
        <v>5.3434701000000001E-2</v>
      </c>
      <c r="AO20" s="705">
        <v>3.9932471999999997E-2</v>
      </c>
      <c r="AP20" s="705">
        <v>3.4179036000000003E-2</v>
      </c>
      <c r="AQ20" s="705">
        <v>2.7338642E-2</v>
      </c>
      <c r="AR20" s="705">
        <v>3.3886033000000003E-2</v>
      </c>
      <c r="AS20" s="705">
        <v>3.1818209E-2</v>
      </c>
      <c r="AT20" s="705">
        <v>3.4239800000000001E-2</v>
      </c>
      <c r="AU20" s="705">
        <v>2.8216357000000001E-2</v>
      </c>
      <c r="AV20" s="705">
        <v>4.3063615E-2</v>
      </c>
      <c r="AW20" s="705">
        <v>5.8407753999999999E-2</v>
      </c>
      <c r="AX20" s="705">
        <v>5.0061467999999998E-2</v>
      </c>
      <c r="AY20" s="705">
        <v>5.2809627999999997E-2</v>
      </c>
      <c r="AZ20" s="705">
        <v>5.8539099999999997E-2</v>
      </c>
      <c r="BA20" s="705">
        <v>3.8717000000000001E-2</v>
      </c>
      <c r="BB20" s="706">
        <v>2.81023E-2</v>
      </c>
      <c r="BC20" s="706">
        <v>2.3660400000000002E-2</v>
      </c>
      <c r="BD20" s="706">
        <v>2.29959E-2</v>
      </c>
      <c r="BE20" s="706">
        <v>4.5189499999999999E-3</v>
      </c>
      <c r="BF20" s="706">
        <v>3.1863299999999997E-2</v>
      </c>
      <c r="BG20" s="706">
        <v>2.7276700000000001E-2</v>
      </c>
      <c r="BH20" s="706">
        <v>4.1165399999999998E-2</v>
      </c>
      <c r="BI20" s="706">
        <v>6.1535199999999998E-2</v>
      </c>
      <c r="BJ20" s="706">
        <v>5.3063600000000002E-2</v>
      </c>
      <c r="BK20" s="706">
        <v>5.4660399999999998E-2</v>
      </c>
      <c r="BL20" s="706">
        <v>5.8241000000000001E-2</v>
      </c>
      <c r="BM20" s="706">
        <v>4.3364800000000002E-2</v>
      </c>
      <c r="BN20" s="706">
        <v>3.2827700000000001E-2</v>
      </c>
      <c r="BO20" s="706">
        <v>2.5643200000000001E-2</v>
      </c>
      <c r="BP20" s="706">
        <v>2.4564099999999998E-2</v>
      </c>
      <c r="BQ20" s="706">
        <v>2.7188400000000001E-3</v>
      </c>
      <c r="BR20" s="706">
        <v>3.7456299999999998E-2</v>
      </c>
      <c r="BS20" s="706">
        <v>2.3314499999999998E-2</v>
      </c>
      <c r="BT20" s="706">
        <v>4.2633699999999997E-2</v>
      </c>
      <c r="BU20" s="706">
        <v>6.2400799999999999E-2</v>
      </c>
      <c r="BV20" s="706">
        <v>5.6241800000000002E-2</v>
      </c>
    </row>
    <row r="21" spans="1:74" ht="11.1" customHeight="1" x14ac:dyDescent="0.2">
      <c r="A21" s="502" t="s">
        <v>1280</v>
      </c>
      <c r="B21" s="503" t="s">
        <v>1230</v>
      </c>
      <c r="C21" s="705">
        <v>22.180989594</v>
      </c>
      <c r="D21" s="705">
        <v>18.510435705999999</v>
      </c>
      <c r="E21" s="705">
        <v>20.397243699000001</v>
      </c>
      <c r="F21" s="705">
        <v>18.889890214000001</v>
      </c>
      <c r="G21" s="705">
        <v>20.430276816999999</v>
      </c>
      <c r="H21" s="705">
        <v>23.533092588999999</v>
      </c>
      <c r="I21" s="705">
        <v>27.054580674</v>
      </c>
      <c r="J21" s="705">
        <v>23.706554892</v>
      </c>
      <c r="K21" s="705">
        <v>22.075856479999999</v>
      </c>
      <c r="L21" s="705">
        <v>20.402873689</v>
      </c>
      <c r="M21" s="705">
        <v>19.839114410000001</v>
      </c>
      <c r="N21" s="705">
        <v>23.145132059000002</v>
      </c>
      <c r="O21" s="705">
        <v>23.814427115000001</v>
      </c>
      <c r="P21" s="705">
        <v>20.759657275999999</v>
      </c>
      <c r="Q21" s="705">
        <v>20.494767039999999</v>
      </c>
      <c r="R21" s="705">
        <v>19.306811472</v>
      </c>
      <c r="S21" s="705">
        <v>22.068539129000001</v>
      </c>
      <c r="T21" s="705">
        <v>25.171710301000001</v>
      </c>
      <c r="U21" s="705">
        <v>26.598307092999999</v>
      </c>
      <c r="V21" s="705">
        <v>25.509100840999999</v>
      </c>
      <c r="W21" s="705">
        <v>22.026685392000001</v>
      </c>
      <c r="X21" s="705">
        <v>20.043134713000001</v>
      </c>
      <c r="Y21" s="705">
        <v>20.803239367</v>
      </c>
      <c r="Z21" s="705">
        <v>23.071330567</v>
      </c>
      <c r="AA21" s="705">
        <v>24.153572491999999</v>
      </c>
      <c r="AB21" s="705">
        <v>21.753894228</v>
      </c>
      <c r="AC21" s="705">
        <v>22.073108023</v>
      </c>
      <c r="AD21" s="705">
        <v>19.782170088000001</v>
      </c>
      <c r="AE21" s="705">
        <v>21.029764849999999</v>
      </c>
      <c r="AF21" s="705">
        <v>22.748666615000001</v>
      </c>
      <c r="AG21" s="705">
        <v>26.391903450000001</v>
      </c>
      <c r="AH21" s="705">
        <v>25.521045505</v>
      </c>
      <c r="AI21" s="705">
        <v>23.906064928999999</v>
      </c>
      <c r="AJ21" s="705">
        <v>19.840416983000001</v>
      </c>
      <c r="AK21" s="705">
        <v>19.919735563</v>
      </c>
      <c r="AL21" s="705">
        <v>21.495874063999999</v>
      </c>
      <c r="AM21" s="705">
        <v>23.0882243</v>
      </c>
      <c r="AN21" s="705">
        <v>21.761689788999998</v>
      </c>
      <c r="AO21" s="705">
        <v>20.367643291</v>
      </c>
      <c r="AP21" s="705">
        <v>18.484820413000001</v>
      </c>
      <c r="AQ21" s="705">
        <v>20.283197492999999</v>
      </c>
      <c r="AR21" s="705">
        <v>25.095306365999999</v>
      </c>
      <c r="AS21" s="705">
        <v>28.284891076000001</v>
      </c>
      <c r="AT21" s="705">
        <v>27.145514218999999</v>
      </c>
      <c r="AU21" s="705">
        <v>21.550611371999999</v>
      </c>
      <c r="AV21" s="705">
        <v>20.469105098</v>
      </c>
      <c r="AW21" s="705">
        <v>20.505595659000001</v>
      </c>
      <c r="AX21" s="705">
        <v>23.462556758000002</v>
      </c>
      <c r="AY21" s="705">
        <v>23.596908907</v>
      </c>
      <c r="AZ21" s="705">
        <v>23.20824</v>
      </c>
      <c r="BA21" s="705">
        <v>20.848289999999999</v>
      </c>
      <c r="BB21" s="706">
        <v>18.613610000000001</v>
      </c>
      <c r="BC21" s="706">
        <v>19.594760000000001</v>
      </c>
      <c r="BD21" s="706">
        <v>23.558890000000002</v>
      </c>
      <c r="BE21" s="706">
        <v>27.645379999999999</v>
      </c>
      <c r="BF21" s="706">
        <v>27.21068</v>
      </c>
      <c r="BG21" s="706">
        <v>22.24485</v>
      </c>
      <c r="BH21" s="706">
        <v>19.691510000000001</v>
      </c>
      <c r="BI21" s="706">
        <v>21.07178</v>
      </c>
      <c r="BJ21" s="706">
        <v>24.423439999999999</v>
      </c>
      <c r="BK21" s="706">
        <v>24.36158</v>
      </c>
      <c r="BL21" s="706">
        <v>22.286210000000001</v>
      </c>
      <c r="BM21" s="706">
        <v>22.74023</v>
      </c>
      <c r="BN21" s="706">
        <v>20.233930000000001</v>
      </c>
      <c r="BO21" s="706">
        <v>20.874559999999999</v>
      </c>
      <c r="BP21" s="706">
        <v>24.872540000000001</v>
      </c>
      <c r="BQ21" s="706">
        <v>28.89038</v>
      </c>
      <c r="BR21" s="706">
        <v>28.41282</v>
      </c>
      <c r="BS21" s="706">
        <v>23.368269999999999</v>
      </c>
      <c r="BT21" s="706">
        <v>20.54786</v>
      </c>
      <c r="BU21" s="706">
        <v>21.852340000000002</v>
      </c>
      <c r="BV21" s="706">
        <v>25.23574</v>
      </c>
    </row>
    <row r="22" spans="1:74" ht="11.1" customHeight="1" x14ac:dyDescent="0.2">
      <c r="A22" s="502" t="s">
        <v>1281</v>
      </c>
      <c r="B22" s="503" t="s">
        <v>1331</v>
      </c>
      <c r="C22" s="705">
        <v>22.442992700000001</v>
      </c>
      <c r="D22" s="705">
        <v>18.730174578</v>
      </c>
      <c r="E22" s="705">
        <v>20.142356192000001</v>
      </c>
      <c r="F22" s="705">
        <v>18.454056488999999</v>
      </c>
      <c r="G22" s="705">
        <v>20.226458393000001</v>
      </c>
      <c r="H22" s="705">
        <v>23.396733358999999</v>
      </c>
      <c r="I22" s="705">
        <v>26.805203443</v>
      </c>
      <c r="J22" s="705">
        <v>23.682525817999998</v>
      </c>
      <c r="K22" s="705">
        <v>21.526847425</v>
      </c>
      <c r="L22" s="705">
        <v>19.331788</v>
      </c>
      <c r="M22" s="705">
        <v>18.739426327</v>
      </c>
      <c r="N22" s="705">
        <v>21.465488249</v>
      </c>
      <c r="O22" s="705">
        <v>23.745493878000001</v>
      </c>
      <c r="P22" s="705">
        <v>20.569772669999999</v>
      </c>
      <c r="Q22" s="705">
        <v>20.038005636000001</v>
      </c>
      <c r="R22" s="705">
        <v>19.368294952999999</v>
      </c>
      <c r="S22" s="705">
        <v>22.315391599000002</v>
      </c>
      <c r="T22" s="705">
        <v>25.00808889</v>
      </c>
      <c r="U22" s="705">
        <v>27.132358060000001</v>
      </c>
      <c r="V22" s="705">
        <v>26.004106658000001</v>
      </c>
      <c r="W22" s="705">
        <v>21.435349272</v>
      </c>
      <c r="X22" s="705">
        <v>19.807549772000002</v>
      </c>
      <c r="Y22" s="705">
        <v>20.686768041000001</v>
      </c>
      <c r="Z22" s="705">
        <v>22.183831343000001</v>
      </c>
      <c r="AA22" s="705">
        <v>23.460153885</v>
      </c>
      <c r="AB22" s="705">
        <v>21.252882364000001</v>
      </c>
      <c r="AC22" s="705">
        <v>21.237754071000001</v>
      </c>
      <c r="AD22" s="705">
        <v>19.222733433999998</v>
      </c>
      <c r="AE22" s="705">
        <v>21.368784427000001</v>
      </c>
      <c r="AF22" s="705">
        <v>23.410208566000001</v>
      </c>
      <c r="AG22" s="705">
        <v>26.563651199999999</v>
      </c>
      <c r="AH22" s="705">
        <v>26.211562438000001</v>
      </c>
      <c r="AI22" s="705">
        <v>23.477646964000002</v>
      </c>
      <c r="AJ22" s="705">
        <v>19.892083165999999</v>
      </c>
      <c r="AK22" s="705">
        <v>20.452488554999999</v>
      </c>
      <c r="AL22" s="705">
        <v>21.916089916000001</v>
      </c>
      <c r="AM22" s="705">
        <v>22.477748072000001</v>
      </c>
      <c r="AN22" s="705">
        <v>20.83650643</v>
      </c>
      <c r="AO22" s="705">
        <v>19.516904318999998</v>
      </c>
      <c r="AP22" s="705">
        <v>18.176846011999999</v>
      </c>
      <c r="AQ22" s="705">
        <v>20.057074213</v>
      </c>
      <c r="AR22" s="705">
        <v>25.434662786000001</v>
      </c>
      <c r="AS22" s="705">
        <v>27.716390764</v>
      </c>
      <c r="AT22" s="705">
        <v>26.380951744000001</v>
      </c>
      <c r="AU22" s="705">
        <v>20.654432735</v>
      </c>
      <c r="AV22" s="705">
        <v>19.937494056999999</v>
      </c>
      <c r="AW22" s="705">
        <v>18.934637426999998</v>
      </c>
      <c r="AX22" s="705">
        <v>22.041224977999999</v>
      </c>
      <c r="AY22" s="705">
        <v>22.436350000000001</v>
      </c>
      <c r="AZ22" s="705">
        <v>21.343820000000001</v>
      </c>
      <c r="BA22" s="705">
        <v>19.218150000000001</v>
      </c>
      <c r="BB22" s="706">
        <v>18.063800000000001</v>
      </c>
      <c r="BC22" s="706">
        <v>19.067080000000001</v>
      </c>
      <c r="BD22" s="706">
        <v>23.32084</v>
      </c>
      <c r="BE22" s="706">
        <v>26.937010000000001</v>
      </c>
      <c r="BF22" s="706">
        <v>26.346499999999999</v>
      </c>
      <c r="BG22" s="706">
        <v>21.069669999999999</v>
      </c>
      <c r="BH22" s="706">
        <v>18.83689</v>
      </c>
      <c r="BI22" s="706">
        <v>19.02665</v>
      </c>
      <c r="BJ22" s="706">
        <v>22.697980000000001</v>
      </c>
      <c r="BK22" s="706">
        <v>23.344919999999998</v>
      </c>
      <c r="BL22" s="706">
        <v>21.104089999999999</v>
      </c>
      <c r="BM22" s="706">
        <v>20.698260000000001</v>
      </c>
      <c r="BN22" s="706">
        <v>19.480219999999999</v>
      </c>
      <c r="BO22" s="706">
        <v>20.168240000000001</v>
      </c>
      <c r="BP22" s="706">
        <v>24.417840000000002</v>
      </c>
      <c r="BQ22" s="706">
        <v>28.187049999999999</v>
      </c>
      <c r="BR22" s="706">
        <v>27.539539999999999</v>
      </c>
      <c r="BS22" s="706">
        <v>22.026060000000001</v>
      </c>
      <c r="BT22" s="706">
        <v>19.59985</v>
      </c>
      <c r="BU22" s="706">
        <v>19.76445</v>
      </c>
      <c r="BV22" s="706">
        <v>23.382000000000001</v>
      </c>
    </row>
    <row r="23" spans="1:74" ht="11.1" customHeight="1" x14ac:dyDescent="0.2">
      <c r="A23" s="520"/>
      <c r="B23" s="131" t="s">
        <v>1334</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502" t="s">
        <v>1282</v>
      </c>
      <c r="B24" s="503" t="s">
        <v>84</v>
      </c>
      <c r="C24" s="705">
        <v>8.1007372669999995</v>
      </c>
      <c r="D24" s="705">
        <v>7.2311945809999996</v>
      </c>
      <c r="E24" s="705">
        <v>8.9717860189999996</v>
      </c>
      <c r="F24" s="705">
        <v>8.7260016040000004</v>
      </c>
      <c r="G24" s="705">
        <v>10.53015583</v>
      </c>
      <c r="H24" s="705">
        <v>15.185772160000001</v>
      </c>
      <c r="I24" s="705">
        <v>19.377884156</v>
      </c>
      <c r="J24" s="705">
        <v>18.234258376</v>
      </c>
      <c r="K24" s="705">
        <v>13.292079806</v>
      </c>
      <c r="L24" s="705">
        <v>10.750955014000001</v>
      </c>
      <c r="M24" s="705">
        <v>8.1137963759999998</v>
      </c>
      <c r="N24" s="705">
        <v>11.153471573999999</v>
      </c>
      <c r="O24" s="705">
        <v>12.129506449000001</v>
      </c>
      <c r="P24" s="705">
        <v>10.827260427000001</v>
      </c>
      <c r="Q24" s="705">
        <v>10.824433433999999</v>
      </c>
      <c r="R24" s="705">
        <v>10.138260428000001</v>
      </c>
      <c r="S24" s="705">
        <v>14.841272871999999</v>
      </c>
      <c r="T24" s="705">
        <v>16.525182287</v>
      </c>
      <c r="U24" s="705">
        <v>21.372707546000001</v>
      </c>
      <c r="V24" s="705">
        <v>19.728400293</v>
      </c>
      <c r="W24" s="705">
        <v>15.909548552</v>
      </c>
      <c r="X24" s="705">
        <v>12.331094848999999</v>
      </c>
      <c r="Y24" s="705">
        <v>10.219806204999999</v>
      </c>
      <c r="Z24" s="705">
        <v>11.927301854</v>
      </c>
      <c r="AA24" s="705">
        <v>13.217144187000001</v>
      </c>
      <c r="AB24" s="705">
        <v>10.247560302</v>
      </c>
      <c r="AC24" s="705">
        <v>11.487813322999999</v>
      </c>
      <c r="AD24" s="705">
        <v>10.81202667</v>
      </c>
      <c r="AE24" s="705">
        <v>14.829761499</v>
      </c>
      <c r="AF24" s="705">
        <v>17.724638408000001</v>
      </c>
      <c r="AG24" s="705">
        <v>20.639015374</v>
      </c>
      <c r="AH24" s="705">
        <v>23.322893069999999</v>
      </c>
      <c r="AI24" s="705">
        <v>19.789741634999999</v>
      </c>
      <c r="AJ24" s="705">
        <v>14.100623533</v>
      </c>
      <c r="AK24" s="705">
        <v>12.128745172</v>
      </c>
      <c r="AL24" s="705">
        <v>13.441653422</v>
      </c>
      <c r="AM24" s="705">
        <v>12.620015526</v>
      </c>
      <c r="AN24" s="705">
        <v>12.432481492999999</v>
      </c>
      <c r="AO24" s="705">
        <v>12.184992295000001</v>
      </c>
      <c r="AP24" s="705">
        <v>11.161572909</v>
      </c>
      <c r="AQ24" s="705">
        <v>14.209602027000001</v>
      </c>
      <c r="AR24" s="705">
        <v>16.709440099999998</v>
      </c>
      <c r="AS24" s="705">
        <v>21.311728612</v>
      </c>
      <c r="AT24" s="705">
        <v>20.998866030999999</v>
      </c>
      <c r="AU24" s="705">
        <v>16.974653089</v>
      </c>
      <c r="AV24" s="705">
        <v>14.456942621</v>
      </c>
      <c r="AW24" s="705">
        <v>10.249808205000001</v>
      </c>
      <c r="AX24" s="705">
        <v>11.245751491</v>
      </c>
      <c r="AY24" s="705">
        <v>11.842208723000001</v>
      </c>
      <c r="AZ24" s="705">
        <v>14.673859999999999</v>
      </c>
      <c r="BA24" s="705">
        <v>8.8804540000000003</v>
      </c>
      <c r="BB24" s="706">
        <v>8.9451859999999996</v>
      </c>
      <c r="BC24" s="706">
        <v>12.103529999999999</v>
      </c>
      <c r="BD24" s="706">
        <v>13.290380000000001</v>
      </c>
      <c r="BE24" s="706">
        <v>16.480219999999999</v>
      </c>
      <c r="BF24" s="706">
        <v>16.427859999999999</v>
      </c>
      <c r="BG24" s="706">
        <v>14.1629</v>
      </c>
      <c r="BH24" s="706">
        <v>10.130240000000001</v>
      </c>
      <c r="BI24" s="706">
        <v>7.7020619999999997</v>
      </c>
      <c r="BJ24" s="706">
        <v>9.3073929999999994</v>
      </c>
      <c r="BK24" s="706">
        <v>9.7974130000000006</v>
      </c>
      <c r="BL24" s="706">
        <v>8.3106779999999993</v>
      </c>
      <c r="BM24" s="706">
        <v>6.6582540000000003</v>
      </c>
      <c r="BN24" s="706">
        <v>6.379181</v>
      </c>
      <c r="BO24" s="706">
        <v>9.3133929999999996</v>
      </c>
      <c r="BP24" s="706">
        <v>10.59385</v>
      </c>
      <c r="BQ24" s="706">
        <v>14.243</v>
      </c>
      <c r="BR24" s="706">
        <v>14.41704</v>
      </c>
      <c r="BS24" s="706">
        <v>12.41231</v>
      </c>
      <c r="BT24" s="706">
        <v>8.5293899999999994</v>
      </c>
      <c r="BU24" s="706">
        <v>6.1914730000000002</v>
      </c>
      <c r="BV24" s="706">
        <v>8.6668990000000008</v>
      </c>
    </row>
    <row r="25" spans="1:74" ht="11.1" customHeight="1" x14ac:dyDescent="0.2">
      <c r="A25" s="502" t="s">
        <v>1283</v>
      </c>
      <c r="B25" s="503" t="s">
        <v>83</v>
      </c>
      <c r="C25" s="705">
        <v>9.5854840649999993</v>
      </c>
      <c r="D25" s="705">
        <v>6.8699275059999998</v>
      </c>
      <c r="E25" s="705">
        <v>7.0599018210000004</v>
      </c>
      <c r="F25" s="705">
        <v>8.7294702449999999</v>
      </c>
      <c r="G25" s="705">
        <v>9.7714721739999995</v>
      </c>
      <c r="H25" s="705">
        <v>10.588542476000001</v>
      </c>
      <c r="I25" s="705">
        <v>11.368415361</v>
      </c>
      <c r="J25" s="705">
        <v>10.931801458000001</v>
      </c>
      <c r="K25" s="705">
        <v>10.562481379999999</v>
      </c>
      <c r="L25" s="705">
        <v>9.4070835049999992</v>
      </c>
      <c r="M25" s="705">
        <v>9.2351229519999993</v>
      </c>
      <c r="N25" s="705">
        <v>9.2701194269999991</v>
      </c>
      <c r="O25" s="705">
        <v>8.3336572370000006</v>
      </c>
      <c r="P25" s="705">
        <v>5.417560613</v>
      </c>
      <c r="Q25" s="705">
        <v>4.6060952220000004</v>
      </c>
      <c r="R25" s="705">
        <v>5.8405297709999999</v>
      </c>
      <c r="S25" s="705">
        <v>7.3144201740000003</v>
      </c>
      <c r="T25" s="705">
        <v>8.2110279629999994</v>
      </c>
      <c r="U25" s="705">
        <v>8.7253489599999998</v>
      </c>
      <c r="V25" s="705">
        <v>8.880167664</v>
      </c>
      <c r="W25" s="705">
        <v>8.1698972550000004</v>
      </c>
      <c r="X25" s="705">
        <v>7.5863785200000002</v>
      </c>
      <c r="Y25" s="705">
        <v>7.3564077320000001</v>
      </c>
      <c r="Z25" s="705">
        <v>6.9514068790000003</v>
      </c>
      <c r="AA25" s="705">
        <v>6.2022458049999996</v>
      </c>
      <c r="AB25" s="705">
        <v>5.733474556</v>
      </c>
      <c r="AC25" s="705">
        <v>5.6305125450000002</v>
      </c>
      <c r="AD25" s="705">
        <v>4.8782187209999996</v>
      </c>
      <c r="AE25" s="705">
        <v>6.2087459269999998</v>
      </c>
      <c r="AF25" s="705">
        <v>6.6644000590000001</v>
      </c>
      <c r="AG25" s="705">
        <v>7.2204106880000003</v>
      </c>
      <c r="AH25" s="705">
        <v>6.8850594960000002</v>
      </c>
      <c r="AI25" s="705">
        <v>6.8122827880000001</v>
      </c>
      <c r="AJ25" s="705">
        <v>5.9943344139999999</v>
      </c>
      <c r="AK25" s="705">
        <v>5.4558301079999998</v>
      </c>
      <c r="AL25" s="705">
        <v>5.1476972280000002</v>
      </c>
      <c r="AM25" s="705">
        <v>4.5846502710000001</v>
      </c>
      <c r="AN25" s="705">
        <v>4.1376341209999996</v>
      </c>
      <c r="AO25" s="705">
        <v>4.3943095210000003</v>
      </c>
      <c r="AP25" s="705">
        <v>5.0645647770000002</v>
      </c>
      <c r="AQ25" s="705">
        <v>5.0921147739999997</v>
      </c>
      <c r="AR25" s="705">
        <v>5.6894726200000001</v>
      </c>
      <c r="AS25" s="705">
        <v>6.5572568929999999</v>
      </c>
      <c r="AT25" s="705">
        <v>7.2227044979999997</v>
      </c>
      <c r="AU25" s="705">
        <v>6.5388102220000004</v>
      </c>
      <c r="AV25" s="705">
        <v>5.9777199960000003</v>
      </c>
      <c r="AW25" s="705">
        <v>5.4697820589999999</v>
      </c>
      <c r="AX25" s="705">
        <v>6.4311338109999996</v>
      </c>
      <c r="AY25" s="705">
        <v>6.7942421519999998</v>
      </c>
      <c r="AZ25" s="705">
        <v>5.5164470000000003</v>
      </c>
      <c r="BA25" s="705">
        <v>3.8559320000000001</v>
      </c>
      <c r="BB25" s="706">
        <v>5.5182289999999998</v>
      </c>
      <c r="BC25" s="706">
        <v>5.5525539999999998</v>
      </c>
      <c r="BD25" s="706">
        <v>7.0960700000000001</v>
      </c>
      <c r="BE25" s="706">
        <v>7.3228369999999998</v>
      </c>
      <c r="BF25" s="706">
        <v>8.3205390000000001</v>
      </c>
      <c r="BG25" s="706">
        <v>7.2874340000000002</v>
      </c>
      <c r="BH25" s="706">
        <v>6.4412409999999998</v>
      </c>
      <c r="BI25" s="706">
        <v>4.824935</v>
      </c>
      <c r="BJ25" s="706">
        <v>6.1120760000000001</v>
      </c>
      <c r="BK25" s="706">
        <v>5.6543049999999999</v>
      </c>
      <c r="BL25" s="706">
        <v>4.783385</v>
      </c>
      <c r="BM25" s="706">
        <v>4.4346949999999996</v>
      </c>
      <c r="BN25" s="706">
        <v>5.5533890000000001</v>
      </c>
      <c r="BO25" s="706">
        <v>5.6225449999999997</v>
      </c>
      <c r="BP25" s="706">
        <v>7.1433280000000003</v>
      </c>
      <c r="BQ25" s="706">
        <v>7.3343639999999999</v>
      </c>
      <c r="BR25" s="706">
        <v>8.2590090000000007</v>
      </c>
      <c r="BS25" s="706">
        <v>7.3083410000000004</v>
      </c>
      <c r="BT25" s="706">
        <v>6.4223949999999999</v>
      </c>
      <c r="BU25" s="706">
        <v>4.7583510000000002</v>
      </c>
      <c r="BV25" s="706">
        <v>6.0904309999999997</v>
      </c>
    </row>
    <row r="26" spans="1:74" ht="11.1" customHeight="1" x14ac:dyDescent="0.2">
      <c r="A26" s="502" t="s">
        <v>1284</v>
      </c>
      <c r="B26" s="505" t="s">
        <v>86</v>
      </c>
      <c r="C26" s="705">
        <v>3.8144209999999998</v>
      </c>
      <c r="D26" s="705">
        <v>3.4328650000000001</v>
      </c>
      <c r="E26" s="705">
        <v>3.2878240000000001</v>
      </c>
      <c r="F26" s="705">
        <v>1.85107</v>
      </c>
      <c r="G26" s="705">
        <v>3.5526369999999998</v>
      </c>
      <c r="H26" s="705">
        <v>2.8256199999999998</v>
      </c>
      <c r="I26" s="705">
        <v>2.8213979999999999</v>
      </c>
      <c r="J26" s="705">
        <v>3.361116</v>
      </c>
      <c r="K26" s="705">
        <v>3.5037219999999998</v>
      </c>
      <c r="L26" s="705">
        <v>3.0472939999999999</v>
      </c>
      <c r="M26" s="705">
        <v>3.293498</v>
      </c>
      <c r="N26" s="705">
        <v>3.789936</v>
      </c>
      <c r="O26" s="705">
        <v>3.8085140000000002</v>
      </c>
      <c r="P26" s="705">
        <v>3.432375</v>
      </c>
      <c r="Q26" s="705">
        <v>3.5376690000000002</v>
      </c>
      <c r="R26" s="705">
        <v>2.7913800000000002</v>
      </c>
      <c r="S26" s="705">
        <v>3.7569159999999999</v>
      </c>
      <c r="T26" s="705">
        <v>3.6040100000000002</v>
      </c>
      <c r="U26" s="705">
        <v>3.7046139999999999</v>
      </c>
      <c r="V26" s="705">
        <v>3.6559360000000001</v>
      </c>
      <c r="W26" s="705">
        <v>3.5876730000000001</v>
      </c>
      <c r="X26" s="705">
        <v>2.90266</v>
      </c>
      <c r="Y26" s="705">
        <v>3.2945500000000001</v>
      </c>
      <c r="Z26" s="705">
        <v>3.109442</v>
      </c>
      <c r="AA26" s="705">
        <v>3.2286229999999998</v>
      </c>
      <c r="AB26" s="705">
        <v>3.4301110000000001</v>
      </c>
      <c r="AC26" s="705">
        <v>3.7206229999999998</v>
      </c>
      <c r="AD26" s="705">
        <v>3.2512400000000001</v>
      </c>
      <c r="AE26" s="705">
        <v>2.933249</v>
      </c>
      <c r="AF26" s="705">
        <v>3.600193</v>
      </c>
      <c r="AG26" s="705">
        <v>3.7037710000000001</v>
      </c>
      <c r="AH26" s="705">
        <v>3.6901869999999999</v>
      </c>
      <c r="AI26" s="705">
        <v>3.581048</v>
      </c>
      <c r="AJ26" s="705">
        <v>2.8721549999999998</v>
      </c>
      <c r="AK26" s="705">
        <v>3.497306</v>
      </c>
      <c r="AL26" s="705">
        <v>3.789501</v>
      </c>
      <c r="AM26" s="705">
        <v>3.7118679999999999</v>
      </c>
      <c r="AN26" s="705">
        <v>3.5480139999999998</v>
      </c>
      <c r="AO26" s="705">
        <v>3.1865260000000002</v>
      </c>
      <c r="AP26" s="705">
        <v>2.6729599999999998</v>
      </c>
      <c r="AQ26" s="705">
        <v>3.3859940000000002</v>
      </c>
      <c r="AR26" s="705">
        <v>3.6130110000000002</v>
      </c>
      <c r="AS26" s="705">
        <v>3.7159200000000001</v>
      </c>
      <c r="AT26" s="705">
        <v>3.6970000000000001</v>
      </c>
      <c r="AU26" s="705">
        <v>3.6033080000000002</v>
      </c>
      <c r="AV26" s="705">
        <v>3.1025360000000002</v>
      </c>
      <c r="AW26" s="705">
        <v>3.4002919999999999</v>
      </c>
      <c r="AX26" s="705">
        <v>3.8012760000000001</v>
      </c>
      <c r="AY26" s="705">
        <v>3.799445</v>
      </c>
      <c r="AZ26" s="705">
        <v>3.3369599999999999</v>
      </c>
      <c r="BA26" s="705">
        <v>3.4102100000000002</v>
      </c>
      <c r="BB26" s="706">
        <v>2.9225400000000001</v>
      </c>
      <c r="BC26" s="706">
        <v>3.6954699999999998</v>
      </c>
      <c r="BD26" s="706">
        <v>3.57626</v>
      </c>
      <c r="BE26" s="706">
        <v>3.6954699999999998</v>
      </c>
      <c r="BF26" s="706">
        <v>3.6954699999999998</v>
      </c>
      <c r="BG26" s="706">
        <v>2.9262600000000001</v>
      </c>
      <c r="BH26" s="706">
        <v>2.6429399999999998</v>
      </c>
      <c r="BI26" s="706">
        <v>3.2158699999999998</v>
      </c>
      <c r="BJ26" s="706">
        <v>3.6954699999999998</v>
      </c>
      <c r="BK26" s="706">
        <v>3.6954699999999998</v>
      </c>
      <c r="BL26" s="706">
        <v>3.3378399999999999</v>
      </c>
      <c r="BM26" s="706">
        <v>3.6954699999999998</v>
      </c>
      <c r="BN26" s="706">
        <v>2.91913</v>
      </c>
      <c r="BO26" s="706">
        <v>3.49953</v>
      </c>
      <c r="BP26" s="706">
        <v>3.57626</v>
      </c>
      <c r="BQ26" s="706">
        <v>3.6954699999999998</v>
      </c>
      <c r="BR26" s="706">
        <v>3.6954699999999998</v>
      </c>
      <c r="BS26" s="706">
        <v>3.20831</v>
      </c>
      <c r="BT26" s="706">
        <v>3.0073300000000001</v>
      </c>
      <c r="BU26" s="706">
        <v>3.57626</v>
      </c>
      <c r="BV26" s="706">
        <v>3.6954699999999998</v>
      </c>
    </row>
    <row r="27" spans="1:74" ht="11.1" customHeight="1" x14ac:dyDescent="0.2">
      <c r="A27" s="502" t="s">
        <v>1285</v>
      </c>
      <c r="B27" s="505" t="s">
        <v>1226</v>
      </c>
      <c r="C27" s="705">
        <v>7.3927754999999998E-2</v>
      </c>
      <c r="D27" s="705">
        <v>6.9500775000000001E-2</v>
      </c>
      <c r="E27" s="705">
        <v>6.7014406999999998E-2</v>
      </c>
      <c r="F27" s="705">
        <v>5.3897896000000001E-2</v>
      </c>
      <c r="G27" s="705">
        <v>6.2060175000000002E-2</v>
      </c>
      <c r="H27" s="705">
        <v>7.0949612999999995E-2</v>
      </c>
      <c r="I27" s="705">
        <v>8.2220473000000002E-2</v>
      </c>
      <c r="J27" s="705">
        <v>6.2182614999999997E-2</v>
      </c>
      <c r="K27" s="705">
        <v>8.8684519000000003E-2</v>
      </c>
      <c r="L27" s="705">
        <v>7.2961193999999993E-2</v>
      </c>
      <c r="M27" s="705">
        <v>6.3604964999999999E-2</v>
      </c>
      <c r="N27" s="705">
        <v>7.0950612999999996E-2</v>
      </c>
      <c r="O27" s="705">
        <v>7.3217634000000004E-2</v>
      </c>
      <c r="P27" s="705">
        <v>7.2152162000000006E-2</v>
      </c>
      <c r="Q27" s="705">
        <v>7.3193202999999998E-2</v>
      </c>
      <c r="R27" s="705">
        <v>7.7740136000000001E-2</v>
      </c>
      <c r="S27" s="705">
        <v>8.7064186000000002E-2</v>
      </c>
      <c r="T27" s="705">
        <v>7.9056879999999996E-2</v>
      </c>
      <c r="U27" s="705">
        <v>6.8212685999999995E-2</v>
      </c>
      <c r="V27" s="705">
        <v>6.0174445E-2</v>
      </c>
      <c r="W27" s="705">
        <v>5.1038485000000001E-2</v>
      </c>
      <c r="X27" s="705">
        <v>4.8326088000000003E-2</v>
      </c>
      <c r="Y27" s="705">
        <v>5.6574008000000002E-2</v>
      </c>
      <c r="Z27" s="705">
        <v>6.1211086999999997E-2</v>
      </c>
      <c r="AA27" s="705">
        <v>7.9355413E-2</v>
      </c>
      <c r="AB27" s="705">
        <v>0.12574712499999999</v>
      </c>
      <c r="AC27" s="705">
        <v>5.0425216000000002E-2</v>
      </c>
      <c r="AD27" s="705">
        <v>9.2701317000000005E-2</v>
      </c>
      <c r="AE27" s="705">
        <v>0.107377139</v>
      </c>
      <c r="AF27" s="705">
        <v>6.5425364E-2</v>
      </c>
      <c r="AG27" s="705">
        <v>0.10296158</v>
      </c>
      <c r="AH27" s="705">
        <v>4.7683756000000001E-2</v>
      </c>
      <c r="AI27" s="705">
        <v>5.0468671999999999E-2</v>
      </c>
      <c r="AJ27" s="705">
        <v>4.75912E-2</v>
      </c>
      <c r="AK27" s="705">
        <v>4.4301047000000003E-2</v>
      </c>
      <c r="AL27" s="705">
        <v>3.6501170999999999E-2</v>
      </c>
      <c r="AM27" s="705">
        <v>0.105046765</v>
      </c>
      <c r="AN27" s="705">
        <v>0.11965580300000001</v>
      </c>
      <c r="AO27" s="705">
        <v>0.120262313</v>
      </c>
      <c r="AP27" s="705">
        <v>0.108019326</v>
      </c>
      <c r="AQ27" s="705">
        <v>0.10718000900000001</v>
      </c>
      <c r="AR27" s="705">
        <v>8.8335255000000001E-2</v>
      </c>
      <c r="AS27" s="705">
        <v>9.1215820000000003E-2</v>
      </c>
      <c r="AT27" s="705">
        <v>9.7934591000000001E-2</v>
      </c>
      <c r="AU27" s="705">
        <v>6.6708324999999999E-2</v>
      </c>
      <c r="AV27" s="705">
        <v>4.2099504000000003E-2</v>
      </c>
      <c r="AW27" s="705">
        <v>7.8427486000000005E-2</v>
      </c>
      <c r="AX27" s="705">
        <v>8.7403535000000004E-2</v>
      </c>
      <c r="AY27" s="705">
        <v>9.5391011999999997E-2</v>
      </c>
      <c r="AZ27" s="705">
        <v>6.9238499999999994E-2</v>
      </c>
      <c r="BA27" s="705">
        <v>7.6685900000000001E-2</v>
      </c>
      <c r="BB27" s="706">
        <v>8.3371299999999995E-2</v>
      </c>
      <c r="BC27" s="706">
        <v>7.7119099999999996E-2</v>
      </c>
      <c r="BD27" s="706">
        <v>7.0299899999999999E-2</v>
      </c>
      <c r="BE27" s="706">
        <v>5.7791099999999998E-2</v>
      </c>
      <c r="BF27" s="706">
        <v>5.0800999999999999E-2</v>
      </c>
      <c r="BG27" s="706">
        <v>4.79377E-2</v>
      </c>
      <c r="BH27" s="706">
        <v>3.6701600000000001E-2</v>
      </c>
      <c r="BI27" s="706">
        <v>3.70213E-2</v>
      </c>
      <c r="BJ27" s="706">
        <v>3.5761899999999999E-2</v>
      </c>
      <c r="BK27" s="706">
        <v>5.7872699999999999E-2</v>
      </c>
      <c r="BL27" s="706">
        <v>5.0449899999999999E-2</v>
      </c>
      <c r="BM27" s="706">
        <v>6.5537600000000001E-2</v>
      </c>
      <c r="BN27" s="706">
        <v>7.8036900000000006E-2</v>
      </c>
      <c r="BO27" s="706">
        <v>7.4527899999999994E-2</v>
      </c>
      <c r="BP27" s="706">
        <v>6.9402800000000001E-2</v>
      </c>
      <c r="BQ27" s="706">
        <v>5.7576700000000001E-2</v>
      </c>
      <c r="BR27" s="706">
        <v>5.1015900000000003E-2</v>
      </c>
      <c r="BS27" s="706">
        <v>4.8428899999999997E-2</v>
      </c>
      <c r="BT27" s="706">
        <v>3.6468599999999997E-2</v>
      </c>
      <c r="BU27" s="706">
        <v>3.6893799999999997E-2</v>
      </c>
      <c r="BV27" s="706">
        <v>3.5687299999999998E-2</v>
      </c>
    </row>
    <row r="28" spans="1:74" ht="11.1" customHeight="1" x14ac:dyDescent="0.2">
      <c r="A28" s="502" t="s">
        <v>1286</v>
      </c>
      <c r="B28" s="505" t="s">
        <v>1329</v>
      </c>
      <c r="C28" s="705">
        <v>5.3675252200000001</v>
      </c>
      <c r="D28" s="705">
        <v>5.2939626640000004</v>
      </c>
      <c r="E28" s="705">
        <v>6.5535879819999998</v>
      </c>
      <c r="F28" s="705">
        <v>6.4729860009999998</v>
      </c>
      <c r="G28" s="705">
        <v>6.0344368739999998</v>
      </c>
      <c r="H28" s="705">
        <v>4.6991769269999999</v>
      </c>
      <c r="I28" s="705">
        <v>4.4174432560000003</v>
      </c>
      <c r="J28" s="705">
        <v>3.634341279</v>
      </c>
      <c r="K28" s="705">
        <v>4.6213813850000003</v>
      </c>
      <c r="L28" s="705">
        <v>5.9115046649999998</v>
      </c>
      <c r="M28" s="705">
        <v>5.8278387040000004</v>
      </c>
      <c r="N28" s="705">
        <v>5.3565990369999996</v>
      </c>
      <c r="O28" s="705">
        <v>6.1285282820000004</v>
      </c>
      <c r="P28" s="705">
        <v>5.605183448</v>
      </c>
      <c r="Q28" s="705">
        <v>6.7022015650000002</v>
      </c>
      <c r="R28" s="705">
        <v>6.9590571959999998</v>
      </c>
      <c r="S28" s="705">
        <v>7.2160151130000001</v>
      </c>
      <c r="T28" s="705">
        <v>7.3010971290000004</v>
      </c>
      <c r="U28" s="705">
        <v>4.5823967650000004</v>
      </c>
      <c r="V28" s="705">
        <v>5.7547630789999999</v>
      </c>
      <c r="W28" s="705">
        <v>3.9442990039999999</v>
      </c>
      <c r="X28" s="705">
        <v>5.2137726820000001</v>
      </c>
      <c r="Y28" s="705">
        <v>5.6371666759999997</v>
      </c>
      <c r="Z28" s="705">
        <v>6.0730032510000003</v>
      </c>
      <c r="AA28" s="705">
        <v>6.4247097569999996</v>
      </c>
      <c r="AB28" s="705">
        <v>6.1434013580000002</v>
      </c>
      <c r="AC28" s="705">
        <v>6.3279869350000002</v>
      </c>
      <c r="AD28" s="705">
        <v>7.4615323939999998</v>
      </c>
      <c r="AE28" s="705">
        <v>7.4318298240000003</v>
      </c>
      <c r="AF28" s="705">
        <v>6.1140384399999999</v>
      </c>
      <c r="AG28" s="705">
        <v>6.4712001450000001</v>
      </c>
      <c r="AH28" s="705">
        <v>6.3011474840000004</v>
      </c>
      <c r="AI28" s="705">
        <v>6.124456704</v>
      </c>
      <c r="AJ28" s="705">
        <v>6.9225711199999997</v>
      </c>
      <c r="AK28" s="705">
        <v>6.4288574360000004</v>
      </c>
      <c r="AL28" s="705">
        <v>6.7428912319999998</v>
      </c>
      <c r="AM28" s="705">
        <v>7.6845715449999998</v>
      </c>
      <c r="AN28" s="705">
        <v>7.4366613089999998</v>
      </c>
      <c r="AO28" s="705">
        <v>7.4536048409999998</v>
      </c>
      <c r="AP28" s="705">
        <v>7.6714460149999999</v>
      </c>
      <c r="AQ28" s="705">
        <v>8.3480537019999996</v>
      </c>
      <c r="AR28" s="705">
        <v>8.8101643480000007</v>
      </c>
      <c r="AS28" s="705">
        <v>7.6578573099999998</v>
      </c>
      <c r="AT28" s="705">
        <v>7.1974749060000001</v>
      </c>
      <c r="AU28" s="705">
        <v>5.9940741759999998</v>
      </c>
      <c r="AV28" s="705">
        <v>7.8403012460000001</v>
      </c>
      <c r="AW28" s="705">
        <v>8.0353470869999999</v>
      </c>
      <c r="AX28" s="705">
        <v>8.4928942939999992</v>
      </c>
      <c r="AY28" s="705">
        <v>7.9785845340000003</v>
      </c>
      <c r="AZ28" s="705">
        <v>5.3748069999999997</v>
      </c>
      <c r="BA28" s="705">
        <v>9.4526599999999998</v>
      </c>
      <c r="BB28" s="706">
        <v>9.7147760000000005</v>
      </c>
      <c r="BC28" s="706">
        <v>10.486280000000001</v>
      </c>
      <c r="BD28" s="706">
        <v>10.992010000000001</v>
      </c>
      <c r="BE28" s="706">
        <v>10.68618</v>
      </c>
      <c r="BF28" s="706">
        <v>9.7062600000000003</v>
      </c>
      <c r="BG28" s="706">
        <v>8.2531280000000002</v>
      </c>
      <c r="BH28" s="706">
        <v>10.0253</v>
      </c>
      <c r="BI28" s="706">
        <v>10.180120000000001</v>
      </c>
      <c r="BJ28" s="706">
        <v>10.41522</v>
      </c>
      <c r="BK28" s="706">
        <v>10.01736</v>
      </c>
      <c r="BL28" s="706">
        <v>9.576136</v>
      </c>
      <c r="BM28" s="706">
        <v>11.56156</v>
      </c>
      <c r="BN28" s="706">
        <v>11.84431</v>
      </c>
      <c r="BO28" s="706">
        <v>12.736739999999999</v>
      </c>
      <c r="BP28" s="706">
        <v>13.152279999999999</v>
      </c>
      <c r="BQ28" s="706">
        <v>12.925280000000001</v>
      </c>
      <c r="BR28" s="706">
        <v>11.80184</v>
      </c>
      <c r="BS28" s="706">
        <v>9.6955089999999995</v>
      </c>
      <c r="BT28" s="706">
        <v>11.26125</v>
      </c>
      <c r="BU28" s="706">
        <v>11.364879999999999</v>
      </c>
      <c r="BV28" s="706">
        <v>11.072100000000001</v>
      </c>
    </row>
    <row r="29" spans="1:74" ht="11.1" customHeight="1" x14ac:dyDescent="0.2">
      <c r="A29" s="502" t="s">
        <v>1287</v>
      </c>
      <c r="B29" s="503" t="s">
        <v>1330</v>
      </c>
      <c r="C29" s="705">
        <v>0.10670033199999999</v>
      </c>
      <c r="D29" s="705">
        <v>0.102855082</v>
      </c>
      <c r="E29" s="705">
        <v>0.116322963</v>
      </c>
      <c r="F29" s="705">
        <v>0.113655535</v>
      </c>
      <c r="G29" s="705">
        <v>0.11708948800000001</v>
      </c>
      <c r="H29" s="705">
        <v>0.11270287900000001</v>
      </c>
      <c r="I29" s="705">
        <v>0.12908797299999999</v>
      </c>
      <c r="J29" s="705">
        <v>0.113605047</v>
      </c>
      <c r="K29" s="705">
        <v>0.12314383700000001</v>
      </c>
      <c r="L29" s="705">
        <v>0.13414220099999999</v>
      </c>
      <c r="M29" s="705">
        <v>0.123433785</v>
      </c>
      <c r="N29" s="705">
        <v>0.12221726500000001</v>
      </c>
      <c r="O29" s="705">
        <v>0.101199287</v>
      </c>
      <c r="P29" s="705">
        <v>0.100539066</v>
      </c>
      <c r="Q29" s="705">
        <v>0.101519163</v>
      </c>
      <c r="R29" s="705">
        <v>0.12849954</v>
      </c>
      <c r="S29" s="705">
        <v>0.13537152</v>
      </c>
      <c r="T29" s="705">
        <v>0.106338691</v>
      </c>
      <c r="U29" s="705">
        <v>0.12996112400000001</v>
      </c>
      <c r="V29" s="705">
        <v>0.114098279</v>
      </c>
      <c r="W29" s="705">
        <v>8.2141875000000003E-2</v>
      </c>
      <c r="X29" s="705">
        <v>9.7016979000000003E-2</v>
      </c>
      <c r="Y29" s="705">
        <v>0.113922315</v>
      </c>
      <c r="Z29" s="705">
        <v>0.114417487</v>
      </c>
      <c r="AA29" s="705">
        <v>0.14233694099999999</v>
      </c>
      <c r="AB29" s="705">
        <v>0.13946989100000001</v>
      </c>
      <c r="AC29" s="705">
        <v>0.14589618900000001</v>
      </c>
      <c r="AD29" s="705">
        <v>0.155302776</v>
      </c>
      <c r="AE29" s="705">
        <v>0.118178133</v>
      </c>
      <c r="AF29" s="705">
        <v>0.11246611300000001</v>
      </c>
      <c r="AG29" s="705">
        <v>0.136843775</v>
      </c>
      <c r="AH29" s="705">
        <v>0.14555903100000001</v>
      </c>
      <c r="AI29" s="705">
        <v>0.130201761</v>
      </c>
      <c r="AJ29" s="705">
        <v>0.123746944</v>
      </c>
      <c r="AK29" s="705">
        <v>0.132321779</v>
      </c>
      <c r="AL29" s="705">
        <v>0.14394602200000001</v>
      </c>
      <c r="AM29" s="705">
        <v>0.13680403799999999</v>
      </c>
      <c r="AN29" s="705">
        <v>0.141636453</v>
      </c>
      <c r="AO29" s="705">
        <v>0.124523858</v>
      </c>
      <c r="AP29" s="705">
        <v>0.10406480999999999</v>
      </c>
      <c r="AQ29" s="705">
        <v>0.11831852599999999</v>
      </c>
      <c r="AR29" s="705">
        <v>0.107563926</v>
      </c>
      <c r="AS29" s="705">
        <v>0.11911293000000001</v>
      </c>
      <c r="AT29" s="705">
        <v>0.14574401000000001</v>
      </c>
      <c r="AU29" s="705">
        <v>0.115000541</v>
      </c>
      <c r="AV29" s="705">
        <v>0.11902707999999999</v>
      </c>
      <c r="AW29" s="705">
        <v>0.155982542</v>
      </c>
      <c r="AX29" s="705">
        <v>0.14928873400000001</v>
      </c>
      <c r="AY29" s="705">
        <v>0.13668963100000001</v>
      </c>
      <c r="AZ29" s="705">
        <v>0.14390020000000001</v>
      </c>
      <c r="BA29" s="705">
        <v>0.1138899</v>
      </c>
      <c r="BB29" s="706">
        <v>9.9060099999999998E-2</v>
      </c>
      <c r="BC29" s="706">
        <v>0.1162166</v>
      </c>
      <c r="BD29" s="706">
        <v>0.1017015</v>
      </c>
      <c r="BE29" s="706">
        <v>0.11353439999999999</v>
      </c>
      <c r="BF29" s="706">
        <v>0.13895389999999999</v>
      </c>
      <c r="BG29" s="706">
        <v>0.1066144</v>
      </c>
      <c r="BH29" s="706">
        <v>0.1099173</v>
      </c>
      <c r="BI29" s="706">
        <v>0.1480437</v>
      </c>
      <c r="BJ29" s="706">
        <v>0.1461633</v>
      </c>
      <c r="BK29" s="706">
        <v>0.1247441</v>
      </c>
      <c r="BL29" s="706">
        <v>0.12930949999999999</v>
      </c>
      <c r="BM29" s="706">
        <v>0.1161909</v>
      </c>
      <c r="BN29" s="706">
        <v>9.6601900000000004E-2</v>
      </c>
      <c r="BO29" s="706">
        <v>0.113611</v>
      </c>
      <c r="BP29" s="706">
        <v>9.9946999999999994E-2</v>
      </c>
      <c r="BQ29" s="706">
        <v>0.11374769999999999</v>
      </c>
      <c r="BR29" s="706">
        <v>0.1382294</v>
      </c>
      <c r="BS29" s="706">
        <v>0.1050683</v>
      </c>
      <c r="BT29" s="706">
        <v>0.10984729999999999</v>
      </c>
      <c r="BU29" s="706">
        <v>0.14767859999999999</v>
      </c>
      <c r="BV29" s="706">
        <v>0.1458332</v>
      </c>
    </row>
    <row r="30" spans="1:74" ht="11.1" customHeight="1" x14ac:dyDescent="0.2">
      <c r="A30" s="502" t="s">
        <v>1288</v>
      </c>
      <c r="B30" s="503" t="s">
        <v>1230</v>
      </c>
      <c r="C30" s="705">
        <v>27.048795639000002</v>
      </c>
      <c r="D30" s="705">
        <v>23.000305608000001</v>
      </c>
      <c r="E30" s="705">
        <v>26.056437192000001</v>
      </c>
      <c r="F30" s="705">
        <v>25.947081280999999</v>
      </c>
      <c r="G30" s="705">
        <v>30.067851541</v>
      </c>
      <c r="H30" s="705">
        <v>33.482764054999997</v>
      </c>
      <c r="I30" s="705">
        <v>38.196449219000002</v>
      </c>
      <c r="J30" s="705">
        <v>36.337304775</v>
      </c>
      <c r="K30" s="705">
        <v>32.191492926999999</v>
      </c>
      <c r="L30" s="705">
        <v>29.323940578999999</v>
      </c>
      <c r="M30" s="705">
        <v>26.657294782000001</v>
      </c>
      <c r="N30" s="705">
        <v>29.763293915999999</v>
      </c>
      <c r="O30" s="705">
        <v>30.574622889</v>
      </c>
      <c r="P30" s="705">
        <v>25.455070716000002</v>
      </c>
      <c r="Q30" s="705">
        <v>25.845111587000002</v>
      </c>
      <c r="R30" s="705">
        <v>25.935467071000001</v>
      </c>
      <c r="S30" s="705">
        <v>33.351059865000003</v>
      </c>
      <c r="T30" s="705">
        <v>35.826712950000001</v>
      </c>
      <c r="U30" s="705">
        <v>38.583241080999997</v>
      </c>
      <c r="V30" s="705">
        <v>38.19353976</v>
      </c>
      <c r="W30" s="705">
        <v>31.744598171</v>
      </c>
      <c r="X30" s="705">
        <v>28.179249118000001</v>
      </c>
      <c r="Y30" s="705">
        <v>26.678426936000001</v>
      </c>
      <c r="Z30" s="705">
        <v>28.236782558000002</v>
      </c>
      <c r="AA30" s="705">
        <v>29.294415102999999</v>
      </c>
      <c r="AB30" s="705">
        <v>25.819764232000001</v>
      </c>
      <c r="AC30" s="705">
        <v>27.363257208</v>
      </c>
      <c r="AD30" s="705">
        <v>26.651021878000002</v>
      </c>
      <c r="AE30" s="705">
        <v>31.629141522000001</v>
      </c>
      <c r="AF30" s="705">
        <v>34.281161384000001</v>
      </c>
      <c r="AG30" s="705">
        <v>38.274202561999999</v>
      </c>
      <c r="AH30" s="705">
        <v>40.392529836999998</v>
      </c>
      <c r="AI30" s="705">
        <v>36.488199559999998</v>
      </c>
      <c r="AJ30" s="705">
        <v>30.061022211000001</v>
      </c>
      <c r="AK30" s="705">
        <v>27.687361542000001</v>
      </c>
      <c r="AL30" s="705">
        <v>29.302190074999999</v>
      </c>
      <c r="AM30" s="705">
        <v>28.842956144999999</v>
      </c>
      <c r="AN30" s="705">
        <v>27.816083179</v>
      </c>
      <c r="AO30" s="705">
        <v>27.464218828</v>
      </c>
      <c r="AP30" s="705">
        <v>26.782627837</v>
      </c>
      <c r="AQ30" s="705">
        <v>31.261263037999999</v>
      </c>
      <c r="AR30" s="705">
        <v>35.017987249000001</v>
      </c>
      <c r="AS30" s="705">
        <v>39.453091565000001</v>
      </c>
      <c r="AT30" s="705">
        <v>39.359724036000003</v>
      </c>
      <c r="AU30" s="705">
        <v>33.292554353</v>
      </c>
      <c r="AV30" s="705">
        <v>31.538626446999999</v>
      </c>
      <c r="AW30" s="705">
        <v>27.389639378999998</v>
      </c>
      <c r="AX30" s="705">
        <v>30.207747865000002</v>
      </c>
      <c r="AY30" s="705">
        <v>30.646561051999999</v>
      </c>
      <c r="AZ30" s="705">
        <v>29.115210000000001</v>
      </c>
      <c r="BA30" s="705">
        <v>25.789829999999998</v>
      </c>
      <c r="BB30" s="706">
        <v>27.283159999999999</v>
      </c>
      <c r="BC30" s="706">
        <v>32.03116</v>
      </c>
      <c r="BD30" s="706">
        <v>35.126730000000002</v>
      </c>
      <c r="BE30" s="706">
        <v>38.35604</v>
      </c>
      <c r="BF30" s="706">
        <v>38.339880000000001</v>
      </c>
      <c r="BG30" s="706">
        <v>32.784280000000003</v>
      </c>
      <c r="BH30" s="706">
        <v>29.386340000000001</v>
      </c>
      <c r="BI30" s="706">
        <v>26.108049999999999</v>
      </c>
      <c r="BJ30" s="706">
        <v>29.71208</v>
      </c>
      <c r="BK30" s="706">
        <v>29.347159999999999</v>
      </c>
      <c r="BL30" s="706">
        <v>26.187799999999999</v>
      </c>
      <c r="BM30" s="706">
        <v>26.531700000000001</v>
      </c>
      <c r="BN30" s="706">
        <v>26.870650000000001</v>
      </c>
      <c r="BO30" s="706">
        <v>31.36035</v>
      </c>
      <c r="BP30" s="706">
        <v>34.635069999999999</v>
      </c>
      <c r="BQ30" s="706">
        <v>38.369439999999997</v>
      </c>
      <c r="BR30" s="706">
        <v>38.362609999999997</v>
      </c>
      <c r="BS30" s="706">
        <v>32.777970000000003</v>
      </c>
      <c r="BT30" s="706">
        <v>29.366679999999999</v>
      </c>
      <c r="BU30" s="706">
        <v>26.07554</v>
      </c>
      <c r="BV30" s="706">
        <v>29.706420000000001</v>
      </c>
    </row>
    <row r="31" spans="1:74" ht="11.1" customHeight="1" x14ac:dyDescent="0.2">
      <c r="A31" s="502" t="s">
        <v>1289</v>
      </c>
      <c r="B31" s="503" t="s">
        <v>1331</v>
      </c>
      <c r="C31" s="705">
        <v>27.048795639000002</v>
      </c>
      <c r="D31" s="705">
        <v>23.000305608000001</v>
      </c>
      <c r="E31" s="705">
        <v>26.056437192000001</v>
      </c>
      <c r="F31" s="705">
        <v>25.947081280999999</v>
      </c>
      <c r="G31" s="705">
        <v>30.067851541</v>
      </c>
      <c r="H31" s="705">
        <v>33.482764054999997</v>
      </c>
      <c r="I31" s="705">
        <v>38.196449219000002</v>
      </c>
      <c r="J31" s="705">
        <v>36.337304775</v>
      </c>
      <c r="K31" s="705">
        <v>32.191492926999999</v>
      </c>
      <c r="L31" s="705">
        <v>29.323940578999999</v>
      </c>
      <c r="M31" s="705">
        <v>26.657294782000001</v>
      </c>
      <c r="N31" s="705">
        <v>29.763293915999999</v>
      </c>
      <c r="O31" s="705">
        <v>30.574622889</v>
      </c>
      <c r="P31" s="705">
        <v>25.455070716000002</v>
      </c>
      <c r="Q31" s="705">
        <v>25.845111587000002</v>
      </c>
      <c r="R31" s="705">
        <v>25.935467071000001</v>
      </c>
      <c r="S31" s="705">
        <v>33.351059865000003</v>
      </c>
      <c r="T31" s="705">
        <v>35.826712950000001</v>
      </c>
      <c r="U31" s="705">
        <v>38.583241080999997</v>
      </c>
      <c r="V31" s="705">
        <v>38.19353976</v>
      </c>
      <c r="W31" s="705">
        <v>31.744598171</v>
      </c>
      <c r="X31" s="705">
        <v>28.179249118000001</v>
      </c>
      <c r="Y31" s="705">
        <v>26.678426936000001</v>
      </c>
      <c r="Z31" s="705">
        <v>28.236782558000002</v>
      </c>
      <c r="AA31" s="705">
        <v>29.294415102999999</v>
      </c>
      <c r="AB31" s="705">
        <v>25.819764232000001</v>
      </c>
      <c r="AC31" s="705">
        <v>27.363257208</v>
      </c>
      <c r="AD31" s="705">
        <v>26.651021878000002</v>
      </c>
      <c r="AE31" s="705">
        <v>31.629141522000001</v>
      </c>
      <c r="AF31" s="705">
        <v>34.281161384000001</v>
      </c>
      <c r="AG31" s="705">
        <v>38.274202561999999</v>
      </c>
      <c r="AH31" s="705">
        <v>40.392529836999998</v>
      </c>
      <c r="AI31" s="705">
        <v>36.488199559999998</v>
      </c>
      <c r="AJ31" s="705">
        <v>30.061022211000001</v>
      </c>
      <c r="AK31" s="705">
        <v>27.687361542000001</v>
      </c>
      <c r="AL31" s="705">
        <v>29.302190074999999</v>
      </c>
      <c r="AM31" s="705">
        <v>28.842956144999999</v>
      </c>
      <c r="AN31" s="705">
        <v>27.816083179</v>
      </c>
      <c r="AO31" s="705">
        <v>27.464218828</v>
      </c>
      <c r="AP31" s="705">
        <v>26.782627837</v>
      </c>
      <c r="AQ31" s="705">
        <v>31.261263037999999</v>
      </c>
      <c r="AR31" s="705">
        <v>35.017987249000001</v>
      </c>
      <c r="AS31" s="705">
        <v>39.453091565000001</v>
      </c>
      <c r="AT31" s="705">
        <v>39.359724036000003</v>
      </c>
      <c r="AU31" s="705">
        <v>33.292554353</v>
      </c>
      <c r="AV31" s="705">
        <v>31.538626446999999</v>
      </c>
      <c r="AW31" s="705">
        <v>27.389639378999998</v>
      </c>
      <c r="AX31" s="705">
        <v>30.207747865000002</v>
      </c>
      <c r="AY31" s="705">
        <v>30.646561051999999</v>
      </c>
      <c r="AZ31" s="705">
        <v>29.115210000000001</v>
      </c>
      <c r="BA31" s="705">
        <v>25.789829999999998</v>
      </c>
      <c r="BB31" s="706">
        <v>27.283159999999999</v>
      </c>
      <c r="BC31" s="706">
        <v>32.03116</v>
      </c>
      <c r="BD31" s="706">
        <v>35.126730000000002</v>
      </c>
      <c r="BE31" s="706">
        <v>38.35604</v>
      </c>
      <c r="BF31" s="706">
        <v>38.339880000000001</v>
      </c>
      <c r="BG31" s="706">
        <v>32.784280000000003</v>
      </c>
      <c r="BH31" s="706">
        <v>29.386340000000001</v>
      </c>
      <c r="BI31" s="706">
        <v>26.108049999999999</v>
      </c>
      <c r="BJ31" s="706">
        <v>29.71208</v>
      </c>
      <c r="BK31" s="706">
        <v>29.347159999999999</v>
      </c>
      <c r="BL31" s="706">
        <v>26.187799999999999</v>
      </c>
      <c r="BM31" s="706">
        <v>26.531700000000001</v>
      </c>
      <c r="BN31" s="706">
        <v>26.870650000000001</v>
      </c>
      <c r="BO31" s="706">
        <v>31.36035</v>
      </c>
      <c r="BP31" s="706">
        <v>34.635069999999999</v>
      </c>
      <c r="BQ31" s="706">
        <v>38.369439999999997</v>
      </c>
      <c r="BR31" s="706">
        <v>38.362609999999997</v>
      </c>
      <c r="BS31" s="706">
        <v>32.777970000000003</v>
      </c>
      <c r="BT31" s="706">
        <v>29.366679999999999</v>
      </c>
      <c r="BU31" s="706">
        <v>26.07554</v>
      </c>
      <c r="BV31" s="706">
        <v>29.706420000000001</v>
      </c>
    </row>
    <row r="32" spans="1:74" ht="11.1" customHeight="1" x14ac:dyDescent="0.2">
      <c r="A32" s="520"/>
      <c r="B32" s="131" t="s">
        <v>1351</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502" t="s">
        <v>1290</v>
      </c>
      <c r="B33" s="503" t="s">
        <v>84</v>
      </c>
      <c r="C33" s="705">
        <v>7.6310404680000001</v>
      </c>
      <c r="D33" s="705">
        <v>4.6759540959999999</v>
      </c>
      <c r="E33" s="705">
        <v>3.3910988550000001</v>
      </c>
      <c r="F33" s="705">
        <v>3.3140928870000002</v>
      </c>
      <c r="G33" s="705">
        <v>3.5775309489999998</v>
      </c>
      <c r="H33" s="705">
        <v>4.6983737769999996</v>
      </c>
      <c r="I33" s="705">
        <v>8.5647145869999992</v>
      </c>
      <c r="J33" s="705">
        <v>9.2702213130000004</v>
      </c>
      <c r="K33" s="705">
        <v>7.2028645520000003</v>
      </c>
      <c r="L33" s="705">
        <v>6.5856887110000004</v>
      </c>
      <c r="M33" s="705">
        <v>6.0483553409999997</v>
      </c>
      <c r="N33" s="705">
        <v>7.6331565020000003</v>
      </c>
      <c r="O33" s="705">
        <v>6.4390753939999996</v>
      </c>
      <c r="P33" s="705">
        <v>5.3679650990000001</v>
      </c>
      <c r="Q33" s="705">
        <v>6.0035999320000002</v>
      </c>
      <c r="R33" s="705">
        <v>4.7552858100000002</v>
      </c>
      <c r="S33" s="705">
        <v>4.7092808640000001</v>
      </c>
      <c r="T33" s="705">
        <v>6.2565567399999997</v>
      </c>
      <c r="U33" s="705">
        <v>10.378365046000001</v>
      </c>
      <c r="V33" s="705">
        <v>10.176178804999999</v>
      </c>
      <c r="W33" s="705">
        <v>9.0496515330000005</v>
      </c>
      <c r="X33" s="705">
        <v>6.8053741490000004</v>
      </c>
      <c r="Y33" s="705">
        <v>6.1737094590000003</v>
      </c>
      <c r="Z33" s="705">
        <v>7.052231473</v>
      </c>
      <c r="AA33" s="705">
        <v>7.98085413</v>
      </c>
      <c r="AB33" s="705">
        <v>6.8854015909999999</v>
      </c>
      <c r="AC33" s="705">
        <v>7.0198669369999998</v>
      </c>
      <c r="AD33" s="705">
        <v>5.4641559429999997</v>
      </c>
      <c r="AE33" s="705">
        <v>4.411171102</v>
      </c>
      <c r="AF33" s="705">
        <v>6.9576507840000001</v>
      </c>
      <c r="AG33" s="705">
        <v>10.435376519</v>
      </c>
      <c r="AH33" s="705">
        <v>10.854307188</v>
      </c>
      <c r="AI33" s="705">
        <v>8.9005845469999993</v>
      </c>
      <c r="AJ33" s="705">
        <v>7.1371313150000004</v>
      </c>
      <c r="AK33" s="705">
        <v>7.6816376000000002</v>
      </c>
      <c r="AL33" s="705">
        <v>9.1258755669999996</v>
      </c>
      <c r="AM33" s="705">
        <v>8.3615540999999993</v>
      </c>
      <c r="AN33" s="705">
        <v>7.3685544189999996</v>
      </c>
      <c r="AO33" s="705">
        <v>7.9224206019999999</v>
      </c>
      <c r="AP33" s="705">
        <v>6.5853147329999997</v>
      </c>
      <c r="AQ33" s="705">
        <v>4.7013353609999999</v>
      </c>
      <c r="AR33" s="705">
        <v>5.8278656519999998</v>
      </c>
      <c r="AS33" s="705">
        <v>8.6349216949999992</v>
      </c>
      <c r="AT33" s="705">
        <v>9.8467311899999999</v>
      </c>
      <c r="AU33" s="705">
        <v>8.8307145489999996</v>
      </c>
      <c r="AV33" s="705">
        <v>7.7341516700000001</v>
      </c>
      <c r="AW33" s="705">
        <v>6.1008545439999997</v>
      </c>
      <c r="AX33" s="705">
        <v>7.7312803370000003</v>
      </c>
      <c r="AY33" s="705">
        <v>7.3293258940000001</v>
      </c>
      <c r="AZ33" s="705">
        <v>6.4894829999999999</v>
      </c>
      <c r="BA33" s="705">
        <v>8.5380129999999994</v>
      </c>
      <c r="BB33" s="706">
        <v>7.4953750000000001</v>
      </c>
      <c r="BC33" s="706">
        <v>4.7692750000000004</v>
      </c>
      <c r="BD33" s="706">
        <v>6.5022469999999997</v>
      </c>
      <c r="BE33" s="706">
        <v>10.357900000000001</v>
      </c>
      <c r="BF33" s="706">
        <v>9.2607009999999992</v>
      </c>
      <c r="BG33" s="706">
        <v>8.9504400000000004</v>
      </c>
      <c r="BH33" s="706">
        <v>8.5027000000000008</v>
      </c>
      <c r="BI33" s="706">
        <v>6.4085770000000002</v>
      </c>
      <c r="BJ33" s="706">
        <v>7.591024</v>
      </c>
      <c r="BK33" s="706">
        <v>5.7105399999999999</v>
      </c>
      <c r="BL33" s="706">
        <v>5.9405830000000002</v>
      </c>
      <c r="BM33" s="706">
        <v>6.7458080000000002</v>
      </c>
      <c r="BN33" s="706">
        <v>5.1059679999999998</v>
      </c>
      <c r="BO33" s="706">
        <v>3.3652549999999999</v>
      </c>
      <c r="BP33" s="706">
        <v>4.2748900000000001</v>
      </c>
      <c r="BQ33" s="706">
        <v>9.7045709999999996</v>
      </c>
      <c r="BR33" s="706">
        <v>8.3986420000000006</v>
      </c>
      <c r="BS33" s="706">
        <v>7.5460140000000004</v>
      </c>
      <c r="BT33" s="706">
        <v>8.2290670000000006</v>
      </c>
      <c r="BU33" s="706">
        <v>4.7269370000000004</v>
      </c>
      <c r="BV33" s="706">
        <v>7.5091669999999997</v>
      </c>
    </row>
    <row r="34" spans="1:74" ht="11.1" customHeight="1" x14ac:dyDescent="0.2">
      <c r="A34" s="502" t="s">
        <v>1291</v>
      </c>
      <c r="B34" s="503" t="s">
        <v>83</v>
      </c>
      <c r="C34" s="705">
        <v>10.938000907999999</v>
      </c>
      <c r="D34" s="705">
        <v>8.813834495</v>
      </c>
      <c r="E34" s="705">
        <v>7.5227450090000003</v>
      </c>
      <c r="F34" s="705">
        <v>6.0032591890000004</v>
      </c>
      <c r="G34" s="705">
        <v>6.9077745510000002</v>
      </c>
      <c r="H34" s="705">
        <v>8.097990437</v>
      </c>
      <c r="I34" s="705">
        <v>11.257835291999999</v>
      </c>
      <c r="J34" s="705">
        <v>11.498287839</v>
      </c>
      <c r="K34" s="705">
        <v>10.300913332</v>
      </c>
      <c r="L34" s="705">
        <v>9.3435287900000006</v>
      </c>
      <c r="M34" s="705">
        <v>9.52002317</v>
      </c>
      <c r="N34" s="705">
        <v>10.269740766</v>
      </c>
      <c r="O34" s="705">
        <v>10.69974294</v>
      </c>
      <c r="P34" s="705">
        <v>8.3791269820000007</v>
      </c>
      <c r="Q34" s="705">
        <v>8.7159472390000001</v>
      </c>
      <c r="R34" s="705">
        <v>6.9846350470000003</v>
      </c>
      <c r="S34" s="705">
        <v>6.6285387809999996</v>
      </c>
      <c r="T34" s="705">
        <v>8.3916515159999996</v>
      </c>
      <c r="U34" s="705">
        <v>11.374095242999999</v>
      </c>
      <c r="V34" s="705">
        <v>11.67999936</v>
      </c>
      <c r="W34" s="705">
        <v>10.612312381000001</v>
      </c>
      <c r="X34" s="705">
        <v>10.204865891000001</v>
      </c>
      <c r="Y34" s="705">
        <v>10.623527428999999</v>
      </c>
      <c r="Z34" s="705">
        <v>11.955885293</v>
      </c>
      <c r="AA34" s="705">
        <v>11.961520329000001</v>
      </c>
      <c r="AB34" s="705">
        <v>10.59970094</v>
      </c>
      <c r="AC34" s="705">
        <v>9.777790371</v>
      </c>
      <c r="AD34" s="705">
        <v>6.8249814579999999</v>
      </c>
      <c r="AE34" s="705">
        <v>5.8526963470000002</v>
      </c>
      <c r="AF34" s="705">
        <v>7.4026632709999998</v>
      </c>
      <c r="AG34" s="705">
        <v>10.435923988000001</v>
      </c>
      <c r="AH34" s="705">
        <v>11.360206093</v>
      </c>
      <c r="AI34" s="705">
        <v>10.090100529000001</v>
      </c>
      <c r="AJ34" s="705">
        <v>9.5213554980000001</v>
      </c>
      <c r="AK34" s="705">
        <v>9.8893469710000002</v>
      </c>
      <c r="AL34" s="705">
        <v>11.180659915</v>
      </c>
      <c r="AM34" s="705">
        <v>8.4455537280000001</v>
      </c>
      <c r="AN34" s="705">
        <v>6.9021318159999998</v>
      </c>
      <c r="AO34" s="705">
        <v>6.9052107180000002</v>
      </c>
      <c r="AP34" s="705">
        <v>5.6389677029999996</v>
      </c>
      <c r="AQ34" s="705">
        <v>4.8594443170000003</v>
      </c>
      <c r="AR34" s="705">
        <v>5.6338967980000003</v>
      </c>
      <c r="AS34" s="705">
        <v>7.8146397590000003</v>
      </c>
      <c r="AT34" s="705">
        <v>8.951361511</v>
      </c>
      <c r="AU34" s="705">
        <v>7.7702838950000004</v>
      </c>
      <c r="AV34" s="705">
        <v>7.418091907</v>
      </c>
      <c r="AW34" s="705">
        <v>7.4929252489999998</v>
      </c>
      <c r="AX34" s="705">
        <v>8.2993457950000007</v>
      </c>
      <c r="AY34" s="705">
        <v>7.6778197810000002</v>
      </c>
      <c r="AZ34" s="705">
        <v>6.5397230000000004</v>
      </c>
      <c r="BA34" s="705">
        <v>7.5639900000000004</v>
      </c>
      <c r="BB34" s="706">
        <v>5.6451770000000003</v>
      </c>
      <c r="BC34" s="706">
        <v>5.6215299999999999</v>
      </c>
      <c r="BD34" s="706">
        <v>6.1168529999999999</v>
      </c>
      <c r="BE34" s="706">
        <v>9.9081489999999999</v>
      </c>
      <c r="BF34" s="706">
        <v>9.0165780000000009</v>
      </c>
      <c r="BG34" s="706">
        <v>6.5968869999999997</v>
      </c>
      <c r="BH34" s="706">
        <v>5.9790970000000003</v>
      </c>
      <c r="BI34" s="706">
        <v>5.2128069999999997</v>
      </c>
      <c r="BJ34" s="706">
        <v>10.63176</v>
      </c>
      <c r="BK34" s="706">
        <v>8.0181629999999995</v>
      </c>
      <c r="BL34" s="706">
        <v>6.0795000000000003</v>
      </c>
      <c r="BM34" s="706">
        <v>6.2097290000000003</v>
      </c>
      <c r="BN34" s="706">
        <v>6.4033559999999996</v>
      </c>
      <c r="BO34" s="706">
        <v>5.404433</v>
      </c>
      <c r="BP34" s="706">
        <v>6.6048960000000001</v>
      </c>
      <c r="BQ34" s="706">
        <v>9.4298699999999993</v>
      </c>
      <c r="BR34" s="706">
        <v>9.1337779999999995</v>
      </c>
      <c r="BS34" s="706">
        <v>7.7088340000000004</v>
      </c>
      <c r="BT34" s="706">
        <v>6.81386</v>
      </c>
      <c r="BU34" s="706">
        <v>6.2337150000000001</v>
      </c>
      <c r="BV34" s="706">
        <v>10.306290000000001</v>
      </c>
    </row>
    <row r="35" spans="1:74" ht="11.1" customHeight="1" x14ac:dyDescent="0.2">
      <c r="A35" s="502" t="s">
        <v>1292</v>
      </c>
      <c r="B35" s="505" t="s">
        <v>86</v>
      </c>
      <c r="C35" s="705">
        <v>0.84062700000000001</v>
      </c>
      <c r="D35" s="705">
        <v>0.75684300000000004</v>
      </c>
      <c r="E35" s="705">
        <v>0.79163899999999998</v>
      </c>
      <c r="F35" s="705">
        <v>0.55125000000000002</v>
      </c>
      <c r="G35" s="705">
        <v>0.223028</v>
      </c>
      <c r="H35" s="705">
        <v>0.26971699999999998</v>
      </c>
      <c r="I35" s="705">
        <v>0.85583399999999998</v>
      </c>
      <c r="J35" s="705">
        <v>0.53701900000000002</v>
      </c>
      <c r="K35" s="705">
        <v>0.73565000000000003</v>
      </c>
      <c r="L35" s="705">
        <v>0.85805200000000004</v>
      </c>
      <c r="M35" s="705">
        <v>0.84159700000000004</v>
      </c>
      <c r="N35" s="705">
        <v>0.86700299999999997</v>
      </c>
      <c r="O35" s="705">
        <v>0.86232799999999998</v>
      </c>
      <c r="P35" s="705">
        <v>0.78793899999999994</v>
      </c>
      <c r="Q35" s="705">
        <v>0.86643700000000001</v>
      </c>
      <c r="R35" s="705">
        <v>0.82247899999999996</v>
      </c>
      <c r="S35" s="705">
        <v>0.60275299999999998</v>
      </c>
      <c r="T35" s="705">
        <v>0.72396000000000005</v>
      </c>
      <c r="U35" s="705">
        <v>0.84852099999999997</v>
      </c>
      <c r="V35" s="705">
        <v>0.84925499999999998</v>
      </c>
      <c r="W35" s="705">
        <v>0.82927700000000004</v>
      </c>
      <c r="X35" s="705">
        <v>0.86246199999999995</v>
      </c>
      <c r="Y35" s="705">
        <v>0.84036100000000002</v>
      </c>
      <c r="Z35" s="705">
        <v>0.81266899999999997</v>
      </c>
      <c r="AA35" s="705">
        <v>0.84955700000000001</v>
      </c>
      <c r="AB35" s="705">
        <v>0.77974600000000005</v>
      </c>
      <c r="AC35" s="705">
        <v>0.86134900000000003</v>
      </c>
      <c r="AD35" s="705">
        <v>0.81644000000000005</v>
      </c>
      <c r="AE35" s="705">
        <v>0.243895</v>
      </c>
      <c r="AF35" s="705">
        <v>0.244696</v>
      </c>
      <c r="AG35" s="705">
        <v>0.83834200000000003</v>
      </c>
      <c r="AH35" s="705">
        <v>0.84835400000000005</v>
      </c>
      <c r="AI35" s="705">
        <v>0.82288499999999998</v>
      </c>
      <c r="AJ35" s="705">
        <v>0.86165899999999995</v>
      </c>
      <c r="AK35" s="705">
        <v>0.83929500000000001</v>
      </c>
      <c r="AL35" s="705">
        <v>0.86028099999999996</v>
      </c>
      <c r="AM35" s="705">
        <v>0.86132399999999998</v>
      </c>
      <c r="AN35" s="705">
        <v>0.72480299999999998</v>
      </c>
      <c r="AO35" s="705">
        <v>0.85381799999999997</v>
      </c>
      <c r="AP35" s="705">
        <v>0.83510099999999998</v>
      </c>
      <c r="AQ35" s="705">
        <v>0.78814099999999998</v>
      </c>
      <c r="AR35" s="705">
        <v>0.42041600000000001</v>
      </c>
      <c r="AS35" s="705">
        <v>0.76592099999999996</v>
      </c>
      <c r="AT35" s="705">
        <v>0.84852399999999994</v>
      </c>
      <c r="AU35" s="705">
        <v>0.81708599999999998</v>
      </c>
      <c r="AV35" s="705">
        <v>0.85855599999999999</v>
      </c>
      <c r="AW35" s="705">
        <v>0.79508800000000002</v>
      </c>
      <c r="AX35" s="705">
        <v>0.85827200000000003</v>
      </c>
      <c r="AY35" s="705">
        <v>0.86509400000000003</v>
      </c>
      <c r="AZ35" s="705">
        <v>0.79588000000000003</v>
      </c>
      <c r="BA35" s="705">
        <v>0.88166999999999995</v>
      </c>
      <c r="BB35" s="706">
        <v>0.79483000000000004</v>
      </c>
      <c r="BC35" s="706">
        <v>0.17393</v>
      </c>
      <c r="BD35" s="706">
        <v>0.22639000000000001</v>
      </c>
      <c r="BE35" s="706">
        <v>0.82132000000000005</v>
      </c>
      <c r="BF35" s="706">
        <v>0.82132000000000005</v>
      </c>
      <c r="BG35" s="706">
        <v>0.79483000000000004</v>
      </c>
      <c r="BH35" s="706">
        <v>0.82132000000000005</v>
      </c>
      <c r="BI35" s="706">
        <v>0.79483000000000004</v>
      </c>
      <c r="BJ35" s="706">
        <v>0.82132000000000005</v>
      </c>
      <c r="BK35" s="706">
        <v>0.82132000000000005</v>
      </c>
      <c r="BL35" s="706">
        <v>0.74184000000000005</v>
      </c>
      <c r="BM35" s="706">
        <v>0.82132000000000005</v>
      </c>
      <c r="BN35" s="706">
        <v>0.79483000000000004</v>
      </c>
      <c r="BO35" s="706">
        <v>0.82132000000000005</v>
      </c>
      <c r="BP35" s="706">
        <v>0.79483000000000004</v>
      </c>
      <c r="BQ35" s="706">
        <v>0.82132000000000005</v>
      </c>
      <c r="BR35" s="706">
        <v>0.82132000000000005</v>
      </c>
      <c r="BS35" s="706">
        <v>0.79483000000000004</v>
      </c>
      <c r="BT35" s="706">
        <v>0.82132000000000005</v>
      </c>
      <c r="BU35" s="706">
        <v>0.79483000000000004</v>
      </c>
      <c r="BV35" s="706">
        <v>0.82132000000000005</v>
      </c>
    </row>
    <row r="36" spans="1:74" ht="11.1" customHeight="1" x14ac:dyDescent="0.2">
      <c r="A36" s="502" t="s">
        <v>1293</v>
      </c>
      <c r="B36" s="505" t="s">
        <v>1226</v>
      </c>
      <c r="C36" s="705">
        <v>13.618834769999999</v>
      </c>
      <c r="D36" s="705">
        <v>12.200355081</v>
      </c>
      <c r="E36" s="705">
        <v>15.498305705</v>
      </c>
      <c r="F36" s="705">
        <v>15.049445560000001</v>
      </c>
      <c r="G36" s="705">
        <v>15.826954220999999</v>
      </c>
      <c r="H36" s="705">
        <v>15.834026234</v>
      </c>
      <c r="I36" s="705">
        <v>12.083445595000001</v>
      </c>
      <c r="J36" s="705">
        <v>9.0835369690000007</v>
      </c>
      <c r="K36" s="705">
        <v>8.7679309809999992</v>
      </c>
      <c r="L36" s="705">
        <v>7.9360543789999998</v>
      </c>
      <c r="M36" s="705">
        <v>9.3578202229999992</v>
      </c>
      <c r="N36" s="705">
        <v>11.803306702</v>
      </c>
      <c r="O36" s="705">
        <v>13.873814731</v>
      </c>
      <c r="P36" s="705">
        <v>13.994692903000001</v>
      </c>
      <c r="Q36" s="705">
        <v>13.611366035</v>
      </c>
      <c r="R36" s="705">
        <v>13.842006808000001</v>
      </c>
      <c r="S36" s="705">
        <v>16.062231679</v>
      </c>
      <c r="T36" s="705">
        <v>14.637867297</v>
      </c>
      <c r="U36" s="705">
        <v>11.757271901999999</v>
      </c>
      <c r="V36" s="705">
        <v>9.7706735410000007</v>
      </c>
      <c r="W36" s="705">
        <v>7.9713199450000003</v>
      </c>
      <c r="X36" s="705">
        <v>8.064607466</v>
      </c>
      <c r="Y36" s="705">
        <v>9.6700349479999996</v>
      </c>
      <c r="Z36" s="705">
        <v>9.6683600950000006</v>
      </c>
      <c r="AA36" s="705">
        <v>10.385723687</v>
      </c>
      <c r="AB36" s="705">
        <v>9.7063216329999999</v>
      </c>
      <c r="AC36" s="705">
        <v>10.365712204999999</v>
      </c>
      <c r="AD36" s="705">
        <v>11.004657756</v>
      </c>
      <c r="AE36" s="705">
        <v>14.116726622</v>
      </c>
      <c r="AF36" s="705">
        <v>11.977093279</v>
      </c>
      <c r="AG36" s="705">
        <v>9.9989144129999996</v>
      </c>
      <c r="AH36" s="705">
        <v>9.6610923819999996</v>
      </c>
      <c r="AI36" s="705">
        <v>7.4330947539999999</v>
      </c>
      <c r="AJ36" s="705">
        <v>7.6395099880000004</v>
      </c>
      <c r="AK36" s="705">
        <v>9.3968034639999996</v>
      </c>
      <c r="AL36" s="705">
        <v>9.1489141709999995</v>
      </c>
      <c r="AM36" s="705">
        <v>11.700228229</v>
      </c>
      <c r="AN36" s="705">
        <v>13.083998822</v>
      </c>
      <c r="AO36" s="705">
        <v>10.249161078</v>
      </c>
      <c r="AP36" s="705">
        <v>8.5437510999999997</v>
      </c>
      <c r="AQ36" s="705">
        <v>15.007633983</v>
      </c>
      <c r="AR36" s="705">
        <v>15.120597452</v>
      </c>
      <c r="AS36" s="705">
        <v>13.653156032</v>
      </c>
      <c r="AT36" s="705">
        <v>10.591585769</v>
      </c>
      <c r="AU36" s="705">
        <v>8.1534202439999994</v>
      </c>
      <c r="AV36" s="705">
        <v>8.2640077959999996</v>
      </c>
      <c r="AW36" s="705">
        <v>10.551444993</v>
      </c>
      <c r="AX36" s="705">
        <v>11.072247664000001</v>
      </c>
      <c r="AY36" s="705">
        <v>13.730411367</v>
      </c>
      <c r="AZ36" s="705">
        <v>11.41</v>
      </c>
      <c r="BA36" s="705">
        <v>8.94</v>
      </c>
      <c r="BB36" s="706">
        <v>9.4325080000000003</v>
      </c>
      <c r="BC36" s="706">
        <v>13.81723</v>
      </c>
      <c r="BD36" s="706">
        <v>14.62918</v>
      </c>
      <c r="BE36" s="706">
        <v>12.7019</v>
      </c>
      <c r="BF36" s="706">
        <v>9.7593300000000003</v>
      </c>
      <c r="BG36" s="706">
        <v>7.9935169999999998</v>
      </c>
      <c r="BH36" s="706">
        <v>8.0074850000000009</v>
      </c>
      <c r="BI36" s="706">
        <v>9.5419149999999995</v>
      </c>
      <c r="BJ36" s="706">
        <v>10.28434</v>
      </c>
      <c r="BK36" s="706">
        <v>11.64677</v>
      </c>
      <c r="BL36" s="706">
        <v>10.39959</v>
      </c>
      <c r="BM36" s="706">
        <v>12.075810000000001</v>
      </c>
      <c r="BN36" s="706">
        <v>12.13705</v>
      </c>
      <c r="BO36" s="706">
        <v>14.986980000000001</v>
      </c>
      <c r="BP36" s="706">
        <v>15.485469999999999</v>
      </c>
      <c r="BQ36" s="706">
        <v>13.34055</v>
      </c>
      <c r="BR36" s="706">
        <v>10.0974</v>
      </c>
      <c r="BS36" s="706">
        <v>8.0834499999999991</v>
      </c>
      <c r="BT36" s="706">
        <v>8.0734189999999995</v>
      </c>
      <c r="BU36" s="706">
        <v>9.6137160000000002</v>
      </c>
      <c r="BV36" s="706">
        <v>10.540240000000001</v>
      </c>
    </row>
    <row r="37" spans="1:74" ht="11.1" customHeight="1" x14ac:dyDescent="0.2">
      <c r="A37" s="502" t="s">
        <v>1294</v>
      </c>
      <c r="B37" s="505" t="s">
        <v>1329</v>
      </c>
      <c r="C37" s="705">
        <v>2.80288658</v>
      </c>
      <c r="D37" s="705">
        <v>3.1831470359999998</v>
      </c>
      <c r="E37" s="705">
        <v>3.9612113779999998</v>
      </c>
      <c r="F37" s="705">
        <v>4.3689187389999997</v>
      </c>
      <c r="G37" s="705">
        <v>3.648011001</v>
      </c>
      <c r="H37" s="705">
        <v>3.758458836</v>
      </c>
      <c r="I37" s="705">
        <v>3.7112454370000001</v>
      </c>
      <c r="J37" s="705">
        <v>3.2967127519999999</v>
      </c>
      <c r="K37" s="705">
        <v>3.1598894930000001</v>
      </c>
      <c r="L37" s="705">
        <v>4.2770562610000002</v>
      </c>
      <c r="M37" s="705">
        <v>3.6817450919999999</v>
      </c>
      <c r="N37" s="705">
        <v>3.5962724050000001</v>
      </c>
      <c r="O37" s="705">
        <v>3.2260324800000002</v>
      </c>
      <c r="P37" s="705">
        <v>3.9394863949999999</v>
      </c>
      <c r="Q37" s="705">
        <v>4.265538362</v>
      </c>
      <c r="R37" s="705">
        <v>4.5164876310000004</v>
      </c>
      <c r="S37" s="705">
        <v>4.1115987890000003</v>
      </c>
      <c r="T37" s="705">
        <v>4.5315225410000002</v>
      </c>
      <c r="U37" s="705">
        <v>4.0960611010000001</v>
      </c>
      <c r="V37" s="705">
        <v>4.204084055</v>
      </c>
      <c r="W37" s="705">
        <v>3.5785432460000002</v>
      </c>
      <c r="X37" s="705">
        <v>3.1146699990000002</v>
      </c>
      <c r="Y37" s="705">
        <v>3.3750614149999998</v>
      </c>
      <c r="Z37" s="705">
        <v>3.4902458840000001</v>
      </c>
      <c r="AA37" s="705">
        <v>3.1507209860000001</v>
      </c>
      <c r="AB37" s="705">
        <v>3.133044709</v>
      </c>
      <c r="AC37" s="705">
        <v>3.450879526</v>
      </c>
      <c r="AD37" s="705">
        <v>4.3702460829999996</v>
      </c>
      <c r="AE37" s="705">
        <v>4.1970845949999998</v>
      </c>
      <c r="AF37" s="705">
        <v>4.5631128619999997</v>
      </c>
      <c r="AG37" s="705">
        <v>4.6037991979999999</v>
      </c>
      <c r="AH37" s="705">
        <v>4.1776993239999998</v>
      </c>
      <c r="AI37" s="705">
        <v>4.3426729350000004</v>
      </c>
      <c r="AJ37" s="705">
        <v>3.8718354060000002</v>
      </c>
      <c r="AK37" s="705">
        <v>3.2484780359999998</v>
      </c>
      <c r="AL37" s="705">
        <v>2.9500654759999998</v>
      </c>
      <c r="AM37" s="705">
        <v>4.4966762469999999</v>
      </c>
      <c r="AN37" s="705">
        <v>4.8136581500000002</v>
      </c>
      <c r="AO37" s="705">
        <v>4.613368232</v>
      </c>
      <c r="AP37" s="705">
        <v>4.7524777499999997</v>
      </c>
      <c r="AQ37" s="705">
        <v>4.8121036970000004</v>
      </c>
      <c r="AR37" s="705">
        <v>4.6267832760000003</v>
      </c>
      <c r="AS37" s="705">
        <v>4.3856393950000001</v>
      </c>
      <c r="AT37" s="705">
        <v>4.2449691749999996</v>
      </c>
      <c r="AU37" s="705">
        <v>3.9713123719999999</v>
      </c>
      <c r="AV37" s="705">
        <v>4.6478842399999998</v>
      </c>
      <c r="AW37" s="705">
        <v>5.0922902910000003</v>
      </c>
      <c r="AX37" s="705">
        <v>5.1475104610000004</v>
      </c>
      <c r="AY37" s="705">
        <v>4.6704540679999997</v>
      </c>
      <c r="AZ37" s="705">
        <v>5.4333600000000004</v>
      </c>
      <c r="BA37" s="705">
        <v>5.5699120000000004</v>
      </c>
      <c r="BB37" s="706">
        <v>5.4965320000000002</v>
      </c>
      <c r="BC37" s="706">
        <v>5.573931</v>
      </c>
      <c r="BD37" s="706">
        <v>5.3914359999999997</v>
      </c>
      <c r="BE37" s="706">
        <v>5.0914630000000001</v>
      </c>
      <c r="BF37" s="706">
        <v>4.8292570000000001</v>
      </c>
      <c r="BG37" s="706">
        <v>4.6243309999999997</v>
      </c>
      <c r="BH37" s="706">
        <v>5.4926069999999996</v>
      </c>
      <c r="BI37" s="706">
        <v>5.7216699999999996</v>
      </c>
      <c r="BJ37" s="706">
        <v>5.9043780000000003</v>
      </c>
      <c r="BK37" s="706">
        <v>5.7427710000000003</v>
      </c>
      <c r="BL37" s="706">
        <v>5.7013249999999998</v>
      </c>
      <c r="BM37" s="706">
        <v>6.2698539999999996</v>
      </c>
      <c r="BN37" s="706">
        <v>6.0277339999999997</v>
      </c>
      <c r="BO37" s="706">
        <v>6.1932850000000004</v>
      </c>
      <c r="BP37" s="706">
        <v>6.0289010000000003</v>
      </c>
      <c r="BQ37" s="706">
        <v>5.6210930000000001</v>
      </c>
      <c r="BR37" s="706">
        <v>5.2105269999999999</v>
      </c>
      <c r="BS37" s="706">
        <v>5.0903850000000004</v>
      </c>
      <c r="BT37" s="706">
        <v>5.7849449999999996</v>
      </c>
      <c r="BU37" s="706">
        <v>6.1074169999999999</v>
      </c>
      <c r="BV37" s="706">
        <v>6.4503880000000002</v>
      </c>
    </row>
    <row r="38" spans="1:74" ht="11.1" customHeight="1" x14ac:dyDescent="0.2">
      <c r="A38" s="502" t="s">
        <v>1295</v>
      </c>
      <c r="B38" s="503" t="s">
        <v>1330</v>
      </c>
      <c r="C38" s="705">
        <v>7.8400754000000003E-2</v>
      </c>
      <c r="D38" s="705">
        <v>5.8525517999999999E-2</v>
      </c>
      <c r="E38" s="705">
        <v>6.2666385000000005E-2</v>
      </c>
      <c r="F38" s="705">
        <v>5.8468461999999999E-2</v>
      </c>
      <c r="G38" s="705">
        <v>6.1638198999999998E-2</v>
      </c>
      <c r="H38" s="705">
        <v>5.7942481999999997E-2</v>
      </c>
      <c r="I38" s="705">
        <v>7.0167095999999998E-2</v>
      </c>
      <c r="J38" s="705">
        <v>7.4483239000000007E-2</v>
      </c>
      <c r="K38" s="705">
        <v>7.6430712999999997E-2</v>
      </c>
      <c r="L38" s="705">
        <v>6.8434493999999998E-2</v>
      </c>
      <c r="M38" s="705">
        <v>6.0154209E-2</v>
      </c>
      <c r="N38" s="705">
        <v>7.4461068000000005E-2</v>
      </c>
      <c r="O38" s="705">
        <v>7.5016843999999999E-2</v>
      </c>
      <c r="P38" s="705">
        <v>7.4201458999999997E-2</v>
      </c>
      <c r="Q38" s="705">
        <v>8.3901642999999998E-2</v>
      </c>
      <c r="R38" s="705">
        <v>7.1868103000000003E-2</v>
      </c>
      <c r="S38" s="705">
        <v>6.4547605999999993E-2</v>
      </c>
      <c r="T38" s="705">
        <v>4.5374493000000002E-2</v>
      </c>
      <c r="U38" s="705">
        <v>8.6593241000000001E-2</v>
      </c>
      <c r="V38" s="705">
        <v>9.2130055000000002E-2</v>
      </c>
      <c r="W38" s="705">
        <v>9.9517300000000003E-2</v>
      </c>
      <c r="X38" s="705">
        <v>9.1747222000000003E-2</v>
      </c>
      <c r="Y38" s="705">
        <v>8.3330975000000002E-2</v>
      </c>
      <c r="Z38" s="705">
        <v>7.2068572999999997E-2</v>
      </c>
      <c r="AA38" s="705">
        <v>4.3312497999999998E-2</v>
      </c>
      <c r="AB38" s="705">
        <v>4.5326399000000003E-2</v>
      </c>
      <c r="AC38" s="705">
        <v>5.3470402E-2</v>
      </c>
      <c r="AD38" s="705">
        <v>5.3703364000000003E-2</v>
      </c>
      <c r="AE38" s="705">
        <v>5.2089929E-2</v>
      </c>
      <c r="AF38" s="705">
        <v>4.3549669999999999E-2</v>
      </c>
      <c r="AG38" s="705">
        <v>5.1022652000000002E-2</v>
      </c>
      <c r="AH38" s="705">
        <v>5.2419335999999997E-2</v>
      </c>
      <c r="AI38" s="705">
        <v>4.2838308999999998E-2</v>
      </c>
      <c r="AJ38" s="705">
        <v>2.0978245999999999E-2</v>
      </c>
      <c r="AK38" s="705">
        <v>5.0622316000000001E-2</v>
      </c>
      <c r="AL38" s="705">
        <v>6.6841374999999995E-2</v>
      </c>
      <c r="AM38" s="705">
        <v>6.8435681999999998E-2</v>
      </c>
      <c r="AN38" s="705">
        <v>5.8852956999999997E-2</v>
      </c>
      <c r="AO38" s="705">
        <v>5.0006069E-2</v>
      </c>
      <c r="AP38" s="705">
        <v>4.8518751999999998E-2</v>
      </c>
      <c r="AQ38" s="705">
        <v>6.0166197999999997E-2</v>
      </c>
      <c r="AR38" s="705">
        <v>4.4147429000000002E-2</v>
      </c>
      <c r="AS38" s="705">
        <v>3.7881415000000002E-2</v>
      </c>
      <c r="AT38" s="705">
        <v>4.960966E-2</v>
      </c>
      <c r="AU38" s="705">
        <v>5.5505288999999999E-2</v>
      </c>
      <c r="AV38" s="705">
        <v>6.2031812999999998E-2</v>
      </c>
      <c r="AW38" s="705">
        <v>5.1621399999999998E-2</v>
      </c>
      <c r="AX38" s="705">
        <v>4.4625606999999998E-2</v>
      </c>
      <c r="AY38" s="705">
        <v>4.4707366999999998E-2</v>
      </c>
      <c r="AZ38" s="705">
        <v>2.1188800000000001E-2</v>
      </c>
      <c r="BA38" s="705">
        <v>3.39799E-2</v>
      </c>
      <c r="BB38" s="706">
        <v>4.3067399999999999E-2</v>
      </c>
      <c r="BC38" s="706">
        <v>6.7486000000000004E-2</v>
      </c>
      <c r="BD38" s="706">
        <v>4.5875800000000001E-2</v>
      </c>
      <c r="BE38" s="706">
        <v>3.5846500000000003E-2</v>
      </c>
      <c r="BF38" s="706">
        <v>5.00489E-2</v>
      </c>
      <c r="BG38" s="706">
        <v>5.6223200000000001E-2</v>
      </c>
      <c r="BH38" s="706">
        <v>6.5413799999999994E-2</v>
      </c>
      <c r="BI38" s="706">
        <v>3.9703099999999998E-2</v>
      </c>
      <c r="BJ38" s="706">
        <v>4.8738999999999998E-2</v>
      </c>
      <c r="BK38" s="706">
        <v>3.7694600000000002E-2</v>
      </c>
      <c r="BL38" s="706">
        <v>1.6240399999999999E-2</v>
      </c>
      <c r="BM38" s="706">
        <v>1.6949300000000001E-3</v>
      </c>
      <c r="BN38" s="706">
        <v>3.0635699999999998E-2</v>
      </c>
      <c r="BO38" s="706">
        <v>5.7211699999999997E-2</v>
      </c>
      <c r="BP38" s="706">
        <v>3.6399399999999998E-2</v>
      </c>
      <c r="BQ38" s="706">
        <v>2.4660000000000001E-2</v>
      </c>
      <c r="BR38" s="706">
        <v>4.9556000000000003E-2</v>
      </c>
      <c r="BS38" s="706">
        <v>5.0487299999999999E-2</v>
      </c>
      <c r="BT38" s="706">
        <v>6.9081000000000004E-2</v>
      </c>
      <c r="BU38" s="706">
        <v>7.4683600000000003E-2</v>
      </c>
      <c r="BV38" s="706">
        <v>4.2027700000000001E-2</v>
      </c>
    </row>
    <row r="39" spans="1:74" ht="11.1" customHeight="1" x14ac:dyDescent="0.2">
      <c r="A39" s="502" t="s">
        <v>1296</v>
      </c>
      <c r="B39" s="503" t="s">
        <v>1230</v>
      </c>
      <c r="C39" s="705">
        <v>35.909790479999998</v>
      </c>
      <c r="D39" s="705">
        <v>29.688659225999999</v>
      </c>
      <c r="E39" s="705">
        <v>31.227666331999998</v>
      </c>
      <c r="F39" s="705">
        <v>29.345434836999999</v>
      </c>
      <c r="G39" s="705">
        <v>30.244936921000001</v>
      </c>
      <c r="H39" s="705">
        <v>32.716508765999997</v>
      </c>
      <c r="I39" s="705">
        <v>36.543242007000003</v>
      </c>
      <c r="J39" s="705">
        <v>33.760261112000002</v>
      </c>
      <c r="K39" s="705">
        <v>30.243679070999999</v>
      </c>
      <c r="L39" s="705">
        <v>29.068814634999999</v>
      </c>
      <c r="M39" s="705">
        <v>29.509695035</v>
      </c>
      <c r="N39" s="705">
        <v>34.243940443</v>
      </c>
      <c r="O39" s="705">
        <v>35.176010388999998</v>
      </c>
      <c r="P39" s="705">
        <v>32.543411837999997</v>
      </c>
      <c r="Q39" s="705">
        <v>33.546790211000001</v>
      </c>
      <c r="R39" s="705">
        <v>30.992762399</v>
      </c>
      <c r="S39" s="705">
        <v>32.178950718999999</v>
      </c>
      <c r="T39" s="705">
        <v>34.586932587</v>
      </c>
      <c r="U39" s="705">
        <v>38.540907533000002</v>
      </c>
      <c r="V39" s="705">
        <v>36.772320815999997</v>
      </c>
      <c r="W39" s="705">
        <v>32.140621404999997</v>
      </c>
      <c r="X39" s="705">
        <v>29.143726727000001</v>
      </c>
      <c r="Y39" s="705">
        <v>30.766025226</v>
      </c>
      <c r="Z39" s="705">
        <v>33.051460317999997</v>
      </c>
      <c r="AA39" s="705">
        <v>34.371688630000001</v>
      </c>
      <c r="AB39" s="705">
        <v>31.149541272</v>
      </c>
      <c r="AC39" s="705">
        <v>31.529068441</v>
      </c>
      <c r="AD39" s="705">
        <v>28.534184604</v>
      </c>
      <c r="AE39" s="705">
        <v>28.873663595</v>
      </c>
      <c r="AF39" s="705">
        <v>31.188765866000001</v>
      </c>
      <c r="AG39" s="705">
        <v>36.363378769999997</v>
      </c>
      <c r="AH39" s="705">
        <v>36.954078322999997</v>
      </c>
      <c r="AI39" s="705">
        <v>31.632176074</v>
      </c>
      <c r="AJ39" s="705">
        <v>29.052469453</v>
      </c>
      <c r="AK39" s="705">
        <v>31.106183387000002</v>
      </c>
      <c r="AL39" s="705">
        <v>33.332637503999997</v>
      </c>
      <c r="AM39" s="705">
        <v>33.933771985999996</v>
      </c>
      <c r="AN39" s="705">
        <v>32.951999164</v>
      </c>
      <c r="AO39" s="705">
        <v>30.593984699</v>
      </c>
      <c r="AP39" s="705">
        <v>26.404131037999999</v>
      </c>
      <c r="AQ39" s="705">
        <v>30.228824555999999</v>
      </c>
      <c r="AR39" s="705">
        <v>31.673706607</v>
      </c>
      <c r="AS39" s="705">
        <v>35.292159296000001</v>
      </c>
      <c r="AT39" s="705">
        <v>34.532781305</v>
      </c>
      <c r="AU39" s="705">
        <v>29.598322349</v>
      </c>
      <c r="AV39" s="705">
        <v>28.984723425999999</v>
      </c>
      <c r="AW39" s="705">
        <v>30.084224476999999</v>
      </c>
      <c r="AX39" s="705">
        <v>33.153281864</v>
      </c>
      <c r="AY39" s="705">
        <v>34.317812476999997</v>
      </c>
      <c r="AZ39" s="705">
        <v>30.689640000000001</v>
      </c>
      <c r="BA39" s="705">
        <v>31.527560000000001</v>
      </c>
      <c r="BB39" s="706">
        <v>28.907489999999999</v>
      </c>
      <c r="BC39" s="706">
        <v>30.02338</v>
      </c>
      <c r="BD39" s="706">
        <v>32.91198</v>
      </c>
      <c r="BE39" s="706">
        <v>38.916580000000003</v>
      </c>
      <c r="BF39" s="706">
        <v>33.737229999999997</v>
      </c>
      <c r="BG39" s="706">
        <v>29.01623</v>
      </c>
      <c r="BH39" s="706">
        <v>28.86862</v>
      </c>
      <c r="BI39" s="706">
        <v>27.7195</v>
      </c>
      <c r="BJ39" s="706">
        <v>35.281559999999999</v>
      </c>
      <c r="BK39" s="706">
        <v>31.977260000000001</v>
      </c>
      <c r="BL39" s="706">
        <v>28.879079999999998</v>
      </c>
      <c r="BM39" s="706">
        <v>32.124220000000001</v>
      </c>
      <c r="BN39" s="706">
        <v>30.499569999999999</v>
      </c>
      <c r="BO39" s="706">
        <v>30.828489999999999</v>
      </c>
      <c r="BP39" s="706">
        <v>33.225389999999997</v>
      </c>
      <c r="BQ39" s="706">
        <v>38.942059999999998</v>
      </c>
      <c r="BR39" s="706">
        <v>33.711219999999997</v>
      </c>
      <c r="BS39" s="706">
        <v>29.274000000000001</v>
      </c>
      <c r="BT39" s="706">
        <v>29.791689999999999</v>
      </c>
      <c r="BU39" s="706">
        <v>27.551300000000001</v>
      </c>
      <c r="BV39" s="706">
        <v>35.669429999999998</v>
      </c>
    </row>
    <row r="40" spans="1:74" ht="11.1" customHeight="1" x14ac:dyDescent="0.2">
      <c r="A40" s="502" t="s">
        <v>1297</v>
      </c>
      <c r="B40" s="503" t="s">
        <v>1331</v>
      </c>
      <c r="C40" s="705">
        <v>33.468597893000002</v>
      </c>
      <c r="D40" s="705">
        <v>27.104836252999998</v>
      </c>
      <c r="E40" s="705">
        <v>26.499372268999998</v>
      </c>
      <c r="F40" s="705">
        <v>25.637260281</v>
      </c>
      <c r="G40" s="705">
        <v>26.955166091999999</v>
      </c>
      <c r="H40" s="705">
        <v>29.485019586</v>
      </c>
      <c r="I40" s="705">
        <v>33.357565082000001</v>
      </c>
      <c r="J40" s="705">
        <v>31.900463849000001</v>
      </c>
      <c r="K40" s="705">
        <v>26.984751597999999</v>
      </c>
      <c r="L40" s="705">
        <v>26.450127948999999</v>
      </c>
      <c r="M40" s="705">
        <v>26.747978372999999</v>
      </c>
      <c r="N40" s="705">
        <v>31.017969509</v>
      </c>
      <c r="O40" s="705">
        <v>30.841958515000002</v>
      </c>
      <c r="P40" s="705">
        <v>28.461280678000001</v>
      </c>
      <c r="Q40" s="705">
        <v>29.531316010000001</v>
      </c>
      <c r="R40" s="705">
        <v>27.112537492000001</v>
      </c>
      <c r="S40" s="705">
        <v>28.071493683</v>
      </c>
      <c r="T40" s="705">
        <v>30.401614170999999</v>
      </c>
      <c r="U40" s="705">
        <v>34.466896151</v>
      </c>
      <c r="V40" s="705">
        <v>32.684747522999999</v>
      </c>
      <c r="W40" s="705">
        <v>28.601846349999999</v>
      </c>
      <c r="X40" s="705">
        <v>28.917436370000001</v>
      </c>
      <c r="Y40" s="705">
        <v>30.083317463</v>
      </c>
      <c r="Z40" s="705">
        <v>32.735969130999997</v>
      </c>
      <c r="AA40" s="705">
        <v>32.707210000000003</v>
      </c>
      <c r="AB40" s="705">
        <v>31.387910000000002</v>
      </c>
      <c r="AC40" s="705">
        <v>31.512119999999999</v>
      </c>
      <c r="AD40" s="705">
        <v>27.608180000000001</v>
      </c>
      <c r="AE40" s="705">
        <v>28.172319999999999</v>
      </c>
      <c r="AF40" s="705">
        <v>30.146899999999999</v>
      </c>
      <c r="AG40" s="705">
        <v>34.900419999999997</v>
      </c>
      <c r="AH40" s="705">
        <v>35.186120000000003</v>
      </c>
      <c r="AI40" s="705">
        <v>29.631779999999999</v>
      </c>
      <c r="AJ40" s="705">
        <v>29.092009999999998</v>
      </c>
      <c r="AK40" s="705">
        <v>29.68805</v>
      </c>
      <c r="AL40" s="705">
        <v>32.096429999999998</v>
      </c>
      <c r="AM40" s="705">
        <v>32.010939999999998</v>
      </c>
      <c r="AN40" s="705">
        <v>29.98208</v>
      </c>
      <c r="AO40" s="705">
        <v>29.046389999999999</v>
      </c>
      <c r="AP40" s="705">
        <v>24.946300000000001</v>
      </c>
      <c r="AQ40" s="705">
        <v>27.40747</v>
      </c>
      <c r="AR40" s="705">
        <v>29.75084</v>
      </c>
      <c r="AS40" s="705">
        <v>32.964939999999999</v>
      </c>
      <c r="AT40" s="705">
        <v>32.179490000000001</v>
      </c>
      <c r="AU40" s="705">
        <v>27.386500000000002</v>
      </c>
      <c r="AV40" s="705">
        <v>27.547969999999999</v>
      </c>
      <c r="AW40" s="705">
        <v>28.50291</v>
      </c>
      <c r="AX40" s="705">
        <v>31.683129999999998</v>
      </c>
      <c r="AY40" s="705">
        <v>32.082850000000001</v>
      </c>
      <c r="AZ40" s="705">
        <v>28.191980000000001</v>
      </c>
      <c r="BA40" s="705">
        <v>29.038</v>
      </c>
      <c r="BB40" s="706">
        <v>26.300799999999999</v>
      </c>
      <c r="BC40" s="706">
        <v>27.870229999999999</v>
      </c>
      <c r="BD40" s="706">
        <v>30.61983</v>
      </c>
      <c r="BE40" s="706">
        <v>35.309199999999997</v>
      </c>
      <c r="BF40" s="706">
        <v>31.810479999999998</v>
      </c>
      <c r="BG40" s="706">
        <v>27.49878</v>
      </c>
      <c r="BH40" s="706">
        <v>28.220690000000001</v>
      </c>
      <c r="BI40" s="706">
        <v>27.383759999999999</v>
      </c>
      <c r="BJ40" s="706">
        <v>33.78389</v>
      </c>
      <c r="BK40" s="706">
        <v>31.547370000000001</v>
      </c>
      <c r="BL40" s="706">
        <v>27.733840000000001</v>
      </c>
      <c r="BM40" s="706">
        <v>29.629770000000001</v>
      </c>
      <c r="BN40" s="706">
        <v>26.34112</v>
      </c>
      <c r="BO40" s="706">
        <v>28.048770000000001</v>
      </c>
      <c r="BP40" s="706">
        <v>30.731089999999998</v>
      </c>
      <c r="BQ40" s="706">
        <v>35.524749999999997</v>
      </c>
      <c r="BR40" s="706">
        <v>31.975739999999998</v>
      </c>
      <c r="BS40" s="706">
        <v>27.61497</v>
      </c>
      <c r="BT40" s="706">
        <v>28.336400000000001</v>
      </c>
      <c r="BU40" s="706">
        <v>27.497</v>
      </c>
      <c r="BV40" s="706">
        <v>33.928840000000001</v>
      </c>
    </row>
    <row r="41" spans="1:74" ht="11.1" customHeight="1" x14ac:dyDescent="0.2">
      <c r="A41" s="520"/>
      <c r="B41" s="131" t="s">
        <v>1298</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502" t="s">
        <v>1299</v>
      </c>
      <c r="B42" s="503" t="s">
        <v>84</v>
      </c>
      <c r="C42" s="705">
        <v>1.7053876059999999</v>
      </c>
      <c r="D42" s="705">
        <v>1.0642680870000001</v>
      </c>
      <c r="E42" s="705">
        <v>1.3054246970000001</v>
      </c>
      <c r="F42" s="705">
        <v>2.2542027849999999</v>
      </c>
      <c r="G42" s="705">
        <v>3.1656024760000001</v>
      </c>
      <c r="H42" s="705">
        <v>4.3983111839999998</v>
      </c>
      <c r="I42" s="705">
        <v>5.3742274480000001</v>
      </c>
      <c r="J42" s="705">
        <v>4.9426186349999996</v>
      </c>
      <c r="K42" s="705">
        <v>4.0509174650000004</v>
      </c>
      <c r="L42" s="705">
        <v>3.431134884</v>
      </c>
      <c r="M42" s="705">
        <v>2.0490348219999999</v>
      </c>
      <c r="N42" s="705">
        <v>2.7663687590000001</v>
      </c>
      <c r="O42" s="705">
        <v>2.1459455300000001</v>
      </c>
      <c r="P42" s="705">
        <v>1.9622146439999999</v>
      </c>
      <c r="Q42" s="705">
        <v>2.0743502509999998</v>
      </c>
      <c r="R42" s="705">
        <v>2.9099626829999998</v>
      </c>
      <c r="S42" s="705">
        <v>3.4552790569999998</v>
      </c>
      <c r="T42" s="705">
        <v>4.4747618100000004</v>
      </c>
      <c r="U42" s="705">
        <v>5.9292395740000003</v>
      </c>
      <c r="V42" s="705">
        <v>6.2361172490000003</v>
      </c>
      <c r="W42" s="705">
        <v>5.7401245879999996</v>
      </c>
      <c r="X42" s="705">
        <v>4.7088064059999999</v>
      </c>
      <c r="Y42" s="705">
        <v>3.5622692269999998</v>
      </c>
      <c r="Z42" s="705">
        <v>3.8984326600000001</v>
      </c>
      <c r="AA42" s="705">
        <v>3.7136536530000002</v>
      </c>
      <c r="AB42" s="705">
        <v>3.336914444</v>
      </c>
      <c r="AC42" s="705">
        <v>3.3793589869999998</v>
      </c>
      <c r="AD42" s="705">
        <v>3.7678275769999998</v>
      </c>
      <c r="AE42" s="705">
        <v>3.7934420090000001</v>
      </c>
      <c r="AF42" s="705">
        <v>5.1345561970000002</v>
      </c>
      <c r="AG42" s="705">
        <v>6.4168073860000003</v>
      </c>
      <c r="AH42" s="705">
        <v>6.5977859739999998</v>
      </c>
      <c r="AI42" s="705">
        <v>5.8542297330000004</v>
      </c>
      <c r="AJ42" s="705">
        <v>5.1964041720000003</v>
      </c>
      <c r="AK42" s="705">
        <v>3.9399256889999998</v>
      </c>
      <c r="AL42" s="705">
        <v>5.0085879789999996</v>
      </c>
      <c r="AM42" s="705">
        <v>4.2393890330000001</v>
      </c>
      <c r="AN42" s="705">
        <v>4.002400282</v>
      </c>
      <c r="AO42" s="705">
        <v>3.5309089660000001</v>
      </c>
      <c r="AP42" s="705">
        <v>4.0440466800000001</v>
      </c>
      <c r="AQ42" s="705">
        <v>5.1460853020000004</v>
      </c>
      <c r="AR42" s="705">
        <v>5.5127518530000001</v>
      </c>
      <c r="AS42" s="705">
        <v>7.0203277240000004</v>
      </c>
      <c r="AT42" s="705">
        <v>7.1173611860000001</v>
      </c>
      <c r="AU42" s="705">
        <v>6.2576117870000001</v>
      </c>
      <c r="AV42" s="705">
        <v>5.5904840929999997</v>
      </c>
      <c r="AW42" s="705">
        <v>4.4113591430000003</v>
      </c>
      <c r="AX42" s="705">
        <v>4.7969687839999997</v>
      </c>
      <c r="AY42" s="705">
        <v>4.514621301</v>
      </c>
      <c r="AZ42" s="705">
        <v>2.907219</v>
      </c>
      <c r="BA42" s="705">
        <v>3.145305</v>
      </c>
      <c r="BB42" s="706">
        <v>2.8330489999999999</v>
      </c>
      <c r="BC42" s="706">
        <v>4.5921890000000003</v>
      </c>
      <c r="BD42" s="706">
        <v>5.7834690000000002</v>
      </c>
      <c r="BE42" s="706">
        <v>7.3797920000000001</v>
      </c>
      <c r="BF42" s="706">
        <v>6.1703130000000002</v>
      </c>
      <c r="BG42" s="706">
        <v>6.492953</v>
      </c>
      <c r="BH42" s="706">
        <v>6.314101</v>
      </c>
      <c r="BI42" s="706">
        <v>4.1114199999999999</v>
      </c>
      <c r="BJ42" s="706">
        <v>3.9687350000000001</v>
      </c>
      <c r="BK42" s="706">
        <v>3.1313089999999999</v>
      </c>
      <c r="BL42" s="706">
        <v>3.7784070000000001</v>
      </c>
      <c r="BM42" s="706">
        <v>2.2488890000000001</v>
      </c>
      <c r="BN42" s="706">
        <v>1.265754</v>
      </c>
      <c r="BO42" s="706">
        <v>3.1448710000000002</v>
      </c>
      <c r="BP42" s="706">
        <v>4.7374729999999996</v>
      </c>
      <c r="BQ42" s="706">
        <v>7.5087159999999997</v>
      </c>
      <c r="BR42" s="706">
        <v>6.2509560000000004</v>
      </c>
      <c r="BS42" s="706">
        <v>5.8200599999999998</v>
      </c>
      <c r="BT42" s="706">
        <v>5.7165229999999996</v>
      </c>
      <c r="BU42" s="706">
        <v>2.905065</v>
      </c>
      <c r="BV42" s="706">
        <v>4.0643770000000004</v>
      </c>
    </row>
    <row r="43" spans="1:74" ht="11.1" customHeight="1" x14ac:dyDescent="0.2">
      <c r="A43" s="502" t="s">
        <v>1300</v>
      </c>
      <c r="B43" s="503" t="s">
        <v>83</v>
      </c>
      <c r="C43" s="705">
        <v>4.699195403</v>
      </c>
      <c r="D43" s="705">
        <v>3.7994969169999999</v>
      </c>
      <c r="E43" s="705">
        <v>3.8964121989999998</v>
      </c>
      <c r="F43" s="705">
        <v>3.2280968699999999</v>
      </c>
      <c r="G43" s="705">
        <v>3.3199084349999999</v>
      </c>
      <c r="H43" s="705">
        <v>4.0055087489999996</v>
      </c>
      <c r="I43" s="705">
        <v>4.8856146889999996</v>
      </c>
      <c r="J43" s="705">
        <v>5.1417944520000001</v>
      </c>
      <c r="K43" s="705">
        <v>4.0800545399999999</v>
      </c>
      <c r="L43" s="705">
        <v>3.9716142830000001</v>
      </c>
      <c r="M43" s="705">
        <v>4.131829808</v>
      </c>
      <c r="N43" s="705">
        <v>3.5524894109999998</v>
      </c>
      <c r="O43" s="705">
        <v>3.6645473800000001</v>
      </c>
      <c r="P43" s="705">
        <v>2.986494956</v>
      </c>
      <c r="Q43" s="705">
        <v>3.1816479869999998</v>
      </c>
      <c r="R43" s="705">
        <v>2.7661697219999999</v>
      </c>
      <c r="S43" s="705">
        <v>3.1135573750000001</v>
      </c>
      <c r="T43" s="705">
        <v>3.6397277290000001</v>
      </c>
      <c r="U43" s="705">
        <v>4.8569827800000001</v>
      </c>
      <c r="V43" s="705">
        <v>4.6447769320000001</v>
      </c>
      <c r="W43" s="705">
        <v>4.0983632940000003</v>
      </c>
      <c r="X43" s="705">
        <v>3.7986532149999999</v>
      </c>
      <c r="Y43" s="705">
        <v>4.141078351</v>
      </c>
      <c r="Z43" s="705">
        <v>4.4271465650000001</v>
      </c>
      <c r="AA43" s="705">
        <v>3.815376943</v>
      </c>
      <c r="AB43" s="705">
        <v>3.9071991559999999</v>
      </c>
      <c r="AC43" s="705">
        <v>2.4990189979999999</v>
      </c>
      <c r="AD43" s="705">
        <v>2.372024777</v>
      </c>
      <c r="AE43" s="705">
        <v>2.6821942449999998</v>
      </c>
      <c r="AF43" s="705">
        <v>3.4020818369999999</v>
      </c>
      <c r="AG43" s="705">
        <v>4.2909084010000003</v>
      </c>
      <c r="AH43" s="705">
        <v>4.4830725100000004</v>
      </c>
      <c r="AI43" s="705">
        <v>3.6542761170000002</v>
      </c>
      <c r="AJ43" s="705">
        <v>3.0156451419999999</v>
      </c>
      <c r="AK43" s="705">
        <v>2.6768115240000001</v>
      </c>
      <c r="AL43" s="705">
        <v>2.3146413539999999</v>
      </c>
      <c r="AM43" s="705">
        <v>2.3491298349999998</v>
      </c>
      <c r="AN43" s="705">
        <v>1.6028247950000001</v>
      </c>
      <c r="AO43" s="705">
        <v>1.315729615</v>
      </c>
      <c r="AP43" s="705">
        <v>1.2550656630000001</v>
      </c>
      <c r="AQ43" s="705">
        <v>1.7362489729999999</v>
      </c>
      <c r="AR43" s="705">
        <v>2.3418889360000001</v>
      </c>
      <c r="AS43" s="705">
        <v>2.7834664949999999</v>
      </c>
      <c r="AT43" s="705">
        <v>3.027339537</v>
      </c>
      <c r="AU43" s="705">
        <v>2.944337215</v>
      </c>
      <c r="AV43" s="705">
        <v>2.5300824689999999</v>
      </c>
      <c r="AW43" s="705">
        <v>1.776641243</v>
      </c>
      <c r="AX43" s="705">
        <v>2.2791190399999999</v>
      </c>
      <c r="AY43" s="705">
        <v>2.6796034670000002</v>
      </c>
      <c r="AZ43" s="705">
        <v>2.0363769999999999</v>
      </c>
      <c r="BA43" s="705">
        <v>1.3406020000000001</v>
      </c>
      <c r="BB43" s="706">
        <v>1.4999420000000001</v>
      </c>
      <c r="BC43" s="706">
        <v>1.6861550000000001</v>
      </c>
      <c r="BD43" s="706">
        <v>2.1388769999999999</v>
      </c>
      <c r="BE43" s="706">
        <v>2.9001250000000001</v>
      </c>
      <c r="BF43" s="706">
        <v>2.5161880000000001</v>
      </c>
      <c r="BG43" s="706">
        <v>2.1208589999999998</v>
      </c>
      <c r="BH43" s="706">
        <v>1.6069180000000001</v>
      </c>
      <c r="BI43" s="706">
        <v>1.157303</v>
      </c>
      <c r="BJ43" s="706">
        <v>2.7284670000000002</v>
      </c>
      <c r="BK43" s="706">
        <v>2.9344480000000002</v>
      </c>
      <c r="BL43" s="706">
        <v>1.087985</v>
      </c>
      <c r="BM43" s="706">
        <v>1.1429240000000001</v>
      </c>
      <c r="BN43" s="706">
        <v>1.101537</v>
      </c>
      <c r="BO43" s="706">
        <v>1.9618100000000001</v>
      </c>
      <c r="BP43" s="706">
        <v>2.1221869999999998</v>
      </c>
      <c r="BQ43" s="706">
        <v>2.4431940000000001</v>
      </c>
      <c r="BR43" s="706">
        <v>2.1763659999999998</v>
      </c>
      <c r="BS43" s="706">
        <v>2.1235569999999999</v>
      </c>
      <c r="BT43" s="706">
        <v>1.548074</v>
      </c>
      <c r="BU43" s="706">
        <v>1.1862820000000001</v>
      </c>
      <c r="BV43" s="706">
        <v>2.1830150000000001</v>
      </c>
    </row>
    <row r="44" spans="1:74" ht="11.1" customHeight="1" x14ac:dyDescent="0.2">
      <c r="A44" s="502" t="s">
        <v>1301</v>
      </c>
      <c r="B44" s="505" t="s">
        <v>86</v>
      </c>
      <c r="C44" s="705">
        <v>2.9800170000000001</v>
      </c>
      <c r="D44" s="705">
        <v>2.6837430000000002</v>
      </c>
      <c r="E44" s="705">
        <v>2.9690409999999998</v>
      </c>
      <c r="F44" s="705">
        <v>2.1221329999999998</v>
      </c>
      <c r="G44" s="705">
        <v>2.3508260000000001</v>
      </c>
      <c r="H44" s="705">
        <v>2.8133330000000001</v>
      </c>
      <c r="I44" s="705">
        <v>2.8534419999999998</v>
      </c>
      <c r="J44" s="705">
        <v>2.9345370000000002</v>
      </c>
      <c r="K44" s="705">
        <v>2.852833</v>
      </c>
      <c r="L44" s="705">
        <v>2.1625420000000002</v>
      </c>
      <c r="M44" s="705">
        <v>2.633429</v>
      </c>
      <c r="N44" s="705">
        <v>2.9842620000000002</v>
      </c>
      <c r="O44" s="705">
        <v>2.9840309999999999</v>
      </c>
      <c r="P44" s="705">
        <v>2.5560510000000001</v>
      </c>
      <c r="Q44" s="705">
        <v>2.9774259999999999</v>
      </c>
      <c r="R44" s="705">
        <v>1.9626060000000001</v>
      </c>
      <c r="S44" s="705">
        <v>2.6302530000000002</v>
      </c>
      <c r="T44" s="705">
        <v>2.750299</v>
      </c>
      <c r="U44" s="705">
        <v>2.7303090000000001</v>
      </c>
      <c r="V44" s="705">
        <v>2.923384</v>
      </c>
      <c r="W44" s="705">
        <v>2.8075549999999998</v>
      </c>
      <c r="X44" s="705">
        <v>2.1016370000000002</v>
      </c>
      <c r="Y44" s="705">
        <v>1.9041889999999999</v>
      </c>
      <c r="Z44" s="705">
        <v>2.7695189999999998</v>
      </c>
      <c r="AA44" s="705">
        <v>2.9782630000000001</v>
      </c>
      <c r="AB44" s="705">
        <v>2.6863440000000001</v>
      </c>
      <c r="AC44" s="705">
        <v>2.9667379999999999</v>
      </c>
      <c r="AD44" s="705">
        <v>2.0633629999999998</v>
      </c>
      <c r="AE44" s="705">
        <v>2.6435789999999999</v>
      </c>
      <c r="AF44" s="705">
        <v>2.8539889999999999</v>
      </c>
      <c r="AG44" s="705">
        <v>2.9360569999999999</v>
      </c>
      <c r="AH44" s="705">
        <v>2.7815319999999999</v>
      </c>
      <c r="AI44" s="705">
        <v>2.8387959999999999</v>
      </c>
      <c r="AJ44" s="705">
        <v>2.027695</v>
      </c>
      <c r="AK44" s="705">
        <v>2.1737320000000002</v>
      </c>
      <c r="AL44" s="705">
        <v>2.9702799999999998</v>
      </c>
      <c r="AM44" s="705">
        <v>2.975994</v>
      </c>
      <c r="AN44" s="705">
        <v>2.4916130000000001</v>
      </c>
      <c r="AO44" s="705">
        <v>2.7961839999999998</v>
      </c>
      <c r="AP44" s="705">
        <v>1.999298</v>
      </c>
      <c r="AQ44" s="705">
        <v>2.7692589999999999</v>
      </c>
      <c r="AR44" s="705">
        <v>2.851559</v>
      </c>
      <c r="AS44" s="705">
        <v>2.9290690000000001</v>
      </c>
      <c r="AT44" s="705">
        <v>2.921071</v>
      </c>
      <c r="AU44" s="705">
        <v>2.8463080000000001</v>
      </c>
      <c r="AV44" s="705">
        <v>2.243169</v>
      </c>
      <c r="AW44" s="705">
        <v>1.9156010000000001</v>
      </c>
      <c r="AX44" s="705">
        <v>2.8133080000000001</v>
      </c>
      <c r="AY44" s="705">
        <v>2.9762080000000002</v>
      </c>
      <c r="AZ44" s="705">
        <v>2.60398</v>
      </c>
      <c r="BA44" s="705">
        <v>2.97153</v>
      </c>
      <c r="BB44" s="706">
        <v>1.9944200000000001</v>
      </c>
      <c r="BC44" s="706">
        <v>2.7711700000000001</v>
      </c>
      <c r="BD44" s="706">
        <v>2.8134700000000001</v>
      </c>
      <c r="BE44" s="706">
        <v>2.9072499999999999</v>
      </c>
      <c r="BF44" s="706">
        <v>2.9072499999999999</v>
      </c>
      <c r="BG44" s="706">
        <v>2.8134700000000001</v>
      </c>
      <c r="BH44" s="706">
        <v>2.0168699999999999</v>
      </c>
      <c r="BI44" s="706">
        <v>2.7431899999999998</v>
      </c>
      <c r="BJ44" s="706">
        <v>2.9072499999999999</v>
      </c>
      <c r="BK44" s="706">
        <v>2.9072499999999999</v>
      </c>
      <c r="BL44" s="706">
        <v>2.6259000000000001</v>
      </c>
      <c r="BM44" s="706">
        <v>2.9072499999999999</v>
      </c>
      <c r="BN44" s="706">
        <v>2.1371000000000002</v>
      </c>
      <c r="BO44" s="706">
        <v>2.5089299999999999</v>
      </c>
      <c r="BP44" s="706">
        <v>2.8134700000000001</v>
      </c>
      <c r="BQ44" s="706">
        <v>2.9072499999999999</v>
      </c>
      <c r="BR44" s="706">
        <v>2.9072499999999999</v>
      </c>
      <c r="BS44" s="706">
        <v>2.8134700000000001</v>
      </c>
      <c r="BT44" s="706">
        <v>2.0567000000000002</v>
      </c>
      <c r="BU44" s="706">
        <v>2.7113399999999999</v>
      </c>
      <c r="BV44" s="706">
        <v>2.9072499999999999</v>
      </c>
    </row>
    <row r="45" spans="1:74" ht="11.1" customHeight="1" x14ac:dyDescent="0.2">
      <c r="A45" s="502" t="s">
        <v>1302</v>
      </c>
      <c r="B45" s="505" t="s">
        <v>1226</v>
      </c>
      <c r="C45" s="705">
        <v>1.2417831239999999</v>
      </c>
      <c r="D45" s="705">
        <v>1.269145119</v>
      </c>
      <c r="E45" s="705">
        <v>1.3888320869999999</v>
      </c>
      <c r="F45" s="705">
        <v>1.3969148339999999</v>
      </c>
      <c r="G45" s="705">
        <v>1.565012683</v>
      </c>
      <c r="H45" s="705">
        <v>1.5219336489999999</v>
      </c>
      <c r="I45" s="705">
        <v>1.520668385</v>
      </c>
      <c r="J45" s="705">
        <v>1.398767957</v>
      </c>
      <c r="K45" s="705">
        <v>1.1031900619999999</v>
      </c>
      <c r="L45" s="705">
        <v>0.96455202200000001</v>
      </c>
      <c r="M45" s="705">
        <v>0.91126113099999995</v>
      </c>
      <c r="N45" s="705">
        <v>0.92538494699999996</v>
      </c>
      <c r="O45" s="705">
        <v>0.88486158500000001</v>
      </c>
      <c r="P45" s="705">
        <v>0.93741867599999995</v>
      </c>
      <c r="Q45" s="705">
        <v>1.0514881869999999</v>
      </c>
      <c r="R45" s="705">
        <v>1.2174499350000001</v>
      </c>
      <c r="S45" s="705">
        <v>1.3970310180000001</v>
      </c>
      <c r="T45" s="705">
        <v>1.4263866460000001</v>
      </c>
      <c r="U45" s="705">
        <v>1.4386570809999999</v>
      </c>
      <c r="V45" s="705">
        <v>1.282922903</v>
      </c>
      <c r="W45" s="705">
        <v>1.018888303</v>
      </c>
      <c r="X45" s="705">
        <v>0.886647293</v>
      </c>
      <c r="Y45" s="705">
        <v>0.78643590200000002</v>
      </c>
      <c r="Z45" s="705">
        <v>0.73785547100000004</v>
      </c>
      <c r="AA45" s="705">
        <v>0.74226289000000001</v>
      </c>
      <c r="AB45" s="705">
        <v>0.837874224</v>
      </c>
      <c r="AC45" s="705">
        <v>1.424639604</v>
      </c>
      <c r="AD45" s="705">
        <v>1.494656414</v>
      </c>
      <c r="AE45" s="705">
        <v>1.344461669</v>
      </c>
      <c r="AF45" s="705">
        <v>1.5050696400000001</v>
      </c>
      <c r="AG45" s="705">
        <v>1.534626917</v>
      </c>
      <c r="AH45" s="705">
        <v>1.4360080740000001</v>
      </c>
      <c r="AI45" s="705">
        <v>1.081670103</v>
      </c>
      <c r="AJ45" s="705">
        <v>0.99591812199999996</v>
      </c>
      <c r="AK45" s="705">
        <v>0.82985009700000001</v>
      </c>
      <c r="AL45" s="705">
        <v>0.75086924600000005</v>
      </c>
      <c r="AM45" s="705">
        <v>0.83994335399999998</v>
      </c>
      <c r="AN45" s="705">
        <v>0.85582405299999997</v>
      </c>
      <c r="AO45" s="705">
        <v>0.96064517100000002</v>
      </c>
      <c r="AP45" s="705">
        <v>1.1438523089999999</v>
      </c>
      <c r="AQ45" s="705">
        <v>1.38587434</v>
      </c>
      <c r="AR45" s="705">
        <v>1.422930963</v>
      </c>
      <c r="AS45" s="705">
        <v>1.4299513939999999</v>
      </c>
      <c r="AT45" s="705">
        <v>1.3123565049999999</v>
      </c>
      <c r="AU45" s="705">
        <v>0.98984309699999995</v>
      </c>
      <c r="AV45" s="705">
        <v>0.89907466400000002</v>
      </c>
      <c r="AW45" s="705">
        <v>0.81207541000000005</v>
      </c>
      <c r="AX45" s="705">
        <v>0.742464389</v>
      </c>
      <c r="AY45" s="705">
        <v>0.81292843999999997</v>
      </c>
      <c r="AZ45" s="705">
        <v>0.7869256</v>
      </c>
      <c r="BA45" s="705">
        <v>1.0681769999999999</v>
      </c>
      <c r="BB45" s="706">
        <v>1.178515</v>
      </c>
      <c r="BC45" s="706">
        <v>1.306432</v>
      </c>
      <c r="BD45" s="706">
        <v>1.4169750000000001</v>
      </c>
      <c r="BE45" s="706">
        <v>1.490445</v>
      </c>
      <c r="BF45" s="706">
        <v>1.3314820000000001</v>
      </c>
      <c r="BG45" s="706">
        <v>1.0173399999999999</v>
      </c>
      <c r="BH45" s="706">
        <v>0.87235790000000002</v>
      </c>
      <c r="BI45" s="706">
        <v>0.83825919999999998</v>
      </c>
      <c r="BJ45" s="706">
        <v>0.85546690000000003</v>
      </c>
      <c r="BK45" s="706">
        <v>0.90726070000000003</v>
      </c>
      <c r="BL45" s="706">
        <v>0.85953520000000005</v>
      </c>
      <c r="BM45" s="706">
        <v>1.136684</v>
      </c>
      <c r="BN45" s="706">
        <v>1.2350129999999999</v>
      </c>
      <c r="BO45" s="706">
        <v>1.3561840000000001</v>
      </c>
      <c r="BP45" s="706">
        <v>1.458005</v>
      </c>
      <c r="BQ45" s="706">
        <v>1.5265759999999999</v>
      </c>
      <c r="BR45" s="706">
        <v>1.3622730000000001</v>
      </c>
      <c r="BS45" s="706">
        <v>1.042734</v>
      </c>
      <c r="BT45" s="706">
        <v>0.8947193</v>
      </c>
      <c r="BU45" s="706">
        <v>0.85670060000000003</v>
      </c>
      <c r="BV45" s="706">
        <v>0.87170639999999999</v>
      </c>
    </row>
    <row r="46" spans="1:74" ht="11.1" customHeight="1" x14ac:dyDescent="0.2">
      <c r="A46" s="502" t="s">
        <v>1303</v>
      </c>
      <c r="B46" s="505" t="s">
        <v>1329</v>
      </c>
      <c r="C46" s="705">
        <v>0.356819357</v>
      </c>
      <c r="D46" s="705">
        <v>0.40896232599999999</v>
      </c>
      <c r="E46" s="705">
        <v>0.59085163699999999</v>
      </c>
      <c r="F46" s="705">
        <v>0.66879270400000002</v>
      </c>
      <c r="G46" s="705">
        <v>0.73187223599999995</v>
      </c>
      <c r="H46" s="705">
        <v>0.79442235900000002</v>
      </c>
      <c r="I46" s="705">
        <v>0.548796536</v>
      </c>
      <c r="J46" s="705">
        <v>0.595880831</v>
      </c>
      <c r="K46" s="705">
        <v>0.67411379699999996</v>
      </c>
      <c r="L46" s="705">
        <v>0.73961724299999998</v>
      </c>
      <c r="M46" s="705">
        <v>0.59565473599999996</v>
      </c>
      <c r="N46" s="705">
        <v>0.540712101</v>
      </c>
      <c r="O46" s="705">
        <v>0.59768081299999998</v>
      </c>
      <c r="P46" s="705">
        <v>0.64581951299999996</v>
      </c>
      <c r="Q46" s="705">
        <v>0.78138629599999998</v>
      </c>
      <c r="R46" s="705">
        <v>0.90556434200000002</v>
      </c>
      <c r="S46" s="705">
        <v>0.89868231799999998</v>
      </c>
      <c r="T46" s="705">
        <v>0.90830883900000003</v>
      </c>
      <c r="U46" s="705">
        <v>0.72261233199999997</v>
      </c>
      <c r="V46" s="705">
        <v>0.76804492700000004</v>
      </c>
      <c r="W46" s="705">
        <v>0.76774340200000002</v>
      </c>
      <c r="X46" s="705">
        <v>0.69462775099999996</v>
      </c>
      <c r="Y46" s="705">
        <v>0.71409350500000002</v>
      </c>
      <c r="Z46" s="705">
        <v>0.609699773</v>
      </c>
      <c r="AA46" s="705">
        <v>0.63984011100000004</v>
      </c>
      <c r="AB46" s="705">
        <v>0.67395385299999999</v>
      </c>
      <c r="AC46" s="705">
        <v>0.81050343499999999</v>
      </c>
      <c r="AD46" s="705">
        <v>0.91746971799999999</v>
      </c>
      <c r="AE46" s="705">
        <v>0.929173731</v>
      </c>
      <c r="AF46" s="705">
        <v>0.95730691700000003</v>
      </c>
      <c r="AG46" s="705">
        <v>0.88108428900000002</v>
      </c>
      <c r="AH46" s="705">
        <v>0.91191011</v>
      </c>
      <c r="AI46" s="705">
        <v>0.88153995500000004</v>
      </c>
      <c r="AJ46" s="705">
        <v>0.96046563900000004</v>
      </c>
      <c r="AK46" s="705">
        <v>0.77107637100000004</v>
      </c>
      <c r="AL46" s="705">
        <v>0.75549676399999999</v>
      </c>
      <c r="AM46" s="705">
        <v>0.79688885099999995</v>
      </c>
      <c r="AN46" s="705">
        <v>0.80169697100000004</v>
      </c>
      <c r="AO46" s="705">
        <v>0.92680919799999995</v>
      </c>
      <c r="AP46" s="705">
        <v>0.98711112499999998</v>
      </c>
      <c r="AQ46" s="705">
        <v>1.0484357580000001</v>
      </c>
      <c r="AR46" s="705">
        <v>1.091881442</v>
      </c>
      <c r="AS46" s="705">
        <v>0.89855507599999995</v>
      </c>
      <c r="AT46" s="705">
        <v>0.85835946799999996</v>
      </c>
      <c r="AU46" s="705">
        <v>0.78546066800000003</v>
      </c>
      <c r="AV46" s="705">
        <v>0.56908729199999997</v>
      </c>
      <c r="AW46" s="705">
        <v>0.83145111400000005</v>
      </c>
      <c r="AX46" s="705">
        <v>0.89279742399999995</v>
      </c>
      <c r="AY46" s="705">
        <v>0.88083174600000003</v>
      </c>
      <c r="AZ46" s="705">
        <v>1.18022</v>
      </c>
      <c r="BA46" s="705">
        <v>1.159694</v>
      </c>
      <c r="BB46" s="706">
        <v>1.186847</v>
      </c>
      <c r="BC46" s="706">
        <v>1.335108</v>
      </c>
      <c r="BD46" s="706">
        <v>1.4419709999999999</v>
      </c>
      <c r="BE46" s="706">
        <v>1.1262220000000001</v>
      </c>
      <c r="BF46" s="706">
        <v>1.0503119999999999</v>
      </c>
      <c r="BG46" s="706">
        <v>1.0449649999999999</v>
      </c>
      <c r="BH46" s="706">
        <v>0.69879270000000004</v>
      </c>
      <c r="BI46" s="706">
        <v>1.276081</v>
      </c>
      <c r="BJ46" s="706">
        <v>1.414175</v>
      </c>
      <c r="BK46" s="706">
        <v>1.4448179999999999</v>
      </c>
      <c r="BL46" s="706">
        <v>1.524411</v>
      </c>
      <c r="BM46" s="706">
        <v>1.582395</v>
      </c>
      <c r="BN46" s="706">
        <v>1.3979600000000001</v>
      </c>
      <c r="BO46" s="706">
        <v>1.6262209999999999</v>
      </c>
      <c r="BP46" s="706">
        <v>1.818486</v>
      </c>
      <c r="BQ46" s="706">
        <v>1.4024620000000001</v>
      </c>
      <c r="BR46" s="706">
        <v>1.327536</v>
      </c>
      <c r="BS46" s="706">
        <v>1.384841</v>
      </c>
      <c r="BT46" s="706">
        <v>0.88702130000000001</v>
      </c>
      <c r="BU46" s="706">
        <v>1.7254879999999999</v>
      </c>
      <c r="BV46" s="706">
        <v>1.4928250000000001</v>
      </c>
    </row>
    <row r="47" spans="1:74" ht="11.1" customHeight="1" x14ac:dyDescent="0.2">
      <c r="A47" s="502" t="s">
        <v>1304</v>
      </c>
      <c r="B47" s="503" t="s">
        <v>1330</v>
      </c>
      <c r="C47" s="705">
        <v>-1.9561562000000001E-2</v>
      </c>
      <c r="D47" s="705">
        <v>-8.7187440000000005E-3</v>
      </c>
      <c r="E47" s="705">
        <v>-1.3750887E-2</v>
      </c>
      <c r="F47" s="705">
        <v>-1.2735888000000001E-2</v>
      </c>
      <c r="G47" s="705">
        <v>-3.7559899999999998E-3</v>
      </c>
      <c r="H47" s="705">
        <v>8.85204E-4</v>
      </c>
      <c r="I47" s="705">
        <v>1.9025144000000001E-2</v>
      </c>
      <c r="J47" s="705">
        <v>1.740566E-2</v>
      </c>
      <c r="K47" s="705">
        <v>6.1514209999999998E-3</v>
      </c>
      <c r="L47" s="705">
        <v>-8.059854E-3</v>
      </c>
      <c r="M47" s="705">
        <v>-1.4216571000000001E-2</v>
      </c>
      <c r="N47" s="705">
        <v>-1.8655728999999999E-2</v>
      </c>
      <c r="O47" s="705">
        <v>-2.103588E-2</v>
      </c>
      <c r="P47" s="705">
        <v>-8.5587969999999999E-3</v>
      </c>
      <c r="Q47" s="705">
        <v>-1.5425744E-2</v>
      </c>
      <c r="R47" s="705">
        <v>3.1951530000000001E-3</v>
      </c>
      <c r="S47" s="705">
        <v>1.4615390000000001E-2</v>
      </c>
      <c r="T47" s="705">
        <v>2.9652300999999999E-2</v>
      </c>
      <c r="U47" s="705">
        <v>2.8464146999999999E-2</v>
      </c>
      <c r="V47" s="705">
        <v>1.8255877E-2</v>
      </c>
      <c r="W47" s="705">
        <v>1.865298E-3</v>
      </c>
      <c r="X47" s="705">
        <v>-1.1164762999999999E-2</v>
      </c>
      <c r="Y47" s="705">
        <v>-1.3567304000000001E-2</v>
      </c>
      <c r="Z47" s="705">
        <v>-2.5084507999999998E-2</v>
      </c>
      <c r="AA47" s="705">
        <v>-6.1024590000000002E-3</v>
      </c>
      <c r="AB47" s="705">
        <v>-1.7413274999999999E-2</v>
      </c>
      <c r="AC47" s="705">
        <v>1.0970581E-2</v>
      </c>
      <c r="AD47" s="705">
        <v>1.6033035000000001E-2</v>
      </c>
      <c r="AE47" s="705">
        <v>2.9562395000000002E-2</v>
      </c>
      <c r="AF47" s="705">
        <v>1.8792982E-2</v>
      </c>
      <c r="AG47" s="705">
        <v>4.2944706999999999E-2</v>
      </c>
      <c r="AH47" s="705">
        <v>4.3978937000000003E-2</v>
      </c>
      <c r="AI47" s="705">
        <v>2.0686301000000001E-2</v>
      </c>
      <c r="AJ47" s="705">
        <v>8.1477430000000007E-3</v>
      </c>
      <c r="AK47" s="705">
        <v>-4.2271629999999999E-3</v>
      </c>
      <c r="AL47" s="705">
        <v>1.8887449000000001E-2</v>
      </c>
      <c r="AM47" s="705">
        <v>8.9271060000000006E-3</v>
      </c>
      <c r="AN47" s="705">
        <v>1.7334716E-2</v>
      </c>
      <c r="AO47" s="705">
        <v>9.4178209999999998E-3</v>
      </c>
      <c r="AP47" s="705">
        <v>2.1625696999999999E-2</v>
      </c>
      <c r="AQ47" s="705">
        <v>2.85147E-2</v>
      </c>
      <c r="AR47" s="705">
        <v>4.0386726999999997E-2</v>
      </c>
      <c r="AS47" s="705">
        <v>3.4976321999999997E-2</v>
      </c>
      <c r="AT47" s="705">
        <v>4.8363445999999997E-2</v>
      </c>
      <c r="AU47" s="705">
        <v>1.2329131E-2</v>
      </c>
      <c r="AV47" s="705">
        <v>5.7573809999999998E-3</v>
      </c>
      <c r="AW47" s="705">
        <v>4.0546640000000004E-3</v>
      </c>
      <c r="AX47" s="705">
        <v>-3.5568539999999999E-3</v>
      </c>
      <c r="AY47" s="705">
        <v>-1.0394373E-2</v>
      </c>
      <c r="AZ47" s="705">
        <v>7.7706499999999996E-3</v>
      </c>
      <c r="BA47" s="705">
        <v>5.1416500000000002E-3</v>
      </c>
      <c r="BB47" s="706">
        <v>1.8712699999999999E-2</v>
      </c>
      <c r="BC47" s="706">
        <v>2.65197E-2</v>
      </c>
      <c r="BD47" s="706">
        <v>4.25723E-2</v>
      </c>
      <c r="BE47" s="706">
        <v>3.6529499999999999E-2</v>
      </c>
      <c r="BF47" s="706">
        <v>4.3830300000000003E-2</v>
      </c>
      <c r="BG47" s="706">
        <v>1.2575100000000001E-2</v>
      </c>
      <c r="BH47" s="706">
        <v>5.0862700000000004E-3</v>
      </c>
      <c r="BI47" s="706">
        <v>1.54513E-3</v>
      </c>
      <c r="BJ47" s="706">
        <v>-5.0577299999999999E-3</v>
      </c>
      <c r="BK47" s="706">
        <v>-6.9197E-3</v>
      </c>
      <c r="BL47" s="706">
        <v>4.7358299999999999E-3</v>
      </c>
      <c r="BM47" s="706">
        <v>3.8168199999999998E-3</v>
      </c>
      <c r="BN47" s="706">
        <v>1.25001E-2</v>
      </c>
      <c r="BO47" s="706">
        <v>2.35987E-2</v>
      </c>
      <c r="BP47" s="706">
        <v>3.9507800000000003E-2</v>
      </c>
      <c r="BQ47" s="706">
        <v>3.2954600000000001E-2</v>
      </c>
      <c r="BR47" s="706">
        <v>4.4066399999999999E-2</v>
      </c>
      <c r="BS47" s="706">
        <v>1.2171400000000001E-2</v>
      </c>
      <c r="BT47" s="706">
        <v>3.2413899999999998E-3</v>
      </c>
      <c r="BU47" s="706">
        <v>-8.5366999999999995E-4</v>
      </c>
      <c r="BV47" s="706">
        <v>-6.7212900000000004E-3</v>
      </c>
    </row>
    <row r="48" spans="1:74" ht="11.1" customHeight="1" x14ac:dyDescent="0.2">
      <c r="A48" s="502" t="s">
        <v>1305</v>
      </c>
      <c r="B48" s="503" t="s">
        <v>1230</v>
      </c>
      <c r="C48" s="705">
        <v>10.963640928</v>
      </c>
      <c r="D48" s="705">
        <v>9.2168967049999999</v>
      </c>
      <c r="E48" s="705">
        <v>10.136810733000001</v>
      </c>
      <c r="F48" s="705">
        <v>9.657404305</v>
      </c>
      <c r="G48" s="705">
        <v>11.12946584</v>
      </c>
      <c r="H48" s="705">
        <v>13.534394145</v>
      </c>
      <c r="I48" s="705">
        <v>15.201774201999999</v>
      </c>
      <c r="J48" s="705">
        <v>15.031004534999999</v>
      </c>
      <c r="K48" s="705">
        <v>12.767260285000001</v>
      </c>
      <c r="L48" s="705">
        <v>11.261400578</v>
      </c>
      <c r="M48" s="705">
        <v>10.306992925999999</v>
      </c>
      <c r="N48" s="705">
        <v>10.750561489000001</v>
      </c>
      <c r="O48" s="705">
        <v>10.256030428000001</v>
      </c>
      <c r="P48" s="705">
        <v>9.0794399919999993</v>
      </c>
      <c r="Q48" s="705">
        <v>10.050872976999999</v>
      </c>
      <c r="R48" s="705">
        <v>9.7649478349999992</v>
      </c>
      <c r="S48" s="705">
        <v>11.509418158000001</v>
      </c>
      <c r="T48" s="705">
        <v>13.229136325000001</v>
      </c>
      <c r="U48" s="705">
        <v>15.706264914</v>
      </c>
      <c r="V48" s="705">
        <v>15.873501888</v>
      </c>
      <c r="W48" s="705">
        <v>14.434539885</v>
      </c>
      <c r="X48" s="705">
        <v>12.179206902000001</v>
      </c>
      <c r="Y48" s="705">
        <v>11.094498680999999</v>
      </c>
      <c r="Z48" s="705">
        <v>12.417568961000001</v>
      </c>
      <c r="AA48" s="705">
        <v>11.883294138</v>
      </c>
      <c r="AB48" s="705">
        <v>11.424872402</v>
      </c>
      <c r="AC48" s="705">
        <v>11.091229605000001</v>
      </c>
      <c r="AD48" s="705">
        <v>10.631374521</v>
      </c>
      <c r="AE48" s="705">
        <v>11.422413048999999</v>
      </c>
      <c r="AF48" s="705">
        <v>13.871796572999999</v>
      </c>
      <c r="AG48" s="705">
        <v>16.102428700000001</v>
      </c>
      <c r="AH48" s="705">
        <v>16.254287604999998</v>
      </c>
      <c r="AI48" s="705">
        <v>14.331198209</v>
      </c>
      <c r="AJ48" s="705">
        <v>12.204275817999999</v>
      </c>
      <c r="AK48" s="705">
        <v>10.387168517999999</v>
      </c>
      <c r="AL48" s="705">
        <v>11.818762791999999</v>
      </c>
      <c r="AM48" s="705">
        <v>11.210272179</v>
      </c>
      <c r="AN48" s="705">
        <v>9.7716938169999992</v>
      </c>
      <c r="AO48" s="705">
        <v>9.5396947710000006</v>
      </c>
      <c r="AP48" s="705">
        <v>9.4509994739999996</v>
      </c>
      <c r="AQ48" s="705">
        <v>12.114418073</v>
      </c>
      <c r="AR48" s="705">
        <v>13.261398921</v>
      </c>
      <c r="AS48" s="705">
        <v>15.096346011</v>
      </c>
      <c r="AT48" s="705">
        <v>15.284851142000001</v>
      </c>
      <c r="AU48" s="705">
        <v>13.835889898</v>
      </c>
      <c r="AV48" s="705">
        <v>11.837654899</v>
      </c>
      <c r="AW48" s="705">
        <v>9.7511825739999995</v>
      </c>
      <c r="AX48" s="705">
        <v>11.521100783</v>
      </c>
      <c r="AY48" s="705">
        <v>11.853798581</v>
      </c>
      <c r="AZ48" s="705">
        <v>9.5224930000000008</v>
      </c>
      <c r="BA48" s="705">
        <v>9.6904500000000002</v>
      </c>
      <c r="BB48" s="706">
        <v>8.7114849999999997</v>
      </c>
      <c r="BC48" s="706">
        <v>11.71757</v>
      </c>
      <c r="BD48" s="706">
        <v>13.63733</v>
      </c>
      <c r="BE48" s="706">
        <v>15.84036</v>
      </c>
      <c r="BF48" s="706">
        <v>14.01938</v>
      </c>
      <c r="BG48" s="706">
        <v>13.50216</v>
      </c>
      <c r="BH48" s="706">
        <v>11.51413</v>
      </c>
      <c r="BI48" s="706">
        <v>10.127800000000001</v>
      </c>
      <c r="BJ48" s="706">
        <v>11.86904</v>
      </c>
      <c r="BK48" s="706">
        <v>11.31817</v>
      </c>
      <c r="BL48" s="706">
        <v>9.8809740000000001</v>
      </c>
      <c r="BM48" s="706">
        <v>9.0219590000000007</v>
      </c>
      <c r="BN48" s="706">
        <v>7.1498629999999999</v>
      </c>
      <c r="BO48" s="706">
        <v>10.62161</v>
      </c>
      <c r="BP48" s="706">
        <v>12.989129999999999</v>
      </c>
      <c r="BQ48" s="706">
        <v>15.821149999999999</v>
      </c>
      <c r="BR48" s="706">
        <v>14.06845</v>
      </c>
      <c r="BS48" s="706">
        <v>13.19683</v>
      </c>
      <c r="BT48" s="706">
        <v>11.10628</v>
      </c>
      <c r="BU48" s="706">
        <v>9.3840219999999999</v>
      </c>
      <c r="BV48" s="706">
        <v>11.512449999999999</v>
      </c>
    </row>
    <row r="49" spans="1:74" ht="11.1" customHeight="1" x14ac:dyDescent="0.2">
      <c r="A49" s="502" t="s">
        <v>1306</v>
      </c>
      <c r="B49" s="503" t="s">
        <v>1331</v>
      </c>
      <c r="C49" s="705">
        <v>8.0454647432000002</v>
      </c>
      <c r="D49" s="705">
        <v>6.5567621251999997</v>
      </c>
      <c r="E49" s="705">
        <v>7.9909904524000002</v>
      </c>
      <c r="F49" s="705">
        <v>7.6148539796000003</v>
      </c>
      <c r="G49" s="705">
        <v>8.8570147742999996</v>
      </c>
      <c r="H49" s="705">
        <v>10.974443623000001</v>
      </c>
      <c r="I49" s="705">
        <v>11.967736385</v>
      </c>
      <c r="J49" s="705">
        <v>11.575379508999999</v>
      </c>
      <c r="K49" s="705">
        <v>9.9432870962000006</v>
      </c>
      <c r="L49" s="705">
        <v>8.3307482047000008</v>
      </c>
      <c r="M49" s="705">
        <v>7.0995786444000002</v>
      </c>
      <c r="N49" s="705">
        <v>7.6614532189000002</v>
      </c>
      <c r="O49" s="705">
        <v>7.3312265641999996</v>
      </c>
      <c r="P49" s="705">
        <v>6.7374138685</v>
      </c>
      <c r="Q49" s="705">
        <v>7.2074671347999999</v>
      </c>
      <c r="R49" s="705">
        <v>7.6973781612999996</v>
      </c>
      <c r="S49" s="705">
        <v>9.0202083779999995</v>
      </c>
      <c r="T49" s="705">
        <v>10.481184914</v>
      </c>
      <c r="U49" s="705">
        <v>11.941121488</v>
      </c>
      <c r="V49" s="705">
        <v>11.671668428</v>
      </c>
      <c r="W49" s="705">
        <v>10.502524077</v>
      </c>
      <c r="X49" s="705">
        <v>5.8674928789000003</v>
      </c>
      <c r="Y49" s="705">
        <v>5.4690897399000002</v>
      </c>
      <c r="Z49" s="705">
        <v>5.9023129512999999</v>
      </c>
      <c r="AA49" s="705">
        <v>7.2782080000000002</v>
      </c>
      <c r="AB49" s="705">
        <v>6.6328420000000001</v>
      </c>
      <c r="AC49" s="705">
        <v>6.7325619999999997</v>
      </c>
      <c r="AD49" s="705">
        <v>6.8542389999999997</v>
      </c>
      <c r="AE49" s="705">
        <v>7.4128410000000002</v>
      </c>
      <c r="AF49" s="705">
        <v>9.4806519999999992</v>
      </c>
      <c r="AG49" s="705">
        <v>11.5166</v>
      </c>
      <c r="AH49" s="705">
        <v>11.72369</v>
      </c>
      <c r="AI49" s="705">
        <v>9.4664199999999994</v>
      </c>
      <c r="AJ49" s="705">
        <v>7.2759749999999999</v>
      </c>
      <c r="AK49" s="705">
        <v>6.4558109999999997</v>
      </c>
      <c r="AL49" s="705">
        <v>7.117032</v>
      </c>
      <c r="AM49" s="705">
        <v>6.9533569999999996</v>
      </c>
      <c r="AN49" s="705">
        <v>6.4467499999999998</v>
      </c>
      <c r="AO49" s="705">
        <v>6.3210940000000004</v>
      </c>
      <c r="AP49" s="705">
        <v>6.0930410000000004</v>
      </c>
      <c r="AQ49" s="705">
        <v>8.4686839999999997</v>
      </c>
      <c r="AR49" s="705">
        <v>9.2947649999999999</v>
      </c>
      <c r="AS49" s="705">
        <v>11.25372</v>
      </c>
      <c r="AT49" s="705">
        <v>11.845459999999999</v>
      </c>
      <c r="AU49" s="705">
        <v>9.3871350000000007</v>
      </c>
      <c r="AV49" s="705">
        <v>7.7900140000000002</v>
      </c>
      <c r="AW49" s="705">
        <v>6.3106720000000003</v>
      </c>
      <c r="AX49" s="705">
        <v>6.9774349999999998</v>
      </c>
      <c r="AY49" s="705">
        <v>6.9824679999999999</v>
      </c>
      <c r="AZ49" s="705">
        <v>5.8034210000000002</v>
      </c>
      <c r="BA49" s="705">
        <v>6.5436019999999999</v>
      </c>
      <c r="BB49" s="706">
        <v>6.4279679999999999</v>
      </c>
      <c r="BC49" s="706">
        <v>8.1061519999999998</v>
      </c>
      <c r="BD49" s="706">
        <v>9.6908949999999994</v>
      </c>
      <c r="BE49" s="706">
        <v>11.608269999999999</v>
      </c>
      <c r="BF49" s="706">
        <v>10.708</v>
      </c>
      <c r="BG49" s="706">
        <v>9.0702929999999995</v>
      </c>
      <c r="BH49" s="706">
        <v>7.4996140000000002</v>
      </c>
      <c r="BI49" s="706">
        <v>6.0407359999999999</v>
      </c>
      <c r="BJ49" s="706">
        <v>7.2774330000000003</v>
      </c>
      <c r="BK49" s="706">
        <v>6.7479290000000001</v>
      </c>
      <c r="BL49" s="706">
        <v>5.8152090000000003</v>
      </c>
      <c r="BM49" s="706">
        <v>6.5788570000000002</v>
      </c>
      <c r="BN49" s="706">
        <v>6.4489559999999999</v>
      </c>
      <c r="BO49" s="706">
        <v>8.1350899999999999</v>
      </c>
      <c r="BP49" s="706">
        <v>9.6592769999999994</v>
      </c>
      <c r="BQ49" s="706">
        <v>11.700760000000001</v>
      </c>
      <c r="BR49" s="706">
        <v>10.7934</v>
      </c>
      <c r="BS49" s="706">
        <v>9.1300249999999998</v>
      </c>
      <c r="BT49" s="706">
        <v>7.5401410000000002</v>
      </c>
      <c r="BU49" s="706">
        <v>6.0714519999999998</v>
      </c>
      <c r="BV49" s="706">
        <v>7.3179259999999999</v>
      </c>
    </row>
    <row r="50" spans="1:74" ht="11.1" customHeight="1" x14ac:dyDescent="0.2">
      <c r="A50" s="520"/>
      <c r="B50" s="131" t="s">
        <v>1307</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502" t="s">
        <v>1308</v>
      </c>
      <c r="B51" s="503" t="s">
        <v>84</v>
      </c>
      <c r="C51" s="705">
        <v>6.8968970110000001</v>
      </c>
      <c r="D51" s="705">
        <v>4.8507354300000003</v>
      </c>
      <c r="E51" s="705">
        <v>3.8341736380000002</v>
      </c>
      <c r="F51" s="705">
        <v>3.377811796</v>
      </c>
      <c r="G51" s="705">
        <v>4.242918607</v>
      </c>
      <c r="H51" s="705">
        <v>6.1789663859999999</v>
      </c>
      <c r="I51" s="705">
        <v>8.6959030909999999</v>
      </c>
      <c r="J51" s="705">
        <v>10.112250144000001</v>
      </c>
      <c r="K51" s="705">
        <v>8.1418972099999998</v>
      </c>
      <c r="L51" s="705">
        <v>7.575569389</v>
      </c>
      <c r="M51" s="705">
        <v>6.2952036060000003</v>
      </c>
      <c r="N51" s="705">
        <v>6.756300081</v>
      </c>
      <c r="O51" s="705">
        <v>6.0815598150000003</v>
      </c>
      <c r="P51" s="705">
        <v>5.3935456970000004</v>
      </c>
      <c r="Q51" s="705">
        <v>5.6200947010000002</v>
      </c>
      <c r="R51" s="705">
        <v>3.9610822990000001</v>
      </c>
      <c r="S51" s="705">
        <v>3.427436948</v>
      </c>
      <c r="T51" s="705">
        <v>5.1852411490000003</v>
      </c>
      <c r="U51" s="705">
        <v>10.189409554999999</v>
      </c>
      <c r="V51" s="705">
        <v>9.2886759059999999</v>
      </c>
      <c r="W51" s="705">
        <v>7.0987406819999999</v>
      </c>
      <c r="X51" s="705">
        <v>7.8697281989999999</v>
      </c>
      <c r="Y51" s="705">
        <v>7.3497926720000004</v>
      </c>
      <c r="Z51" s="705">
        <v>7.1239194570000004</v>
      </c>
      <c r="AA51" s="705">
        <v>6.5820305399999999</v>
      </c>
      <c r="AB51" s="705">
        <v>6.1113363390000002</v>
      </c>
      <c r="AC51" s="705">
        <v>5.2708341570000004</v>
      </c>
      <c r="AD51" s="705">
        <v>3.3075615319999998</v>
      </c>
      <c r="AE51" s="705">
        <v>2.8056858610000002</v>
      </c>
      <c r="AF51" s="705">
        <v>4.067518636</v>
      </c>
      <c r="AG51" s="705">
        <v>7.1176731760000003</v>
      </c>
      <c r="AH51" s="705">
        <v>8.5961079869999999</v>
      </c>
      <c r="AI51" s="705">
        <v>7.4187724859999999</v>
      </c>
      <c r="AJ51" s="705">
        <v>7.6325164269999997</v>
      </c>
      <c r="AK51" s="705">
        <v>7.5109244459999998</v>
      </c>
      <c r="AL51" s="705">
        <v>7.6950330139999998</v>
      </c>
      <c r="AM51" s="705">
        <v>5.674219839</v>
      </c>
      <c r="AN51" s="705">
        <v>5.0646347130000002</v>
      </c>
      <c r="AO51" s="705">
        <v>5.9227250720000004</v>
      </c>
      <c r="AP51" s="705">
        <v>3.8481089260000001</v>
      </c>
      <c r="AQ51" s="705">
        <v>3.5132429520000001</v>
      </c>
      <c r="AR51" s="705">
        <v>5.2605885299999997</v>
      </c>
      <c r="AS51" s="705">
        <v>7.835447512</v>
      </c>
      <c r="AT51" s="705">
        <v>10.46616678</v>
      </c>
      <c r="AU51" s="705">
        <v>8.7149932949999993</v>
      </c>
      <c r="AV51" s="705">
        <v>9.2544466249999999</v>
      </c>
      <c r="AW51" s="705">
        <v>6.8407903650000002</v>
      </c>
      <c r="AX51" s="705">
        <v>7.5390455510000001</v>
      </c>
      <c r="AY51" s="705">
        <v>5.9172876030000001</v>
      </c>
      <c r="AZ51" s="705">
        <v>4.4517360000000004</v>
      </c>
      <c r="BA51" s="705">
        <v>5.3917919999999997</v>
      </c>
      <c r="BB51" s="706">
        <v>3.823191</v>
      </c>
      <c r="BC51" s="706">
        <v>3.423187</v>
      </c>
      <c r="BD51" s="706">
        <v>4.7904530000000003</v>
      </c>
      <c r="BE51" s="706">
        <v>7.042637</v>
      </c>
      <c r="BF51" s="706">
        <v>8.9353569999999998</v>
      </c>
      <c r="BG51" s="706">
        <v>7.4895829999999997</v>
      </c>
      <c r="BH51" s="706">
        <v>7.8169560000000002</v>
      </c>
      <c r="BI51" s="706">
        <v>5.7584020000000002</v>
      </c>
      <c r="BJ51" s="706">
        <v>6.9597550000000004</v>
      </c>
      <c r="BK51" s="706">
        <v>5.933446</v>
      </c>
      <c r="BL51" s="706">
        <v>4.4056110000000004</v>
      </c>
      <c r="BM51" s="706">
        <v>5.2499459999999996</v>
      </c>
      <c r="BN51" s="706">
        <v>3.7563409999999999</v>
      </c>
      <c r="BO51" s="706">
        <v>3.3292269999999999</v>
      </c>
      <c r="BP51" s="706">
        <v>4.5495809999999999</v>
      </c>
      <c r="BQ51" s="706">
        <v>6.7722309999999997</v>
      </c>
      <c r="BR51" s="706">
        <v>8.6195430000000002</v>
      </c>
      <c r="BS51" s="706">
        <v>7.4131229999999997</v>
      </c>
      <c r="BT51" s="706">
        <v>7.7236520000000004</v>
      </c>
      <c r="BU51" s="706">
        <v>6.199643</v>
      </c>
      <c r="BV51" s="706">
        <v>6.7991440000000001</v>
      </c>
    </row>
    <row r="52" spans="1:74" ht="11.1" customHeight="1" x14ac:dyDescent="0.2">
      <c r="A52" s="502" t="s">
        <v>1309</v>
      </c>
      <c r="B52" s="503" t="s">
        <v>83</v>
      </c>
      <c r="C52" s="705">
        <v>0.88766510300000001</v>
      </c>
      <c r="D52" s="705">
        <v>0.59924559600000005</v>
      </c>
      <c r="E52" s="705">
        <v>0.37899685700000002</v>
      </c>
      <c r="F52" s="705">
        <v>0.24665794499999999</v>
      </c>
      <c r="G52" s="705">
        <v>0.66632957800000003</v>
      </c>
      <c r="H52" s="705">
        <v>0.69120857199999997</v>
      </c>
      <c r="I52" s="705">
        <v>0.84763554500000005</v>
      </c>
      <c r="J52" s="705">
        <v>0.83916681699999995</v>
      </c>
      <c r="K52" s="705">
        <v>0.740778041</v>
      </c>
      <c r="L52" s="705">
        <v>0.86234926300000003</v>
      </c>
      <c r="M52" s="705">
        <v>0.80992788299999996</v>
      </c>
      <c r="N52" s="705">
        <v>0.82377995400000004</v>
      </c>
      <c r="O52" s="705">
        <v>0.725889173</v>
      </c>
      <c r="P52" s="705">
        <v>0.62641758299999994</v>
      </c>
      <c r="Q52" s="705">
        <v>0.53353550500000002</v>
      </c>
      <c r="R52" s="705">
        <v>0.221804639</v>
      </c>
      <c r="S52" s="705">
        <v>0.55738786399999996</v>
      </c>
      <c r="T52" s="705">
        <v>0.51905949500000004</v>
      </c>
      <c r="U52" s="705">
        <v>0.92765032000000003</v>
      </c>
      <c r="V52" s="705">
        <v>1.013139148</v>
      </c>
      <c r="W52" s="705">
        <v>0.59701249300000003</v>
      </c>
      <c r="X52" s="705">
        <v>0.70167818800000004</v>
      </c>
      <c r="Y52" s="705">
        <v>0.96322143800000004</v>
      </c>
      <c r="Z52" s="705">
        <v>1.0951550839999999</v>
      </c>
      <c r="AA52" s="705">
        <v>0.77109697499999996</v>
      </c>
      <c r="AB52" s="705">
        <v>0.81095215200000004</v>
      </c>
      <c r="AC52" s="705">
        <v>0.57208892499999997</v>
      </c>
      <c r="AD52" s="705">
        <v>0.19561948500000001</v>
      </c>
      <c r="AE52" s="705">
        <v>0.52635936000000005</v>
      </c>
      <c r="AF52" s="705">
        <v>0.51135507800000002</v>
      </c>
      <c r="AG52" s="705">
        <v>0.61886307699999998</v>
      </c>
      <c r="AH52" s="705">
        <v>0.66163189600000005</v>
      </c>
      <c r="AI52" s="705">
        <v>0.623199595</v>
      </c>
      <c r="AJ52" s="705">
        <v>0.60573158100000002</v>
      </c>
      <c r="AK52" s="705">
        <v>0.80218220200000001</v>
      </c>
      <c r="AL52" s="705">
        <v>0.84053186499999999</v>
      </c>
      <c r="AM52" s="705">
        <v>0.54027245999999995</v>
      </c>
      <c r="AN52" s="705">
        <v>0.46254534000000003</v>
      </c>
      <c r="AO52" s="705">
        <v>0.40926842099999999</v>
      </c>
      <c r="AP52" s="705">
        <v>0.289279652</v>
      </c>
      <c r="AQ52" s="705">
        <v>0.45602637899999998</v>
      </c>
      <c r="AR52" s="705">
        <v>0.47580077399999998</v>
      </c>
      <c r="AS52" s="705">
        <v>0.601764246</v>
      </c>
      <c r="AT52" s="705">
        <v>0.829657537</v>
      </c>
      <c r="AU52" s="705">
        <v>0.67043670399999999</v>
      </c>
      <c r="AV52" s="705">
        <v>0.72053160000000005</v>
      </c>
      <c r="AW52" s="705">
        <v>0.68511978799999995</v>
      </c>
      <c r="AX52" s="705">
        <v>0.60207715299999998</v>
      </c>
      <c r="AY52" s="705">
        <v>0.46238400699999999</v>
      </c>
      <c r="AZ52" s="705">
        <v>0.49591550000000001</v>
      </c>
      <c r="BA52" s="705">
        <v>0.46723239999999999</v>
      </c>
      <c r="BB52" s="706">
        <v>0.54126640000000004</v>
      </c>
      <c r="BC52" s="706">
        <v>0.42312949999999999</v>
      </c>
      <c r="BD52" s="706">
        <v>0.47239330000000002</v>
      </c>
      <c r="BE52" s="706">
        <v>0.59437209999999996</v>
      </c>
      <c r="BF52" s="706">
        <v>0.85658959999999995</v>
      </c>
      <c r="BG52" s="706">
        <v>0.69242429999999999</v>
      </c>
      <c r="BH52" s="706">
        <v>0.70806720000000001</v>
      </c>
      <c r="BI52" s="706">
        <v>0.59893989999999997</v>
      </c>
      <c r="BJ52" s="706">
        <v>0.57200200000000001</v>
      </c>
      <c r="BK52" s="706">
        <v>0.39923009999999998</v>
      </c>
      <c r="BL52" s="706">
        <v>0.43441380000000002</v>
      </c>
      <c r="BM52" s="706">
        <v>0.37831199999999998</v>
      </c>
      <c r="BN52" s="706">
        <v>0.49077219999999999</v>
      </c>
      <c r="BO52" s="706">
        <v>0.35796869999999997</v>
      </c>
      <c r="BP52" s="706">
        <v>0.43665619999999999</v>
      </c>
      <c r="BQ52" s="706">
        <v>0.57908099999999996</v>
      </c>
      <c r="BR52" s="706">
        <v>0.84778030000000004</v>
      </c>
      <c r="BS52" s="706">
        <v>0.68175039999999998</v>
      </c>
      <c r="BT52" s="706">
        <v>0.71212940000000002</v>
      </c>
      <c r="BU52" s="706">
        <v>0.67629499999999998</v>
      </c>
      <c r="BV52" s="706">
        <v>0.56067020000000001</v>
      </c>
    </row>
    <row r="53" spans="1:74" ht="11.1" customHeight="1" x14ac:dyDescent="0.2">
      <c r="A53" s="502" t="s">
        <v>1310</v>
      </c>
      <c r="B53" s="505" t="s">
        <v>86</v>
      </c>
      <c r="C53" s="705">
        <v>1.645132</v>
      </c>
      <c r="D53" s="705">
        <v>1.526365</v>
      </c>
      <c r="E53" s="705">
        <v>1.5691409999999999</v>
      </c>
      <c r="F53" s="705">
        <v>1.412868</v>
      </c>
      <c r="G53" s="705">
        <v>0.84013499999999997</v>
      </c>
      <c r="H53" s="705">
        <v>0.95983099999999999</v>
      </c>
      <c r="I53" s="705">
        <v>1.648012</v>
      </c>
      <c r="J53" s="705">
        <v>1.6828810000000001</v>
      </c>
      <c r="K53" s="705">
        <v>1.6230610000000001</v>
      </c>
      <c r="L53" s="705">
        <v>1.683557</v>
      </c>
      <c r="M53" s="705">
        <v>1.6289389999999999</v>
      </c>
      <c r="N53" s="705">
        <v>1.681157</v>
      </c>
      <c r="O53" s="705">
        <v>1.6661619999999999</v>
      </c>
      <c r="P53" s="705">
        <v>0.98265800000000003</v>
      </c>
      <c r="Q53" s="705">
        <v>1.0469269999999999</v>
      </c>
      <c r="R53" s="705">
        <v>1.5464370000000001</v>
      </c>
      <c r="S53" s="705">
        <v>1.682785</v>
      </c>
      <c r="T53" s="705">
        <v>1.6373070000000001</v>
      </c>
      <c r="U53" s="705">
        <v>1.6864300000000001</v>
      </c>
      <c r="V53" s="705">
        <v>1.6208689999999999</v>
      </c>
      <c r="W53" s="705">
        <v>1.6145339999999999</v>
      </c>
      <c r="X53" s="705">
        <v>1.6678329999999999</v>
      </c>
      <c r="Y53" s="705">
        <v>1.5739099999999999</v>
      </c>
      <c r="Z53" s="705">
        <v>1.4876670000000001</v>
      </c>
      <c r="AA53" s="705">
        <v>1.681619</v>
      </c>
      <c r="AB53" s="705">
        <v>0.98700200000000005</v>
      </c>
      <c r="AC53" s="705">
        <v>1.1328050000000001</v>
      </c>
      <c r="AD53" s="705">
        <v>1.5518430000000001</v>
      </c>
      <c r="AE53" s="705">
        <v>1.692739</v>
      </c>
      <c r="AF53" s="705">
        <v>1.6328549999999999</v>
      </c>
      <c r="AG53" s="705">
        <v>1.6871499999999999</v>
      </c>
      <c r="AH53" s="705">
        <v>1.6779310000000001</v>
      </c>
      <c r="AI53" s="705">
        <v>1.3697699999999999</v>
      </c>
      <c r="AJ53" s="705">
        <v>0.83989499999999995</v>
      </c>
      <c r="AK53" s="705">
        <v>0.80096400000000001</v>
      </c>
      <c r="AL53" s="705">
        <v>1.110811</v>
      </c>
      <c r="AM53" s="705">
        <v>1.6895450000000001</v>
      </c>
      <c r="AN53" s="705">
        <v>1.486059</v>
      </c>
      <c r="AO53" s="705">
        <v>1.6710259999999999</v>
      </c>
      <c r="AP53" s="705">
        <v>1.6306449999999999</v>
      </c>
      <c r="AQ53" s="705">
        <v>1.5976520000000001</v>
      </c>
      <c r="AR53" s="705">
        <v>1.6280680000000001</v>
      </c>
      <c r="AS53" s="705">
        <v>1.2786949999999999</v>
      </c>
      <c r="AT53" s="705">
        <v>1.597801</v>
      </c>
      <c r="AU53" s="705">
        <v>1.5999909999999999</v>
      </c>
      <c r="AV53" s="705">
        <v>0.43859700000000001</v>
      </c>
      <c r="AW53" s="705">
        <v>0.78401299999999996</v>
      </c>
      <c r="AX53" s="705">
        <v>0.85660599999999998</v>
      </c>
      <c r="AY53" s="705">
        <v>1.287253</v>
      </c>
      <c r="AZ53" s="705">
        <v>0.84211000000000003</v>
      </c>
      <c r="BA53" s="705">
        <v>0.85811999999999999</v>
      </c>
      <c r="BB53" s="706">
        <v>1.53322</v>
      </c>
      <c r="BC53" s="706">
        <v>1.58432</v>
      </c>
      <c r="BD53" s="706">
        <v>1.53322</v>
      </c>
      <c r="BE53" s="706">
        <v>1.58432</v>
      </c>
      <c r="BF53" s="706">
        <v>1.58432</v>
      </c>
      <c r="BG53" s="706">
        <v>1.53322</v>
      </c>
      <c r="BH53" s="706">
        <v>1.58432</v>
      </c>
      <c r="BI53" s="706">
        <v>1.53322</v>
      </c>
      <c r="BJ53" s="706">
        <v>1.58432</v>
      </c>
      <c r="BK53" s="706">
        <v>1.58432</v>
      </c>
      <c r="BL53" s="706">
        <v>1.431</v>
      </c>
      <c r="BM53" s="706">
        <v>1.58432</v>
      </c>
      <c r="BN53" s="706">
        <v>0.78632999999999997</v>
      </c>
      <c r="BO53" s="706">
        <v>1.5165999999999999</v>
      </c>
      <c r="BP53" s="706">
        <v>1.53322</v>
      </c>
      <c r="BQ53" s="706">
        <v>1.58432</v>
      </c>
      <c r="BR53" s="706">
        <v>1.58432</v>
      </c>
      <c r="BS53" s="706">
        <v>1.24844</v>
      </c>
      <c r="BT53" s="706">
        <v>0.86299999999999999</v>
      </c>
      <c r="BU53" s="706">
        <v>1.53322</v>
      </c>
      <c r="BV53" s="706">
        <v>1.58432</v>
      </c>
    </row>
    <row r="54" spans="1:74" ht="11.1" customHeight="1" x14ac:dyDescent="0.2">
      <c r="A54" s="502" t="s">
        <v>1311</v>
      </c>
      <c r="B54" s="505" t="s">
        <v>1226</v>
      </c>
      <c r="C54" s="705">
        <v>3.1939892909999998</v>
      </c>
      <c r="D54" s="705">
        <v>2.8409019770000001</v>
      </c>
      <c r="E54" s="705">
        <v>3.8231755019999998</v>
      </c>
      <c r="F54" s="705">
        <v>3.691322193</v>
      </c>
      <c r="G54" s="705">
        <v>4.1031082100000003</v>
      </c>
      <c r="H54" s="705">
        <v>3.7187555479999999</v>
      </c>
      <c r="I54" s="705">
        <v>3.6658622959999998</v>
      </c>
      <c r="J54" s="705">
        <v>3.2600365469999999</v>
      </c>
      <c r="K54" s="705">
        <v>2.3445401760000002</v>
      </c>
      <c r="L54" s="705">
        <v>1.6448481909999999</v>
      </c>
      <c r="M54" s="705">
        <v>1.488871133</v>
      </c>
      <c r="N54" s="705">
        <v>1.535162116</v>
      </c>
      <c r="O54" s="705">
        <v>1.3677004159999999</v>
      </c>
      <c r="P54" s="705">
        <v>0.957986962</v>
      </c>
      <c r="Q54" s="705">
        <v>1.595882829</v>
      </c>
      <c r="R54" s="705">
        <v>2.8216664969999998</v>
      </c>
      <c r="S54" s="705">
        <v>2.5414341569999999</v>
      </c>
      <c r="T54" s="705">
        <v>2.2840560280000002</v>
      </c>
      <c r="U54" s="705">
        <v>2.530731351</v>
      </c>
      <c r="V54" s="705">
        <v>2.332220521</v>
      </c>
      <c r="W54" s="705">
        <v>1.9215838869999999</v>
      </c>
      <c r="X54" s="705">
        <v>1.1772934770000001</v>
      </c>
      <c r="Y54" s="705">
        <v>0.98153196200000004</v>
      </c>
      <c r="Z54" s="705">
        <v>1.267773043</v>
      </c>
      <c r="AA54" s="705">
        <v>1.3062660699999999</v>
      </c>
      <c r="AB54" s="705">
        <v>1.958697702</v>
      </c>
      <c r="AC54" s="705">
        <v>3.5659731140000002</v>
      </c>
      <c r="AD54" s="705">
        <v>3.8692946579999998</v>
      </c>
      <c r="AE54" s="705">
        <v>4.0039278459999998</v>
      </c>
      <c r="AF54" s="705">
        <v>3.8604443310000001</v>
      </c>
      <c r="AG54" s="705">
        <v>3.5367601180000001</v>
      </c>
      <c r="AH54" s="705">
        <v>3.1588426639999998</v>
      </c>
      <c r="AI54" s="705">
        <v>2.362714338</v>
      </c>
      <c r="AJ54" s="705">
        <v>1.746337496</v>
      </c>
      <c r="AK54" s="705">
        <v>1.372489667</v>
      </c>
      <c r="AL54" s="705">
        <v>1.6789716859999999</v>
      </c>
      <c r="AM54" s="705">
        <v>1.3085979320000001</v>
      </c>
      <c r="AN54" s="705">
        <v>0.92037326600000002</v>
      </c>
      <c r="AO54" s="705">
        <v>0.89143968900000004</v>
      </c>
      <c r="AP54" s="705">
        <v>1.5319377190000001</v>
      </c>
      <c r="AQ54" s="705">
        <v>2.1783517479999999</v>
      </c>
      <c r="AR54" s="705">
        <v>1.9018791239999999</v>
      </c>
      <c r="AS54" s="705">
        <v>1.9914171469999999</v>
      </c>
      <c r="AT54" s="705">
        <v>2.0882085460000002</v>
      </c>
      <c r="AU54" s="705">
        <v>1.3139130779999999</v>
      </c>
      <c r="AV54" s="705">
        <v>1.109029628</v>
      </c>
      <c r="AW54" s="705">
        <v>0.85709973299999997</v>
      </c>
      <c r="AX54" s="705">
        <v>0.70239411799999996</v>
      </c>
      <c r="AY54" s="705">
        <v>0.56939839299999995</v>
      </c>
      <c r="AZ54" s="705">
        <v>0.5987344</v>
      </c>
      <c r="BA54" s="705">
        <v>1.2103189999999999</v>
      </c>
      <c r="BB54" s="706">
        <v>1.717371</v>
      </c>
      <c r="BC54" s="706">
        <v>2.1726320000000001</v>
      </c>
      <c r="BD54" s="706">
        <v>2.1469749999999999</v>
      </c>
      <c r="BE54" s="706">
        <v>2.2175389999999999</v>
      </c>
      <c r="BF54" s="706">
        <v>1.91046</v>
      </c>
      <c r="BG54" s="706">
        <v>1.3774459999999999</v>
      </c>
      <c r="BH54" s="706">
        <v>0.85680970000000001</v>
      </c>
      <c r="BI54" s="706">
        <v>0.75753550000000003</v>
      </c>
      <c r="BJ54" s="706">
        <v>1.0636810000000001</v>
      </c>
      <c r="BK54" s="706">
        <v>1.111305</v>
      </c>
      <c r="BL54" s="706">
        <v>1.051758</v>
      </c>
      <c r="BM54" s="706">
        <v>1.6743710000000001</v>
      </c>
      <c r="BN54" s="706">
        <v>2.1335540000000002</v>
      </c>
      <c r="BO54" s="706">
        <v>2.5707420000000001</v>
      </c>
      <c r="BP54" s="706">
        <v>2.5040390000000001</v>
      </c>
      <c r="BQ54" s="706">
        <v>2.5591080000000002</v>
      </c>
      <c r="BR54" s="706">
        <v>2.2263600000000001</v>
      </c>
      <c r="BS54" s="706">
        <v>1.6603859999999999</v>
      </c>
      <c r="BT54" s="706">
        <v>1.127389</v>
      </c>
      <c r="BU54" s="706">
        <v>0.99991430000000003</v>
      </c>
      <c r="BV54" s="706">
        <v>1.295776</v>
      </c>
    </row>
    <row r="55" spans="1:74" ht="11.1" customHeight="1" x14ac:dyDescent="0.2">
      <c r="A55" s="502" t="s">
        <v>1312</v>
      </c>
      <c r="B55" s="505" t="s">
        <v>1329</v>
      </c>
      <c r="C55" s="705">
        <v>3.4097514919999998</v>
      </c>
      <c r="D55" s="705">
        <v>3.3168353069999998</v>
      </c>
      <c r="E55" s="705">
        <v>4.716735141</v>
      </c>
      <c r="F55" s="705">
        <v>5.0357833349999996</v>
      </c>
      <c r="G55" s="705">
        <v>6.09458067</v>
      </c>
      <c r="H55" s="705">
        <v>6.3372506020000001</v>
      </c>
      <c r="I55" s="705">
        <v>5.8973113680000004</v>
      </c>
      <c r="J55" s="705">
        <v>5.9367873649999998</v>
      </c>
      <c r="K55" s="705">
        <v>5.2665219130000001</v>
      </c>
      <c r="L55" s="705">
        <v>4.6244658640000003</v>
      </c>
      <c r="M55" s="705">
        <v>3.4962701759999999</v>
      </c>
      <c r="N55" s="705">
        <v>3.480268106</v>
      </c>
      <c r="O55" s="705">
        <v>3.3117122640000001</v>
      </c>
      <c r="P55" s="705">
        <v>4.2220828859999999</v>
      </c>
      <c r="Q55" s="705">
        <v>4.7928968489999999</v>
      </c>
      <c r="R55" s="705">
        <v>5.3294292140000001</v>
      </c>
      <c r="S55" s="705">
        <v>6.7430437950000002</v>
      </c>
      <c r="T55" s="705">
        <v>6.860394791</v>
      </c>
      <c r="U55" s="705">
        <v>6.2005228990000001</v>
      </c>
      <c r="V55" s="705">
        <v>6.3202376740000004</v>
      </c>
      <c r="W55" s="705">
        <v>5.7237371860000001</v>
      </c>
      <c r="X55" s="705">
        <v>4.8102519030000002</v>
      </c>
      <c r="Y55" s="705">
        <v>3.7982036450000001</v>
      </c>
      <c r="Z55" s="705">
        <v>3.4873286289999998</v>
      </c>
      <c r="AA55" s="705">
        <v>3.4531002700000002</v>
      </c>
      <c r="AB55" s="705">
        <v>4.1091169440000002</v>
      </c>
      <c r="AC55" s="705">
        <v>5.0583794879999999</v>
      </c>
      <c r="AD55" s="705">
        <v>5.7229901769999998</v>
      </c>
      <c r="AE55" s="705">
        <v>6.3015511000000002</v>
      </c>
      <c r="AF55" s="705">
        <v>6.6684121410000001</v>
      </c>
      <c r="AG55" s="705">
        <v>6.8606234510000004</v>
      </c>
      <c r="AH55" s="705">
        <v>6.6144214359999998</v>
      </c>
      <c r="AI55" s="705">
        <v>5.6843845379999998</v>
      </c>
      <c r="AJ55" s="705">
        <v>4.8877754629999997</v>
      </c>
      <c r="AK55" s="705">
        <v>3.390792936</v>
      </c>
      <c r="AL55" s="705">
        <v>2.9955916039999999</v>
      </c>
      <c r="AM55" s="705">
        <v>4.352716933</v>
      </c>
      <c r="AN55" s="705">
        <v>4.7518399149999997</v>
      </c>
      <c r="AO55" s="705">
        <v>5.2287190729999997</v>
      </c>
      <c r="AP55" s="705">
        <v>5.7341184219999999</v>
      </c>
      <c r="AQ55" s="705">
        <v>6.6992432040000001</v>
      </c>
      <c r="AR55" s="705">
        <v>6.5111436899999999</v>
      </c>
      <c r="AS55" s="705">
        <v>6.8601771999999999</v>
      </c>
      <c r="AT55" s="705">
        <v>6.1164455630000001</v>
      </c>
      <c r="AU55" s="705">
        <v>5.1564701690000003</v>
      </c>
      <c r="AV55" s="705">
        <v>5.1650708349999999</v>
      </c>
      <c r="AW55" s="705">
        <v>4.7771592759999999</v>
      </c>
      <c r="AX55" s="705">
        <v>4.4806533540000002</v>
      </c>
      <c r="AY55" s="705">
        <v>4.5025996020000001</v>
      </c>
      <c r="AZ55" s="705">
        <v>4.9463629999999998</v>
      </c>
      <c r="BA55" s="705">
        <v>5.6764419999999998</v>
      </c>
      <c r="BB55" s="706">
        <v>6.1860270000000002</v>
      </c>
      <c r="BC55" s="706">
        <v>7.1336440000000003</v>
      </c>
      <c r="BD55" s="706">
        <v>6.9219390000000001</v>
      </c>
      <c r="BE55" s="706">
        <v>7.2801239999999998</v>
      </c>
      <c r="BF55" s="706">
        <v>6.5596079999999999</v>
      </c>
      <c r="BG55" s="706">
        <v>5.5790249999999997</v>
      </c>
      <c r="BH55" s="706">
        <v>5.4868389999999998</v>
      </c>
      <c r="BI55" s="706">
        <v>5.088794</v>
      </c>
      <c r="BJ55" s="706">
        <v>4.7104530000000002</v>
      </c>
      <c r="BK55" s="706">
        <v>5.118207</v>
      </c>
      <c r="BL55" s="706">
        <v>4.9994019999999999</v>
      </c>
      <c r="BM55" s="706">
        <v>5.9643059999999997</v>
      </c>
      <c r="BN55" s="706">
        <v>6.6500009999999996</v>
      </c>
      <c r="BO55" s="706">
        <v>7.585788</v>
      </c>
      <c r="BP55" s="706">
        <v>7.3110970000000002</v>
      </c>
      <c r="BQ55" s="706">
        <v>7.6483410000000003</v>
      </c>
      <c r="BR55" s="706">
        <v>6.9180109999999999</v>
      </c>
      <c r="BS55" s="706">
        <v>5.9587289999999999</v>
      </c>
      <c r="BT55" s="706">
        <v>5.7431580000000002</v>
      </c>
      <c r="BU55" s="706">
        <v>5.4409409999999996</v>
      </c>
      <c r="BV55" s="706">
        <v>4.8826039999999997</v>
      </c>
    </row>
    <row r="56" spans="1:74" ht="11.1" customHeight="1" x14ac:dyDescent="0.2">
      <c r="A56" s="502" t="s">
        <v>1313</v>
      </c>
      <c r="B56" s="503" t="s">
        <v>1330</v>
      </c>
      <c r="C56" s="705">
        <v>0.22419362300000001</v>
      </c>
      <c r="D56" s="705">
        <v>-5.3587228000000001E-2</v>
      </c>
      <c r="E56" s="705">
        <v>-1.6483300999999999E-2</v>
      </c>
      <c r="F56" s="705">
        <v>2.5288580000000001E-2</v>
      </c>
      <c r="G56" s="705">
        <v>9.6584212000000003E-2</v>
      </c>
      <c r="H56" s="705">
        <v>7.3875047999999999E-2</v>
      </c>
      <c r="I56" s="705">
        <v>0.10931587600000001</v>
      </c>
      <c r="J56" s="705">
        <v>0.133626088</v>
      </c>
      <c r="K56" s="705">
        <v>6.0955910000000002E-2</v>
      </c>
      <c r="L56" s="705">
        <v>0.11430909</v>
      </c>
      <c r="M56" s="705">
        <v>2.3510855000000001E-2</v>
      </c>
      <c r="N56" s="705">
        <v>-2.0455872999999999E-2</v>
      </c>
      <c r="O56" s="705">
        <v>-2.2035538E-2</v>
      </c>
      <c r="P56" s="705">
        <v>7.2483505000000004E-2</v>
      </c>
      <c r="Q56" s="705">
        <v>-9.8904097999999996E-2</v>
      </c>
      <c r="R56" s="705">
        <v>-2.0505504000000001E-2</v>
      </c>
      <c r="S56" s="705">
        <v>3.4192164999999997E-2</v>
      </c>
      <c r="T56" s="705">
        <v>0.12929428400000001</v>
      </c>
      <c r="U56" s="705">
        <v>0.105792806</v>
      </c>
      <c r="V56" s="705">
        <v>-7.8722519999999997E-3</v>
      </c>
      <c r="W56" s="705">
        <v>2.5164167000000001E-2</v>
      </c>
      <c r="X56" s="705">
        <v>-1.5424190000000001E-2</v>
      </c>
      <c r="Y56" s="705">
        <v>3.4315536000000001E-2</v>
      </c>
      <c r="Z56" s="705">
        <v>-0.124204888</v>
      </c>
      <c r="AA56" s="705">
        <v>-7.3991524000000003E-2</v>
      </c>
      <c r="AB56" s="705">
        <v>-6.2892476000000003E-2</v>
      </c>
      <c r="AC56" s="705">
        <v>-3.1380076999999999E-2</v>
      </c>
      <c r="AD56" s="705">
        <v>0.112312993</v>
      </c>
      <c r="AE56" s="705">
        <v>2.6714870000000002E-2</v>
      </c>
      <c r="AF56" s="705">
        <v>7.0629178000000001E-2</v>
      </c>
      <c r="AG56" s="705">
        <v>6.1928955000000001E-2</v>
      </c>
      <c r="AH56" s="705">
        <v>0.11859766400000001</v>
      </c>
      <c r="AI56" s="705">
        <v>2.1925684000000001E-2</v>
      </c>
      <c r="AJ56" s="705">
        <v>0.102740361</v>
      </c>
      <c r="AK56" s="705">
        <v>-2.477066E-2</v>
      </c>
      <c r="AL56" s="705">
        <v>-7.6797626999999993E-2</v>
      </c>
      <c r="AM56" s="705">
        <v>-2.9143748000000001E-2</v>
      </c>
      <c r="AN56" s="705">
        <v>2.3394569E-2</v>
      </c>
      <c r="AO56" s="705">
        <v>-2.7972120999999999E-2</v>
      </c>
      <c r="AP56" s="705">
        <v>-2.2796415E-2</v>
      </c>
      <c r="AQ56" s="705">
        <v>1.2856584000000001E-2</v>
      </c>
      <c r="AR56" s="705">
        <v>6.3516865000000006E-2</v>
      </c>
      <c r="AS56" s="705">
        <v>9.5178107999999997E-2</v>
      </c>
      <c r="AT56" s="705">
        <v>1.4921818E-2</v>
      </c>
      <c r="AU56" s="705">
        <v>2.2963292999999999E-2</v>
      </c>
      <c r="AV56" s="705">
        <v>5.3118330000000002E-3</v>
      </c>
      <c r="AW56" s="705">
        <v>1.7254700000000001E-2</v>
      </c>
      <c r="AX56" s="705">
        <v>4.2291396000000002E-2</v>
      </c>
      <c r="AY56" s="705">
        <v>-1.4130119999999999E-3</v>
      </c>
      <c r="AZ56" s="705">
        <v>-2.7857799999999999E-2</v>
      </c>
      <c r="BA56" s="705">
        <v>-4.67611E-2</v>
      </c>
      <c r="BB56" s="706">
        <v>-2.45095E-2</v>
      </c>
      <c r="BC56" s="706">
        <v>1.9163800000000002E-2</v>
      </c>
      <c r="BD56" s="706">
        <v>5.6594199999999997E-2</v>
      </c>
      <c r="BE56" s="706">
        <v>8.1880900000000006E-2</v>
      </c>
      <c r="BF56" s="706">
        <v>-5.0527699999999998E-3</v>
      </c>
      <c r="BG56" s="706">
        <v>5.3892599999999999E-3</v>
      </c>
      <c r="BH56" s="706">
        <v>2.8359200000000001E-2</v>
      </c>
      <c r="BI56" s="706">
        <v>2.1284999999999998E-2</v>
      </c>
      <c r="BJ56" s="706">
        <v>6.7630800000000005E-2</v>
      </c>
      <c r="BK56" s="706">
        <v>6.1005499999999997E-2</v>
      </c>
      <c r="BL56" s="706">
        <v>1.4685800000000001E-2</v>
      </c>
      <c r="BM56" s="706">
        <v>-1.24172E-4</v>
      </c>
      <c r="BN56" s="706">
        <v>1.8325500000000002E-2</v>
      </c>
      <c r="BO56" s="706">
        <v>1.8068500000000001E-2</v>
      </c>
      <c r="BP56" s="706">
        <v>5.7916599999999999E-2</v>
      </c>
      <c r="BQ56" s="706">
        <v>0.12023880000000001</v>
      </c>
      <c r="BR56" s="706">
        <v>2.1719399999999998E-3</v>
      </c>
      <c r="BS56" s="706">
        <v>3.3523499999999998E-2</v>
      </c>
      <c r="BT56" s="706">
        <v>3.8173600000000002E-2</v>
      </c>
      <c r="BU56" s="706">
        <v>3.6060700000000001E-2</v>
      </c>
      <c r="BV56" s="706">
        <v>7.5163300000000002E-2</v>
      </c>
    </row>
    <row r="57" spans="1:74" ht="11.1" customHeight="1" x14ac:dyDescent="0.2">
      <c r="A57" s="502" t="s">
        <v>1314</v>
      </c>
      <c r="B57" s="503" t="s">
        <v>1230</v>
      </c>
      <c r="C57" s="705">
        <v>16.257628520000001</v>
      </c>
      <c r="D57" s="705">
        <v>13.080496082</v>
      </c>
      <c r="E57" s="705">
        <v>14.305738837</v>
      </c>
      <c r="F57" s="705">
        <v>13.789731849000001</v>
      </c>
      <c r="G57" s="705">
        <v>16.043656277</v>
      </c>
      <c r="H57" s="705">
        <v>17.959887156000001</v>
      </c>
      <c r="I57" s="705">
        <v>20.864040176</v>
      </c>
      <c r="J57" s="705">
        <v>21.964747961</v>
      </c>
      <c r="K57" s="705">
        <v>18.17775425</v>
      </c>
      <c r="L57" s="705">
        <v>16.505098796999999</v>
      </c>
      <c r="M57" s="705">
        <v>13.742722653</v>
      </c>
      <c r="N57" s="705">
        <v>14.256211384</v>
      </c>
      <c r="O57" s="705">
        <v>13.13098813</v>
      </c>
      <c r="P57" s="705">
        <v>12.255174632999999</v>
      </c>
      <c r="Q57" s="705">
        <v>13.490432786</v>
      </c>
      <c r="R57" s="705">
        <v>13.859914144999999</v>
      </c>
      <c r="S57" s="705">
        <v>14.986279929</v>
      </c>
      <c r="T57" s="705">
        <v>16.615352746999999</v>
      </c>
      <c r="U57" s="705">
        <v>21.640536931</v>
      </c>
      <c r="V57" s="705">
        <v>20.567269997</v>
      </c>
      <c r="W57" s="705">
        <v>16.980772415000001</v>
      </c>
      <c r="X57" s="705">
        <v>16.211360577000001</v>
      </c>
      <c r="Y57" s="705">
        <v>14.700975252999999</v>
      </c>
      <c r="Z57" s="705">
        <v>14.337638325</v>
      </c>
      <c r="AA57" s="705">
        <v>13.720121331</v>
      </c>
      <c r="AB57" s="705">
        <v>13.914212661000001</v>
      </c>
      <c r="AC57" s="705">
        <v>15.568700607</v>
      </c>
      <c r="AD57" s="705">
        <v>14.759621845</v>
      </c>
      <c r="AE57" s="705">
        <v>15.356978036999999</v>
      </c>
      <c r="AF57" s="705">
        <v>16.811214364000001</v>
      </c>
      <c r="AG57" s="705">
        <v>19.882998777000001</v>
      </c>
      <c r="AH57" s="705">
        <v>20.827532647000002</v>
      </c>
      <c r="AI57" s="705">
        <v>17.480766640999999</v>
      </c>
      <c r="AJ57" s="705">
        <v>15.814996327999999</v>
      </c>
      <c r="AK57" s="705">
        <v>13.852582590999999</v>
      </c>
      <c r="AL57" s="705">
        <v>14.244141541999999</v>
      </c>
      <c r="AM57" s="705">
        <v>13.536208415999999</v>
      </c>
      <c r="AN57" s="705">
        <v>12.708846803</v>
      </c>
      <c r="AO57" s="705">
        <v>14.095206134</v>
      </c>
      <c r="AP57" s="705">
        <v>13.011293304000001</v>
      </c>
      <c r="AQ57" s="705">
        <v>14.457372867</v>
      </c>
      <c r="AR57" s="705">
        <v>15.840996983</v>
      </c>
      <c r="AS57" s="705">
        <v>18.662679213000001</v>
      </c>
      <c r="AT57" s="705">
        <v>21.113201243999999</v>
      </c>
      <c r="AU57" s="705">
        <v>17.478767539</v>
      </c>
      <c r="AV57" s="705">
        <v>16.692987520999999</v>
      </c>
      <c r="AW57" s="705">
        <v>13.961436861999999</v>
      </c>
      <c r="AX57" s="705">
        <v>14.223067572</v>
      </c>
      <c r="AY57" s="705">
        <v>12.737509593</v>
      </c>
      <c r="AZ57" s="705">
        <v>11.307</v>
      </c>
      <c r="BA57" s="705">
        <v>13.55714</v>
      </c>
      <c r="BB57" s="706">
        <v>13.77657</v>
      </c>
      <c r="BC57" s="706">
        <v>14.756080000000001</v>
      </c>
      <c r="BD57" s="706">
        <v>15.921569999999999</v>
      </c>
      <c r="BE57" s="706">
        <v>18.80087</v>
      </c>
      <c r="BF57" s="706">
        <v>19.841280000000001</v>
      </c>
      <c r="BG57" s="706">
        <v>16.67709</v>
      </c>
      <c r="BH57" s="706">
        <v>16.481349999999999</v>
      </c>
      <c r="BI57" s="706">
        <v>13.758179999999999</v>
      </c>
      <c r="BJ57" s="706">
        <v>14.957839999999999</v>
      </c>
      <c r="BK57" s="706">
        <v>14.207509999999999</v>
      </c>
      <c r="BL57" s="706">
        <v>12.336869999999999</v>
      </c>
      <c r="BM57" s="706">
        <v>14.851129999999999</v>
      </c>
      <c r="BN57" s="706">
        <v>13.835319999999999</v>
      </c>
      <c r="BO57" s="706">
        <v>15.37839</v>
      </c>
      <c r="BP57" s="706">
        <v>16.392510000000001</v>
      </c>
      <c r="BQ57" s="706">
        <v>19.26332</v>
      </c>
      <c r="BR57" s="706">
        <v>20.19819</v>
      </c>
      <c r="BS57" s="706">
        <v>16.995950000000001</v>
      </c>
      <c r="BT57" s="706">
        <v>16.2075</v>
      </c>
      <c r="BU57" s="706">
        <v>14.88607</v>
      </c>
      <c r="BV57" s="706">
        <v>15.19768</v>
      </c>
    </row>
    <row r="58" spans="1:74" ht="11.1" customHeight="1" x14ac:dyDescent="0.2">
      <c r="A58" s="521" t="s">
        <v>1315</v>
      </c>
      <c r="B58" s="523" t="s">
        <v>1331</v>
      </c>
      <c r="C58" s="524">
        <v>20.707787317000001</v>
      </c>
      <c r="D58" s="524">
        <v>17.516192598</v>
      </c>
      <c r="E58" s="524">
        <v>20.173674951999999</v>
      </c>
      <c r="F58" s="524">
        <v>18.575128777</v>
      </c>
      <c r="G58" s="524">
        <v>20.521007942000001</v>
      </c>
      <c r="H58" s="524">
        <v>22.456526728</v>
      </c>
      <c r="I58" s="524">
        <v>25.777248114999999</v>
      </c>
      <c r="J58" s="524">
        <v>25.763078793999998</v>
      </c>
      <c r="K58" s="524">
        <v>23.015030341999999</v>
      </c>
      <c r="L58" s="524">
        <v>20.973019452999999</v>
      </c>
      <c r="M58" s="524">
        <v>18.791495645000001</v>
      </c>
      <c r="N58" s="524">
        <v>19.697110729999999</v>
      </c>
      <c r="O58" s="524">
        <v>19.475884351000001</v>
      </c>
      <c r="P58" s="524">
        <v>17.830673139000002</v>
      </c>
      <c r="Q58" s="524">
        <v>19.400257016000001</v>
      </c>
      <c r="R58" s="524">
        <v>18.785147363</v>
      </c>
      <c r="S58" s="524">
        <v>20.428521316000001</v>
      </c>
      <c r="T58" s="524">
        <v>22.200810335</v>
      </c>
      <c r="U58" s="524">
        <v>27.883468038</v>
      </c>
      <c r="V58" s="524">
        <v>27.163336954999998</v>
      </c>
      <c r="W58" s="524">
        <v>22.972218846000001</v>
      </c>
      <c r="X58" s="524">
        <v>21.593031941</v>
      </c>
      <c r="Y58" s="524">
        <v>20.018130149000001</v>
      </c>
      <c r="Z58" s="524">
        <v>20.208730827</v>
      </c>
      <c r="AA58" s="524">
        <v>19.98969</v>
      </c>
      <c r="AB58" s="524">
        <v>18.467870000000001</v>
      </c>
      <c r="AC58" s="524">
        <v>19.944320000000001</v>
      </c>
      <c r="AD58" s="524">
        <v>19.462769999999999</v>
      </c>
      <c r="AE58" s="524">
        <v>20.067889999999998</v>
      </c>
      <c r="AF58" s="524">
        <v>22.244230000000002</v>
      </c>
      <c r="AG58" s="524">
        <v>25.93178</v>
      </c>
      <c r="AH58" s="524">
        <v>27.126090000000001</v>
      </c>
      <c r="AI58" s="524">
        <v>24.345939999999999</v>
      </c>
      <c r="AJ58" s="524">
        <v>20.703749999999999</v>
      </c>
      <c r="AK58" s="524">
        <v>19.202069999999999</v>
      </c>
      <c r="AL58" s="524">
        <v>20.182079999999999</v>
      </c>
      <c r="AM58" s="524">
        <v>19.715959999999999</v>
      </c>
      <c r="AN58" s="524">
        <v>19.003710000000002</v>
      </c>
      <c r="AO58" s="524">
        <v>18.8614</v>
      </c>
      <c r="AP58" s="524">
        <v>17.827079999999999</v>
      </c>
      <c r="AQ58" s="524">
        <v>20.92446</v>
      </c>
      <c r="AR58" s="524">
        <v>21.730499999999999</v>
      </c>
      <c r="AS58" s="524">
        <v>24.832529999999998</v>
      </c>
      <c r="AT58" s="524">
        <v>26.90588</v>
      </c>
      <c r="AU58" s="524">
        <v>24.139340000000001</v>
      </c>
      <c r="AV58" s="524">
        <v>22.177379999999999</v>
      </c>
      <c r="AW58" s="524">
        <v>18.983270000000001</v>
      </c>
      <c r="AX58" s="524">
        <v>20.236879999999999</v>
      </c>
      <c r="AY58" s="524">
        <v>19.843800000000002</v>
      </c>
      <c r="AZ58" s="524">
        <v>17.52373</v>
      </c>
      <c r="BA58" s="524">
        <v>19.193560000000002</v>
      </c>
      <c r="BB58" s="525">
        <v>18.66677</v>
      </c>
      <c r="BC58" s="525">
        <v>20.52064</v>
      </c>
      <c r="BD58" s="525">
        <v>22.160170000000001</v>
      </c>
      <c r="BE58" s="525">
        <v>26.640339999999998</v>
      </c>
      <c r="BF58" s="525">
        <v>25.079409999999999</v>
      </c>
      <c r="BG58" s="525">
        <v>22.62641</v>
      </c>
      <c r="BH58" s="525">
        <v>21.143799999999999</v>
      </c>
      <c r="BI58" s="525">
        <v>18.180980000000002</v>
      </c>
      <c r="BJ58" s="525">
        <v>21.04712</v>
      </c>
      <c r="BK58" s="525">
        <v>19.207640000000001</v>
      </c>
      <c r="BL58" s="525">
        <v>17.547879999999999</v>
      </c>
      <c r="BM58" s="525">
        <v>19.788679999999999</v>
      </c>
      <c r="BN58" s="525">
        <v>18.694690000000001</v>
      </c>
      <c r="BO58" s="525">
        <v>20.644629999999999</v>
      </c>
      <c r="BP58" s="525">
        <v>22.216650000000001</v>
      </c>
      <c r="BQ58" s="525">
        <v>26.801020000000001</v>
      </c>
      <c r="BR58" s="525">
        <v>25.20872</v>
      </c>
      <c r="BS58" s="525">
        <v>22.721789999999999</v>
      </c>
      <c r="BT58" s="525">
        <v>21.228929999999998</v>
      </c>
      <c r="BU58" s="525">
        <v>18.252939999999999</v>
      </c>
      <c r="BV58" s="525">
        <v>21.1328</v>
      </c>
    </row>
    <row r="59" spans="1:74" ht="12" customHeight="1" x14ac:dyDescent="0.2">
      <c r="A59" s="520"/>
      <c r="B59" s="822" t="s">
        <v>1399</v>
      </c>
      <c r="C59" s="822"/>
      <c r="D59" s="822"/>
      <c r="E59" s="822"/>
      <c r="F59" s="822"/>
      <c r="G59" s="822"/>
      <c r="H59" s="822"/>
      <c r="I59" s="822"/>
      <c r="J59" s="822"/>
      <c r="K59" s="822"/>
      <c r="L59" s="822"/>
      <c r="M59" s="822"/>
      <c r="N59" s="822"/>
      <c r="O59" s="822"/>
      <c r="P59" s="822"/>
      <c r="Q59" s="822"/>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c r="AW59" s="526"/>
      <c r="AX59" s="526"/>
      <c r="AY59" s="526"/>
      <c r="AZ59" s="526"/>
      <c r="BA59" s="526"/>
      <c r="BB59" s="526"/>
      <c r="BC59" s="526"/>
      <c r="BD59" s="526"/>
      <c r="BE59" s="632"/>
      <c r="BF59" s="632"/>
      <c r="BG59" s="526"/>
      <c r="BH59" s="526"/>
      <c r="BI59" s="526"/>
      <c r="BJ59" s="526"/>
      <c r="BK59" s="526"/>
      <c r="BL59" s="526"/>
      <c r="BM59" s="526"/>
      <c r="BN59" s="526"/>
      <c r="BO59" s="526"/>
      <c r="BP59" s="526"/>
      <c r="BQ59" s="526"/>
      <c r="BR59" s="526"/>
      <c r="BS59" s="526"/>
      <c r="BT59" s="526"/>
      <c r="BU59" s="526"/>
      <c r="BV59" s="526"/>
    </row>
    <row r="60" spans="1:74" ht="12" customHeight="1" x14ac:dyDescent="0.2">
      <c r="A60" s="520"/>
      <c r="B60" s="822" t="s">
        <v>1394</v>
      </c>
      <c r="C60" s="822"/>
      <c r="D60" s="822"/>
      <c r="E60" s="822"/>
      <c r="F60" s="822"/>
      <c r="G60" s="822"/>
      <c r="H60" s="822"/>
      <c r="I60" s="822"/>
      <c r="J60" s="822"/>
      <c r="K60" s="822"/>
      <c r="L60" s="822"/>
      <c r="M60" s="822"/>
      <c r="N60" s="822"/>
      <c r="O60" s="822"/>
      <c r="P60" s="822"/>
      <c r="Q60" s="822"/>
      <c r="R60" s="730"/>
      <c r="S60" s="730"/>
      <c r="T60" s="730"/>
      <c r="U60" s="730"/>
      <c r="V60" s="730"/>
      <c r="W60" s="730"/>
      <c r="X60" s="730"/>
      <c r="Y60" s="730"/>
      <c r="Z60" s="730"/>
      <c r="AA60" s="730"/>
      <c r="AB60" s="730"/>
      <c r="AC60" s="730"/>
      <c r="AD60" s="730"/>
      <c r="AE60" s="730"/>
      <c r="AF60" s="730"/>
      <c r="AG60" s="730"/>
      <c r="AH60" s="730"/>
      <c r="AI60" s="730"/>
      <c r="AJ60" s="730"/>
      <c r="AK60" s="730"/>
      <c r="AL60" s="730"/>
      <c r="AM60" s="730"/>
      <c r="AN60" s="730"/>
      <c r="AO60" s="730"/>
      <c r="AP60" s="730"/>
      <c r="AQ60" s="730"/>
      <c r="AR60" s="730"/>
      <c r="AS60" s="730"/>
      <c r="AT60" s="730"/>
      <c r="AU60" s="730"/>
      <c r="AV60" s="730"/>
      <c r="AW60" s="730"/>
      <c r="AX60" s="730"/>
      <c r="AY60" s="730"/>
      <c r="AZ60" s="730"/>
      <c r="BA60" s="730"/>
      <c r="BB60" s="730"/>
      <c r="BC60" s="730"/>
      <c r="BD60" s="730"/>
      <c r="BE60" s="623"/>
      <c r="BF60" s="623"/>
      <c r="BG60" s="730"/>
      <c r="BH60" s="730"/>
      <c r="BI60" s="730"/>
      <c r="BJ60" s="730"/>
      <c r="BK60" s="730"/>
      <c r="BL60" s="730"/>
      <c r="BM60" s="730"/>
      <c r="BN60" s="730"/>
      <c r="BO60" s="730"/>
      <c r="BP60" s="730"/>
      <c r="BQ60" s="730"/>
      <c r="BR60" s="730"/>
      <c r="BS60" s="730"/>
      <c r="BT60" s="730"/>
      <c r="BU60" s="730"/>
      <c r="BV60" s="730"/>
    </row>
    <row r="61" spans="1:74" ht="12" customHeight="1" x14ac:dyDescent="0.2">
      <c r="A61" s="520"/>
      <c r="B61" s="822" t="s">
        <v>1395</v>
      </c>
      <c r="C61" s="822"/>
      <c r="D61" s="822"/>
      <c r="E61" s="822"/>
      <c r="F61" s="822"/>
      <c r="G61" s="822"/>
      <c r="H61" s="822"/>
      <c r="I61" s="822"/>
      <c r="J61" s="822"/>
      <c r="K61" s="822"/>
      <c r="L61" s="822"/>
      <c r="M61" s="822"/>
      <c r="N61" s="822"/>
      <c r="O61" s="822"/>
      <c r="P61" s="822"/>
      <c r="Q61" s="82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2"/>
      <c r="BA61" s="512"/>
      <c r="BB61" s="512"/>
      <c r="BC61" s="512"/>
      <c r="BD61" s="625"/>
      <c r="BE61" s="625"/>
      <c r="BF61" s="625"/>
      <c r="BG61" s="512"/>
      <c r="BH61" s="512"/>
      <c r="BI61" s="512"/>
      <c r="BJ61" s="512"/>
      <c r="BK61" s="512"/>
      <c r="BL61" s="512"/>
      <c r="BM61" s="512"/>
      <c r="BN61" s="512"/>
      <c r="BO61" s="512"/>
      <c r="BP61" s="512"/>
      <c r="BQ61" s="512"/>
      <c r="BR61" s="512"/>
      <c r="BS61" s="512"/>
      <c r="BT61" s="512"/>
      <c r="BU61" s="512"/>
      <c r="BV61" s="512"/>
    </row>
    <row r="62" spans="1:74" ht="12" customHeight="1" x14ac:dyDescent="0.2">
      <c r="A62" s="527"/>
      <c r="B62" s="822" t="s">
        <v>1396</v>
      </c>
      <c r="C62" s="822"/>
      <c r="D62" s="822"/>
      <c r="E62" s="822"/>
      <c r="F62" s="822"/>
      <c r="G62" s="822"/>
      <c r="H62" s="822"/>
      <c r="I62" s="822"/>
      <c r="J62" s="822"/>
      <c r="K62" s="822"/>
      <c r="L62" s="822"/>
      <c r="M62" s="822"/>
      <c r="N62" s="822"/>
      <c r="O62" s="822"/>
      <c r="P62" s="822"/>
      <c r="Q62" s="822"/>
      <c r="R62" s="512"/>
      <c r="S62" s="512"/>
      <c r="T62" s="512"/>
      <c r="U62" s="512"/>
      <c r="V62" s="512"/>
      <c r="W62" s="512"/>
      <c r="X62" s="512"/>
      <c r="Y62" s="512"/>
      <c r="Z62" s="512"/>
      <c r="AA62" s="512"/>
      <c r="AB62" s="512"/>
      <c r="AC62" s="512"/>
      <c r="AD62" s="512"/>
      <c r="AE62" s="512"/>
      <c r="AF62" s="512"/>
      <c r="AG62" s="512"/>
      <c r="AH62" s="512"/>
      <c r="AI62" s="512"/>
      <c r="AJ62" s="512"/>
      <c r="AK62" s="512"/>
      <c r="AL62" s="512"/>
      <c r="AM62" s="512"/>
      <c r="AN62" s="512"/>
      <c r="AO62" s="512"/>
      <c r="AP62" s="512"/>
      <c r="AQ62" s="512"/>
      <c r="AR62" s="512"/>
      <c r="AS62" s="512"/>
      <c r="AT62" s="512"/>
      <c r="AU62" s="512"/>
      <c r="AV62" s="512"/>
      <c r="AW62" s="512"/>
      <c r="AX62" s="512"/>
      <c r="AY62" s="512"/>
      <c r="AZ62" s="512"/>
      <c r="BA62" s="512"/>
      <c r="BB62" s="512"/>
      <c r="BC62" s="512"/>
      <c r="BD62" s="625"/>
      <c r="BE62" s="625"/>
      <c r="BF62" s="625"/>
      <c r="BG62" s="512"/>
      <c r="BH62" s="512"/>
      <c r="BI62" s="512"/>
      <c r="BJ62" s="512"/>
      <c r="BK62" s="512"/>
      <c r="BL62" s="512"/>
      <c r="BM62" s="512"/>
      <c r="BN62" s="512"/>
      <c r="BO62" s="512"/>
      <c r="BP62" s="512"/>
      <c r="BQ62" s="512"/>
      <c r="BR62" s="512"/>
      <c r="BS62" s="512"/>
      <c r="BT62" s="512"/>
      <c r="BU62" s="512"/>
      <c r="BV62" s="512"/>
    </row>
    <row r="63" spans="1:74" ht="12" customHeight="1" x14ac:dyDescent="0.2">
      <c r="A63" s="527"/>
      <c r="B63" s="822" t="s">
        <v>1397</v>
      </c>
      <c r="C63" s="822"/>
      <c r="D63" s="822"/>
      <c r="E63" s="822"/>
      <c r="F63" s="822"/>
      <c r="G63" s="822"/>
      <c r="H63" s="822"/>
      <c r="I63" s="822"/>
      <c r="J63" s="822"/>
      <c r="K63" s="822"/>
      <c r="L63" s="822"/>
      <c r="M63" s="822"/>
      <c r="N63" s="822"/>
      <c r="O63" s="822"/>
      <c r="P63" s="822"/>
      <c r="Q63" s="822"/>
      <c r="R63" s="512"/>
      <c r="S63" s="512"/>
      <c r="T63" s="512"/>
      <c r="U63" s="512"/>
      <c r="V63" s="512"/>
      <c r="W63" s="512"/>
      <c r="X63" s="512"/>
      <c r="Y63" s="512"/>
      <c r="Z63" s="512"/>
      <c r="AA63" s="512"/>
      <c r="AB63" s="512"/>
      <c r="AC63" s="512"/>
      <c r="AD63" s="512"/>
      <c r="AE63" s="512"/>
      <c r="AF63" s="512"/>
      <c r="AG63" s="512"/>
      <c r="AH63" s="512"/>
      <c r="AI63" s="512"/>
      <c r="AJ63" s="512"/>
      <c r="AK63" s="512"/>
      <c r="AL63" s="512"/>
      <c r="AM63" s="512"/>
      <c r="AN63" s="512"/>
      <c r="AO63" s="512"/>
      <c r="AP63" s="512"/>
      <c r="AQ63" s="512"/>
      <c r="AR63" s="512"/>
      <c r="AS63" s="512"/>
      <c r="AT63" s="512"/>
      <c r="AU63" s="512"/>
      <c r="AV63" s="512"/>
      <c r="AW63" s="512"/>
      <c r="AX63" s="512"/>
      <c r="AY63" s="512"/>
      <c r="AZ63" s="512"/>
      <c r="BA63" s="512"/>
      <c r="BB63" s="512"/>
      <c r="BC63" s="512"/>
      <c r="BD63" s="625"/>
      <c r="BE63" s="625"/>
      <c r="BF63" s="625"/>
      <c r="BG63" s="512"/>
      <c r="BH63" s="512"/>
      <c r="BI63" s="512"/>
      <c r="BJ63" s="512"/>
      <c r="BK63" s="512"/>
      <c r="BL63" s="512"/>
      <c r="BM63" s="512"/>
      <c r="BN63" s="512"/>
      <c r="BO63" s="512"/>
      <c r="BP63" s="512"/>
      <c r="BQ63" s="512"/>
      <c r="BR63" s="512"/>
      <c r="BS63" s="512"/>
      <c r="BT63" s="512"/>
      <c r="BU63" s="512"/>
      <c r="BV63" s="512"/>
    </row>
    <row r="64" spans="1:74" ht="12" customHeight="1" x14ac:dyDescent="0.2">
      <c r="A64" s="527"/>
      <c r="B64" s="738" t="s">
        <v>1398</v>
      </c>
      <c r="C64" s="739"/>
      <c r="D64" s="739"/>
      <c r="E64" s="739"/>
      <c r="F64" s="739"/>
      <c r="G64" s="739"/>
      <c r="H64" s="739"/>
      <c r="I64" s="739"/>
      <c r="J64" s="739"/>
      <c r="K64" s="739"/>
      <c r="L64" s="739"/>
      <c r="M64" s="739"/>
      <c r="N64" s="739"/>
      <c r="O64" s="739"/>
      <c r="P64" s="739"/>
      <c r="Q64" s="739"/>
      <c r="R64" s="512"/>
      <c r="S64" s="512"/>
      <c r="T64" s="512"/>
      <c r="U64" s="512"/>
      <c r="V64" s="512"/>
      <c r="W64" s="512"/>
      <c r="X64" s="512"/>
      <c r="Y64" s="512"/>
      <c r="Z64" s="512"/>
      <c r="AA64" s="512"/>
      <c r="AB64" s="512"/>
      <c r="AC64" s="512"/>
      <c r="AD64" s="512"/>
      <c r="AE64" s="512"/>
      <c r="AF64" s="512"/>
      <c r="AG64" s="512"/>
      <c r="AH64" s="512"/>
      <c r="AI64" s="512"/>
      <c r="AJ64" s="512"/>
      <c r="AK64" s="512"/>
      <c r="AL64" s="512"/>
      <c r="AM64" s="512"/>
      <c r="AN64" s="512"/>
      <c r="AO64" s="512"/>
      <c r="AP64" s="512"/>
      <c r="AQ64" s="512"/>
      <c r="AR64" s="512"/>
      <c r="AS64" s="512"/>
      <c r="AT64" s="512"/>
      <c r="AU64" s="512"/>
      <c r="AV64" s="512"/>
      <c r="AW64" s="512"/>
      <c r="AX64" s="512"/>
      <c r="AY64" s="512"/>
      <c r="AZ64" s="512"/>
      <c r="BA64" s="512"/>
      <c r="BB64" s="512"/>
      <c r="BC64" s="512"/>
      <c r="BD64" s="625"/>
      <c r="BE64" s="625"/>
      <c r="BF64" s="625"/>
      <c r="BG64" s="512"/>
      <c r="BH64" s="512"/>
      <c r="BI64" s="512"/>
      <c r="BJ64" s="512"/>
      <c r="BK64" s="512"/>
      <c r="BL64" s="512"/>
      <c r="BM64" s="512"/>
      <c r="BN64" s="512"/>
      <c r="BO64" s="512"/>
      <c r="BP64" s="512"/>
      <c r="BQ64" s="512"/>
      <c r="BR64" s="512"/>
      <c r="BS64" s="512"/>
      <c r="BT64" s="512"/>
      <c r="BU64" s="512"/>
      <c r="BV64" s="512"/>
    </row>
    <row r="65" spans="1:74" ht="12" customHeight="1" x14ac:dyDescent="0.2">
      <c r="A65" s="527"/>
      <c r="B65" s="825" t="str">
        <f>"Notes: "&amp;"EIA completed modeling and analysis for this report on " &amp;Dates!D2&amp;"."</f>
        <v>Notes: EIA completed modeling and analysis for this report on Thursday April 1, 2021.</v>
      </c>
      <c r="C65" s="825"/>
      <c r="D65" s="825"/>
      <c r="E65" s="825"/>
      <c r="F65" s="825"/>
      <c r="G65" s="825"/>
      <c r="H65" s="825"/>
      <c r="I65" s="825"/>
      <c r="J65" s="825"/>
      <c r="K65" s="825"/>
      <c r="L65" s="825"/>
      <c r="M65" s="825"/>
      <c r="N65" s="825"/>
      <c r="O65" s="825"/>
      <c r="P65" s="825"/>
      <c r="Q65" s="825"/>
      <c r="R65" s="512"/>
      <c r="S65" s="512"/>
      <c r="T65" s="512"/>
      <c r="U65" s="512"/>
      <c r="V65" s="512"/>
      <c r="W65" s="512"/>
      <c r="X65" s="512"/>
      <c r="Y65" s="512"/>
      <c r="Z65" s="512"/>
      <c r="AA65" s="512"/>
      <c r="AB65" s="512"/>
      <c r="AC65" s="512"/>
      <c r="AD65" s="512"/>
      <c r="AE65" s="512"/>
      <c r="AF65" s="512"/>
      <c r="AG65" s="512"/>
      <c r="AH65" s="512"/>
      <c r="AI65" s="512"/>
      <c r="AJ65" s="512"/>
      <c r="AK65" s="512"/>
      <c r="AL65" s="512"/>
      <c r="AM65" s="512"/>
      <c r="AN65" s="512"/>
      <c r="AO65" s="512"/>
      <c r="AP65" s="512"/>
      <c r="AQ65" s="512"/>
      <c r="AR65" s="512"/>
      <c r="AS65" s="512"/>
      <c r="AT65" s="512"/>
      <c r="AU65" s="512"/>
      <c r="AV65" s="512"/>
      <c r="AW65" s="512"/>
      <c r="AX65" s="512"/>
      <c r="AY65" s="512"/>
      <c r="AZ65" s="512"/>
      <c r="BA65" s="512"/>
      <c r="BB65" s="512"/>
      <c r="BC65" s="512"/>
      <c r="BD65" s="625"/>
      <c r="BE65" s="625"/>
      <c r="BF65" s="625"/>
      <c r="BG65" s="512"/>
      <c r="BH65" s="512"/>
      <c r="BI65" s="512"/>
      <c r="BJ65" s="512"/>
      <c r="BK65" s="512"/>
      <c r="BL65" s="512"/>
      <c r="BM65" s="512"/>
      <c r="BN65" s="512"/>
      <c r="BO65" s="512"/>
      <c r="BP65" s="512"/>
      <c r="BQ65" s="512"/>
      <c r="BR65" s="512"/>
      <c r="BS65" s="512"/>
      <c r="BT65" s="512"/>
      <c r="BU65" s="512"/>
      <c r="BV65" s="512"/>
    </row>
    <row r="66" spans="1:74" ht="12" customHeight="1" x14ac:dyDescent="0.2">
      <c r="A66" s="527"/>
      <c r="B66" s="758" t="s">
        <v>353</v>
      </c>
      <c r="C66" s="758"/>
      <c r="D66" s="758"/>
      <c r="E66" s="758"/>
      <c r="F66" s="758"/>
      <c r="G66" s="758"/>
      <c r="H66" s="758"/>
      <c r="I66" s="758"/>
      <c r="J66" s="758"/>
      <c r="K66" s="758"/>
      <c r="L66" s="758"/>
      <c r="M66" s="758"/>
      <c r="N66" s="758"/>
      <c r="O66" s="758"/>
      <c r="P66" s="758"/>
      <c r="Q66" s="758"/>
      <c r="R66" s="512"/>
      <c r="S66" s="512"/>
      <c r="T66" s="512"/>
      <c r="U66" s="512"/>
      <c r="V66" s="512"/>
      <c r="W66" s="512"/>
      <c r="X66" s="512"/>
      <c r="Y66" s="512"/>
      <c r="Z66" s="512"/>
      <c r="AA66" s="512"/>
      <c r="AB66" s="512"/>
      <c r="AC66" s="512"/>
      <c r="AD66" s="512"/>
      <c r="AE66" s="512"/>
      <c r="AF66" s="512"/>
      <c r="AG66" s="512"/>
      <c r="AH66" s="512"/>
      <c r="AI66" s="512"/>
      <c r="AJ66" s="512"/>
      <c r="AK66" s="512"/>
      <c r="AL66" s="512"/>
      <c r="AM66" s="512"/>
      <c r="AN66" s="512"/>
      <c r="AO66" s="512"/>
      <c r="AP66" s="512"/>
      <c r="AQ66" s="512"/>
      <c r="AR66" s="512"/>
      <c r="AS66" s="512"/>
      <c r="AT66" s="512"/>
      <c r="AU66" s="512"/>
      <c r="AV66" s="512"/>
      <c r="AW66" s="512"/>
      <c r="AX66" s="512"/>
      <c r="AY66" s="512"/>
      <c r="AZ66" s="512"/>
      <c r="BA66" s="512"/>
      <c r="BB66" s="512"/>
      <c r="BC66" s="512"/>
      <c r="BD66" s="625"/>
      <c r="BE66" s="625"/>
      <c r="BF66" s="625"/>
      <c r="BG66" s="512"/>
      <c r="BH66" s="512"/>
      <c r="BI66" s="512"/>
      <c r="BJ66" s="512"/>
      <c r="BK66" s="512"/>
      <c r="BL66" s="512"/>
      <c r="BM66" s="512"/>
      <c r="BN66" s="512"/>
      <c r="BO66" s="512"/>
      <c r="BP66" s="512"/>
      <c r="BQ66" s="512"/>
      <c r="BR66" s="512"/>
      <c r="BS66" s="512"/>
      <c r="BT66" s="512"/>
      <c r="BU66" s="512"/>
      <c r="BV66" s="512"/>
    </row>
    <row r="67" spans="1:74" ht="12" customHeight="1" x14ac:dyDescent="0.2">
      <c r="A67" s="527"/>
      <c r="B67" s="825" t="s">
        <v>1392</v>
      </c>
      <c r="C67" s="825"/>
      <c r="D67" s="825"/>
      <c r="E67" s="825"/>
      <c r="F67" s="825"/>
      <c r="G67" s="825"/>
      <c r="H67" s="825"/>
      <c r="I67" s="825"/>
      <c r="J67" s="825"/>
      <c r="K67" s="825"/>
      <c r="L67" s="825"/>
      <c r="M67" s="825"/>
      <c r="N67" s="825"/>
      <c r="O67" s="825"/>
      <c r="P67" s="825"/>
      <c r="Q67" s="825"/>
    </row>
    <row r="68" spans="1:74" ht="12" customHeight="1" x14ac:dyDescent="0.2">
      <c r="A68" s="527"/>
      <c r="B68" s="751" t="s">
        <v>1379</v>
      </c>
      <c r="C68" s="751"/>
      <c r="D68" s="751"/>
      <c r="E68" s="751"/>
      <c r="F68" s="751"/>
      <c r="G68" s="751"/>
      <c r="H68" s="751"/>
      <c r="I68" s="751"/>
      <c r="J68" s="751"/>
      <c r="K68" s="751"/>
      <c r="L68" s="751"/>
      <c r="M68" s="751"/>
      <c r="N68" s="751"/>
      <c r="O68" s="751"/>
      <c r="P68" s="751"/>
      <c r="Q68" s="751"/>
    </row>
    <row r="69" spans="1:74" ht="12" customHeight="1" x14ac:dyDescent="0.2">
      <c r="A69" s="527"/>
      <c r="B69" s="751"/>
      <c r="C69" s="751"/>
      <c r="D69" s="751"/>
      <c r="E69" s="751"/>
      <c r="F69" s="751"/>
      <c r="G69" s="751"/>
      <c r="H69" s="751"/>
      <c r="I69" s="751"/>
      <c r="J69" s="751"/>
      <c r="K69" s="751"/>
      <c r="L69" s="751"/>
      <c r="M69" s="751"/>
      <c r="N69" s="751"/>
      <c r="O69" s="751"/>
      <c r="P69" s="751"/>
      <c r="Q69" s="751"/>
    </row>
    <row r="70" spans="1:74" ht="12" customHeight="1" x14ac:dyDescent="0.2">
      <c r="A70" s="527"/>
      <c r="B70" s="773" t="s">
        <v>1389</v>
      </c>
      <c r="C70" s="773"/>
      <c r="D70" s="773"/>
      <c r="E70" s="773"/>
      <c r="F70" s="773"/>
      <c r="G70" s="773"/>
      <c r="H70" s="773"/>
      <c r="I70" s="773"/>
      <c r="J70" s="773"/>
      <c r="K70" s="773"/>
      <c r="L70" s="773"/>
      <c r="M70" s="773"/>
      <c r="N70" s="773"/>
      <c r="O70" s="773"/>
      <c r="P70" s="773"/>
      <c r="Q70" s="773"/>
    </row>
    <row r="72" spans="1:74" ht="7.9"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tabSelected="1" workbookViewId="0">
      <selection activeCell="B33" sqref="B33"/>
    </sheetView>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506</v>
      </c>
    </row>
    <row r="6" spans="1:18" ht="15.75" x14ac:dyDescent="0.25">
      <c r="B6" s="283" t="str">
        <f>"Short-Term Energy Outlook, "&amp;Dates!D1</f>
        <v>Short-Term Energy Outlook, April 2021</v>
      </c>
    </row>
    <row r="8" spans="1:18" ht="15" customHeight="1" x14ac:dyDescent="0.2">
      <c r="A8" s="284"/>
      <c r="B8" s="285" t="s">
        <v>235</v>
      </c>
      <c r="C8" s="286"/>
      <c r="D8" s="286"/>
      <c r="E8" s="286"/>
      <c r="F8" s="286"/>
      <c r="G8" s="286"/>
      <c r="H8" s="286"/>
      <c r="I8" s="286"/>
      <c r="J8" s="286"/>
      <c r="K8" s="286"/>
      <c r="L8" s="286"/>
      <c r="M8" s="286"/>
      <c r="N8" s="286"/>
      <c r="O8" s="286"/>
      <c r="P8" s="286"/>
      <c r="Q8" s="286"/>
      <c r="R8" s="286"/>
    </row>
    <row r="9" spans="1:18" ht="15" customHeight="1" x14ac:dyDescent="0.2">
      <c r="A9" s="284"/>
      <c r="B9" s="285" t="s">
        <v>991</v>
      </c>
      <c r="C9" s="286"/>
      <c r="D9" s="286"/>
      <c r="E9" s="286"/>
      <c r="F9" s="286"/>
      <c r="G9" s="286"/>
      <c r="H9" s="286"/>
      <c r="I9" s="286"/>
      <c r="J9" s="286"/>
      <c r="K9" s="286"/>
      <c r="L9" s="286"/>
      <c r="M9" s="286"/>
      <c r="N9" s="286"/>
      <c r="O9" s="286"/>
      <c r="P9" s="286"/>
      <c r="Q9" s="286"/>
      <c r="R9" s="286"/>
    </row>
    <row r="10" spans="1:18" ht="15" customHeight="1" x14ac:dyDescent="0.2">
      <c r="A10" s="284"/>
      <c r="B10" s="285" t="s">
        <v>903</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1373</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1374</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929</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904</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985</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1336</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1337</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1097</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1054</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239</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xr:uid="{00000000-0004-0000-0100-000000000000}"/>
    <hyperlink ref="B9" location="'2tab'!A1" display="Table 2.  Energy Nominal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4" location="'7d(2)tab'!A1" display="Table 7d(2). U.S. Regional Electricity Generation, Electric Power Sector (part 2)" xr:uid="{00000000-0004-0000-0100-00000E000000}"/>
    <hyperlink ref="B25" location="'8atab'!A1" display="Table 8a. U.S. Renewable Energy Consumption" xr:uid="{00000000-0004-0000-0100-00000F000000}"/>
    <hyperlink ref="B27" location="'9atab'!A1" display="Table 9a.  U.S. Macroeconomic Indicators and CO2 Emissions " xr:uid="{00000000-0004-0000-0100-000010000000}"/>
    <hyperlink ref="B28" location="'9btab'!A1" display="Table 9b. U.S. Regional Macroeconomic Data: Base Case" xr:uid="{00000000-0004-0000-0100-000011000000}"/>
    <hyperlink ref="B29" location="'9ctab'!A1" display="Table 9c. U.S. Regional Weather Data: Base Case" xr:uid="{00000000-0004-0000-0100-000012000000}"/>
    <hyperlink ref="B13" location="'3dtab'!A1" display="Table 3d. World Liquid Fuels Consumption" xr:uid="{00000000-0004-0000-0100-000013000000}"/>
    <hyperlink ref="B18" location="'5btab'!A1" display="Table 5b. U.S. Regional Natural Gas Prices" xr:uid="{00000000-0004-0000-0100-000014000000}"/>
    <hyperlink ref="B26" location="'8btab'!A1" display="Table 8b.  U.S. Renewable Electricity Generation and Capacity" xr:uid="{00000000-0004-0000-0100-000015000000}"/>
  </hyperlinks>
  <pageMargins left="0.75" right="0.75" top="1" bottom="1" header="0.5" footer="0.5"/>
  <pageSetup scale="8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30" customWidth="1"/>
    <col min="2" max="2" width="28.7109375" style="530" customWidth="1"/>
    <col min="3" max="55" width="6.5703125" style="530" customWidth="1"/>
    <col min="56" max="58" width="6.5703125" style="166" customWidth="1"/>
    <col min="59" max="74" width="6.5703125" style="530" customWidth="1"/>
    <col min="75" max="16384" width="11" style="530"/>
  </cols>
  <sheetData>
    <row r="1" spans="1:74" ht="12.75" customHeight="1" x14ac:dyDescent="0.2">
      <c r="A1" s="768" t="s">
        <v>798</v>
      </c>
      <c r="B1" s="528" t="s">
        <v>364</v>
      </c>
      <c r="C1" s="529"/>
      <c r="D1" s="529"/>
      <c r="E1" s="529"/>
      <c r="F1" s="529"/>
      <c r="G1" s="529"/>
      <c r="H1" s="529"/>
      <c r="I1" s="529"/>
      <c r="J1" s="529"/>
      <c r="K1" s="529"/>
      <c r="L1" s="529"/>
      <c r="M1" s="529"/>
      <c r="N1" s="529"/>
      <c r="O1" s="529"/>
      <c r="P1" s="529"/>
      <c r="Q1" s="529"/>
      <c r="R1" s="529"/>
      <c r="S1" s="529"/>
      <c r="T1" s="529"/>
      <c r="U1" s="529"/>
      <c r="V1" s="529"/>
      <c r="W1" s="529"/>
      <c r="X1" s="529"/>
      <c r="Y1" s="529"/>
      <c r="Z1" s="529"/>
      <c r="AA1" s="529"/>
      <c r="AB1" s="529"/>
      <c r="AC1" s="529"/>
      <c r="AD1" s="529"/>
      <c r="AE1" s="529"/>
      <c r="AF1" s="529"/>
      <c r="AG1" s="529"/>
      <c r="AH1" s="529"/>
      <c r="AI1" s="529"/>
      <c r="AJ1" s="529"/>
      <c r="AK1" s="529"/>
      <c r="AL1" s="529"/>
      <c r="AM1" s="529"/>
      <c r="AN1" s="529"/>
      <c r="AO1" s="529"/>
      <c r="AP1" s="529"/>
      <c r="AQ1" s="529"/>
      <c r="AR1" s="529"/>
      <c r="AS1" s="529"/>
      <c r="AT1" s="529"/>
      <c r="AU1" s="529"/>
      <c r="AV1" s="529"/>
      <c r="AW1" s="529"/>
      <c r="AX1" s="529"/>
      <c r="AY1" s="529"/>
      <c r="AZ1" s="529"/>
      <c r="BA1" s="529"/>
      <c r="BB1" s="529"/>
      <c r="BC1" s="529"/>
      <c r="BD1" s="633"/>
      <c r="BE1" s="633"/>
      <c r="BF1" s="633"/>
      <c r="BG1" s="529"/>
      <c r="BH1" s="529"/>
      <c r="BI1" s="529"/>
      <c r="BJ1" s="529"/>
      <c r="BK1" s="529"/>
      <c r="BL1" s="529"/>
      <c r="BM1" s="529"/>
      <c r="BN1" s="529"/>
      <c r="BO1" s="529"/>
      <c r="BP1" s="529"/>
      <c r="BQ1" s="529"/>
      <c r="BR1" s="529"/>
      <c r="BS1" s="529"/>
      <c r="BT1" s="529"/>
      <c r="BU1" s="529"/>
      <c r="BV1" s="529"/>
    </row>
    <row r="2" spans="1:74" ht="12.75" customHeight="1" x14ac:dyDescent="0.2">
      <c r="A2" s="769"/>
      <c r="B2" s="489" t="str">
        <f>"U.S. Energy Information Administration  |  Short-Term Energy Outlook  - "&amp;Dates!D1</f>
        <v>U.S. Energy Information Administration  |  Short-Term Energy Outlook  - April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31"/>
      <c r="B3" s="532"/>
      <c r="C3" s="771">
        <f>Dates!D3</f>
        <v>2017</v>
      </c>
      <c r="D3" s="772"/>
      <c r="E3" s="772"/>
      <c r="F3" s="772"/>
      <c r="G3" s="772"/>
      <c r="H3" s="772"/>
      <c r="I3" s="772"/>
      <c r="J3" s="772"/>
      <c r="K3" s="772"/>
      <c r="L3" s="772"/>
      <c r="M3" s="772"/>
      <c r="N3" s="824"/>
      <c r="O3" s="771">
        <f>C3+1</f>
        <v>2018</v>
      </c>
      <c r="P3" s="772"/>
      <c r="Q3" s="772"/>
      <c r="R3" s="772"/>
      <c r="S3" s="772"/>
      <c r="T3" s="772"/>
      <c r="U3" s="772"/>
      <c r="V3" s="772"/>
      <c r="W3" s="772"/>
      <c r="X3" s="772"/>
      <c r="Y3" s="772"/>
      <c r="Z3" s="824"/>
      <c r="AA3" s="771">
        <f>O3+1</f>
        <v>2019</v>
      </c>
      <c r="AB3" s="772"/>
      <c r="AC3" s="772"/>
      <c r="AD3" s="772"/>
      <c r="AE3" s="772"/>
      <c r="AF3" s="772"/>
      <c r="AG3" s="772"/>
      <c r="AH3" s="772"/>
      <c r="AI3" s="772"/>
      <c r="AJ3" s="772"/>
      <c r="AK3" s="772"/>
      <c r="AL3" s="824"/>
      <c r="AM3" s="771">
        <f>AA3+1</f>
        <v>2020</v>
      </c>
      <c r="AN3" s="772"/>
      <c r="AO3" s="772"/>
      <c r="AP3" s="772"/>
      <c r="AQ3" s="772"/>
      <c r="AR3" s="772"/>
      <c r="AS3" s="772"/>
      <c r="AT3" s="772"/>
      <c r="AU3" s="772"/>
      <c r="AV3" s="772"/>
      <c r="AW3" s="772"/>
      <c r="AX3" s="824"/>
      <c r="AY3" s="771">
        <f>AM3+1</f>
        <v>2021</v>
      </c>
      <c r="AZ3" s="772"/>
      <c r="BA3" s="772"/>
      <c r="BB3" s="772"/>
      <c r="BC3" s="772"/>
      <c r="BD3" s="772"/>
      <c r="BE3" s="772"/>
      <c r="BF3" s="772"/>
      <c r="BG3" s="772"/>
      <c r="BH3" s="772"/>
      <c r="BI3" s="772"/>
      <c r="BJ3" s="824"/>
      <c r="BK3" s="771">
        <f>AY3+1</f>
        <v>2022</v>
      </c>
      <c r="BL3" s="772"/>
      <c r="BM3" s="772"/>
      <c r="BN3" s="772"/>
      <c r="BO3" s="772"/>
      <c r="BP3" s="772"/>
      <c r="BQ3" s="772"/>
      <c r="BR3" s="772"/>
      <c r="BS3" s="772"/>
      <c r="BT3" s="772"/>
      <c r="BU3" s="772"/>
      <c r="BV3" s="824"/>
    </row>
    <row r="4" spans="1:74" s="166" customFormat="1" ht="12.75" customHeight="1" x14ac:dyDescent="0.2">
      <c r="A4" s="132"/>
      <c r="B4" s="5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4"/>
      <c r="B5" s="167" t="s">
        <v>354</v>
      </c>
      <c r="C5" s="488"/>
      <c r="D5" s="488"/>
      <c r="E5" s="488"/>
      <c r="F5" s="488"/>
      <c r="G5" s="488"/>
      <c r="H5" s="488"/>
      <c r="I5" s="488"/>
      <c r="J5" s="488"/>
      <c r="K5" s="488"/>
      <c r="L5" s="488"/>
      <c r="M5" s="488"/>
      <c r="N5" s="488"/>
      <c r="O5" s="488"/>
      <c r="P5" s="488"/>
      <c r="Q5" s="488"/>
      <c r="R5" s="488"/>
      <c r="S5" s="488"/>
      <c r="T5" s="488"/>
      <c r="U5" s="488"/>
      <c r="V5" s="488"/>
      <c r="W5" s="488"/>
      <c r="X5" s="488"/>
      <c r="Y5" s="488"/>
      <c r="Z5" s="488"/>
      <c r="AA5" s="488"/>
      <c r="AB5" s="488"/>
      <c r="AC5" s="488"/>
      <c r="AD5" s="488"/>
      <c r="AE5" s="488"/>
      <c r="AF5" s="488"/>
      <c r="AG5" s="488"/>
      <c r="AH5" s="488"/>
      <c r="AI5" s="488"/>
      <c r="AJ5" s="488"/>
      <c r="AK5" s="488"/>
      <c r="AL5" s="488"/>
      <c r="AM5" s="488"/>
      <c r="AN5" s="488"/>
      <c r="AO5" s="488"/>
      <c r="AP5" s="488"/>
      <c r="AQ5" s="488"/>
      <c r="AR5" s="488"/>
      <c r="AS5" s="488"/>
      <c r="AT5" s="488"/>
      <c r="AU5" s="488"/>
      <c r="AV5" s="488"/>
      <c r="AW5" s="488"/>
      <c r="AX5" s="488"/>
      <c r="AY5" s="488"/>
      <c r="AZ5" s="488"/>
      <c r="BA5" s="488"/>
      <c r="BB5" s="488"/>
      <c r="BC5" s="488"/>
      <c r="BD5" s="488"/>
      <c r="BE5" s="488"/>
      <c r="BF5" s="488"/>
      <c r="BG5" s="488"/>
      <c r="BH5" s="488"/>
      <c r="BI5" s="488"/>
      <c r="BJ5" s="488"/>
      <c r="BK5" s="488"/>
      <c r="BL5" s="488"/>
      <c r="BM5" s="488"/>
      <c r="BN5" s="488"/>
      <c r="BO5" s="488"/>
      <c r="BP5" s="488"/>
      <c r="BQ5" s="488"/>
      <c r="BR5" s="488"/>
      <c r="BS5" s="488"/>
      <c r="BT5" s="488"/>
      <c r="BU5" s="488"/>
      <c r="BV5" s="488"/>
    </row>
    <row r="6" spans="1:74" ht="12" customHeight="1" x14ac:dyDescent="0.2">
      <c r="A6" s="534" t="s">
        <v>65</v>
      </c>
      <c r="B6" s="536"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1.2767216E-2</v>
      </c>
      <c r="AY6" s="263">
        <v>1.2110548E-2</v>
      </c>
      <c r="AZ6" s="263">
        <v>1.0752299999999999E-2</v>
      </c>
      <c r="BA6" s="263">
        <v>1.36113E-2</v>
      </c>
      <c r="BB6" s="329">
        <v>1.28346E-2</v>
      </c>
      <c r="BC6" s="329">
        <v>1.29847E-2</v>
      </c>
      <c r="BD6" s="329">
        <v>1.19586E-2</v>
      </c>
      <c r="BE6" s="329">
        <v>1.24844E-2</v>
      </c>
      <c r="BF6" s="329">
        <v>1.2752899999999999E-2</v>
      </c>
      <c r="BG6" s="329">
        <v>1.22825E-2</v>
      </c>
      <c r="BH6" s="329">
        <v>1.2008400000000001E-2</v>
      </c>
      <c r="BI6" s="329">
        <v>1.22743E-2</v>
      </c>
      <c r="BJ6" s="329">
        <v>1.26769E-2</v>
      </c>
      <c r="BK6" s="329">
        <v>1.33978E-2</v>
      </c>
      <c r="BL6" s="329">
        <v>1.13651E-2</v>
      </c>
      <c r="BM6" s="329">
        <v>1.3380700000000001E-2</v>
      </c>
      <c r="BN6" s="329">
        <v>1.3009099999999999E-2</v>
      </c>
      <c r="BO6" s="329">
        <v>1.2969899999999999E-2</v>
      </c>
      <c r="BP6" s="329">
        <v>1.2133700000000001E-2</v>
      </c>
      <c r="BQ6" s="329">
        <v>1.26967E-2</v>
      </c>
      <c r="BR6" s="329">
        <v>1.2984900000000001E-2</v>
      </c>
      <c r="BS6" s="329">
        <v>1.24225E-2</v>
      </c>
      <c r="BT6" s="329">
        <v>1.21294E-2</v>
      </c>
      <c r="BU6" s="329">
        <v>1.2783600000000001E-2</v>
      </c>
      <c r="BV6" s="329">
        <v>1.2534E-2</v>
      </c>
    </row>
    <row r="7" spans="1:74" ht="12" customHeight="1" x14ac:dyDescent="0.2">
      <c r="A7" s="535" t="s">
        <v>754</v>
      </c>
      <c r="B7" s="536"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0.21955351000000001</v>
      </c>
      <c r="AB7" s="263">
        <v>0.20276189</v>
      </c>
      <c r="AC7" s="263">
        <v>0.23335304500000001</v>
      </c>
      <c r="AD7" s="263">
        <v>0.24659629999999999</v>
      </c>
      <c r="AE7" s="263">
        <v>0.28365048599999998</v>
      </c>
      <c r="AF7" s="263">
        <v>0.248999151</v>
      </c>
      <c r="AG7" s="263">
        <v>0.22071199499999999</v>
      </c>
      <c r="AH7" s="263">
        <v>0.20037867400000001</v>
      </c>
      <c r="AI7" s="263">
        <v>0.16438022099999999</v>
      </c>
      <c r="AJ7" s="263">
        <v>0.162338445</v>
      </c>
      <c r="AK7" s="263">
        <v>0.17931461400000001</v>
      </c>
      <c r="AL7" s="263">
        <v>0.19031145399999999</v>
      </c>
      <c r="AM7" s="263">
        <v>0.22457317399999999</v>
      </c>
      <c r="AN7" s="263">
        <v>0.233818053</v>
      </c>
      <c r="AO7" s="263">
        <v>0.20908860100000001</v>
      </c>
      <c r="AP7" s="263">
        <v>0.19590476600000001</v>
      </c>
      <c r="AQ7" s="263">
        <v>0.27039196300000001</v>
      </c>
      <c r="AR7" s="263">
        <v>0.257772061</v>
      </c>
      <c r="AS7" s="263">
        <v>0.24549629100000001</v>
      </c>
      <c r="AT7" s="263">
        <v>0.21356044900000001</v>
      </c>
      <c r="AU7" s="263">
        <v>0.16985466399999999</v>
      </c>
      <c r="AV7" s="263">
        <v>0.16237894</v>
      </c>
      <c r="AW7" s="263">
        <v>0.193538983</v>
      </c>
      <c r="AX7" s="263">
        <v>0.20462312499999999</v>
      </c>
      <c r="AY7" s="263">
        <v>0.23713190000000001</v>
      </c>
      <c r="AZ7" s="263">
        <v>0.21093719999999999</v>
      </c>
      <c r="BA7" s="263">
        <v>0.24284159999999999</v>
      </c>
      <c r="BB7" s="329">
        <v>0.2125079</v>
      </c>
      <c r="BC7" s="329">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4" t="s">
        <v>755</v>
      </c>
      <c r="B8" s="536" t="s">
        <v>1043</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4.8596965222000001E-2</v>
      </c>
      <c r="AY8" s="263">
        <v>5.1795089581000001E-2</v>
      </c>
      <c r="AZ8" s="263">
        <v>6.5437800000000004E-2</v>
      </c>
      <c r="BA8" s="263">
        <v>7.8885200000000003E-2</v>
      </c>
      <c r="BB8" s="329">
        <v>9.5931500000000003E-2</v>
      </c>
      <c r="BC8" s="329">
        <v>0.11302180000000001</v>
      </c>
      <c r="BD8" s="329">
        <v>0.111182</v>
      </c>
      <c r="BE8" s="329">
        <v>0.1235141</v>
      </c>
      <c r="BF8" s="329">
        <v>0.11305809999999999</v>
      </c>
      <c r="BG8" s="329">
        <v>9.5481800000000006E-2</v>
      </c>
      <c r="BH8" s="329">
        <v>8.8388800000000003E-2</v>
      </c>
      <c r="BI8" s="329">
        <v>7.2126300000000004E-2</v>
      </c>
      <c r="BJ8" s="329">
        <v>6.30048E-2</v>
      </c>
      <c r="BK8" s="329">
        <v>7.2109500000000007E-2</v>
      </c>
      <c r="BL8" s="329">
        <v>8.3409399999999995E-2</v>
      </c>
      <c r="BM8" s="329">
        <v>0.1036865</v>
      </c>
      <c r="BN8" s="329">
        <v>0.12488870000000001</v>
      </c>
      <c r="BO8" s="329">
        <v>0.14354359999999999</v>
      </c>
      <c r="BP8" s="329">
        <v>0.14587120000000001</v>
      </c>
      <c r="BQ8" s="329">
        <v>0.1560076</v>
      </c>
      <c r="BR8" s="329">
        <v>0.14322570000000001</v>
      </c>
      <c r="BS8" s="329">
        <v>0.1220485</v>
      </c>
      <c r="BT8" s="329">
        <v>0.107354</v>
      </c>
      <c r="BU8" s="329">
        <v>8.6853100000000003E-2</v>
      </c>
      <c r="BV8" s="329">
        <v>7.5216500000000006E-2</v>
      </c>
    </row>
    <row r="9" spans="1:74" ht="12" customHeight="1" x14ac:dyDescent="0.2">
      <c r="A9" s="502" t="s">
        <v>617</v>
      </c>
      <c r="B9" s="536"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2.0581083999999999E-2</v>
      </c>
      <c r="AY9" s="263">
        <v>2.0169909999999999E-2</v>
      </c>
      <c r="AZ9" s="263">
        <v>2.69124E-2</v>
      </c>
      <c r="BA9" s="263">
        <v>2.2152999999999999E-2</v>
      </c>
      <c r="BB9" s="329">
        <v>2.1615499999999999E-2</v>
      </c>
      <c r="BC9" s="329">
        <v>2.19361E-2</v>
      </c>
      <c r="BD9" s="329">
        <v>1.95041E-2</v>
      </c>
      <c r="BE9" s="329">
        <v>2.0941999999999999E-2</v>
      </c>
      <c r="BF9" s="329">
        <v>2.0248200000000001E-2</v>
      </c>
      <c r="BG9" s="329">
        <v>1.9487999999999998E-2</v>
      </c>
      <c r="BH9" s="329">
        <v>1.9416599999999999E-2</v>
      </c>
      <c r="BI9" s="329">
        <v>1.9322599999999999E-2</v>
      </c>
      <c r="BJ9" s="329">
        <v>2.2269400000000002E-2</v>
      </c>
      <c r="BK9" s="329">
        <v>2.24881E-2</v>
      </c>
      <c r="BL9" s="329">
        <v>2.05919E-2</v>
      </c>
      <c r="BM9" s="329">
        <v>2.2671E-2</v>
      </c>
      <c r="BN9" s="329">
        <v>2.2648499999999998E-2</v>
      </c>
      <c r="BO9" s="329">
        <v>2.2572600000000002E-2</v>
      </c>
      <c r="BP9" s="329">
        <v>1.96729E-2</v>
      </c>
      <c r="BQ9" s="329">
        <v>2.1720199999999999E-2</v>
      </c>
      <c r="BR9" s="329">
        <v>2.1391400000000001E-2</v>
      </c>
      <c r="BS9" s="329">
        <v>2.0220399999999999E-2</v>
      </c>
      <c r="BT9" s="329">
        <v>2.0194400000000001E-2</v>
      </c>
      <c r="BU9" s="329">
        <v>1.9888099999999999E-2</v>
      </c>
      <c r="BV9" s="329">
        <v>2.2573900000000001E-2</v>
      </c>
    </row>
    <row r="10" spans="1:74" ht="12" customHeight="1" x14ac:dyDescent="0.2">
      <c r="A10" s="502" t="s">
        <v>616</v>
      </c>
      <c r="B10" s="536" t="s">
        <v>1044</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1.6838375999999999E-2</v>
      </c>
      <c r="AY10" s="263">
        <v>1.6314097999999999E-2</v>
      </c>
      <c r="AZ10" s="263">
        <v>3.7305199999999997E-2</v>
      </c>
      <c r="BA10" s="263">
        <v>1.59439E-2</v>
      </c>
      <c r="BB10" s="329">
        <v>1.5254200000000001E-2</v>
      </c>
      <c r="BC10" s="329">
        <v>2.3999099999999999E-2</v>
      </c>
      <c r="BD10" s="329">
        <v>1.7263400000000002E-2</v>
      </c>
      <c r="BE10" s="329">
        <v>1.9477399999999999E-2</v>
      </c>
      <c r="BF10" s="329">
        <v>2.0871199999999999E-2</v>
      </c>
      <c r="BG10" s="329">
        <v>1.52724E-2</v>
      </c>
      <c r="BH10" s="329">
        <v>1.3348199999999999E-2</v>
      </c>
      <c r="BI10" s="329">
        <v>1.6434299999999999E-2</v>
      </c>
      <c r="BJ10" s="329">
        <v>2.2472700000000002E-2</v>
      </c>
      <c r="BK10" s="329">
        <v>2.23667E-2</v>
      </c>
      <c r="BL10" s="329">
        <v>2.2266000000000001E-2</v>
      </c>
      <c r="BM10" s="329">
        <v>1.7614100000000001E-2</v>
      </c>
      <c r="BN10" s="329">
        <v>1.66299E-2</v>
      </c>
      <c r="BO10" s="329">
        <v>3.6747299999999997E-2</v>
      </c>
      <c r="BP10" s="329">
        <v>1.8030299999999999E-2</v>
      </c>
      <c r="BQ10" s="329">
        <v>2.08349E-2</v>
      </c>
      <c r="BR10" s="329">
        <v>2.2003499999999999E-2</v>
      </c>
      <c r="BS10" s="329">
        <v>1.4964099999999999E-2</v>
      </c>
      <c r="BT10" s="329">
        <v>1.36376E-2</v>
      </c>
      <c r="BU10" s="329">
        <v>1.72356E-2</v>
      </c>
      <c r="BV10" s="329">
        <v>2.28107E-2</v>
      </c>
    </row>
    <row r="11" spans="1:74" ht="12" customHeight="1" x14ac:dyDescent="0.2">
      <c r="A11" s="534" t="s">
        <v>100</v>
      </c>
      <c r="B11" s="536"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0.29432102498000001</v>
      </c>
      <c r="AY11" s="263">
        <v>0.27602141568999999</v>
      </c>
      <c r="AZ11" s="263">
        <v>0.2294532</v>
      </c>
      <c r="BA11" s="263">
        <v>0.31942110000000001</v>
      </c>
      <c r="BB11" s="329">
        <v>0.3153417</v>
      </c>
      <c r="BC11" s="329">
        <v>0.2991201</v>
      </c>
      <c r="BD11" s="329">
        <v>0.3202448</v>
      </c>
      <c r="BE11" s="329">
        <v>0.2424414</v>
      </c>
      <c r="BF11" s="329">
        <v>0.23645859999999999</v>
      </c>
      <c r="BG11" s="329">
        <v>0.25189339999999999</v>
      </c>
      <c r="BH11" s="329">
        <v>0.30214229999999997</v>
      </c>
      <c r="BI11" s="329">
        <v>0.35926740000000001</v>
      </c>
      <c r="BJ11" s="329">
        <v>0.3356056</v>
      </c>
      <c r="BK11" s="329">
        <v>0.3137625</v>
      </c>
      <c r="BL11" s="329">
        <v>0.27969949999999999</v>
      </c>
      <c r="BM11" s="329">
        <v>0.34687479999999998</v>
      </c>
      <c r="BN11" s="329">
        <v>0.3296211</v>
      </c>
      <c r="BO11" s="329">
        <v>0.3192432</v>
      </c>
      <c r="BP11" s="329">
        <v>0.34428520000000001</v>
      </c>
      <c r="BQ11" s="329">
        <v>0.26118859999999999</v>
      </c>
      <c r="BR11" s="329">
        <v>0.24934780000000001</v>
      </c>
      <c r="BS11" s="329">
        <v>0.27195170000000002</v>
      </c>
      <c r="BT11" s="329">
        <v>0.3176446</v>
      </c>
      <c r="BU11" s="329">
        <v>0.38503179999999998</v>
      </c>
      <c r="BV11" s="329">
        <v>0.34742260000000003</v>
      </c>
    </row>
    <row r="12" spans="1:74" ht="12" customHeight="1" x14ac:dyDescent="0.2">
      <c r="A12" s="535" t="s">
        <v>223</v>
      </c>
      <c r="B12" s="536"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0.52600962043999999</v>
      </c>
      <c r="AB12" s="263">
        <v>0.48976546392999998</v>
      </c>
      <c r="AC12" s="263">
        <v>0.57055093741999996</v>
      </c>
      <c r="AD12" s="263">
        <v>0.61503459011999995</v>
      </c>
      <c r="AE12" s="263">
        <v>0.63098123002999995</v>
      </c>
      <c r="AF12" s="263">
        <v>0.57329093220000005</v>
      </c>
      <c r="AG12" s="263">
        <v>0.54679972723000003</v>
      </c>
      <c r="AH12" s="263">
        <v>0.50577264170000003</v>
      </c>
      <c r="AI12" s="263">
        <v>0.49729208206999997</v>
      </c>
      <c r="AJ12" s="263">
        <v>0.51360797224999999</v>
      </c>
      <c r="AK12" s="263">
        <v>0.49218614757000001</v>
      </c>
      <c r="AL12" s="263">
        <v>0.51301875379999995</v>
      </c>
      <c r="AM12" s="263">
        <v>0.57538389662</v>
      </c>
      <c r="AN12" s="263">
        <v>0.59982847603</v>
      </c>
      <c r="AO12" s="263">
        <v>0.58618940618000004</v>
      </c>
      <c r="AP12" s="263">
        <v>0.58222823272000002</v>
      </c>
      <c r="AQ12" s="263">
        <v>0.66384037693999998</v>
      </c>
      <c r="AR12" s="263">
        <v>0.65769218888000003</v>
      </c>
      <c r="AS12" s="263">
        <v>0.58988248094999995</v>
      </c>
      <c r="AT12" s="263">
        <v>0.55404939999000002</v>
      </c>
      <c r="AU12" s="263">
        <v>0.49488562902</v>
      </c>
      <c r="AV12" s="263">
        <v>0.53590471398999995</v>
      </c>
      <c r="AW12" s="263">
        <v>0.59905388358</v>
      </c>
      <c r="AX12" s="263">
        <v>0.59772779119999997</v>
      </c>
      <c r="AY12" s="263">
        <v>0.61354296126999996</v>
      </c>
      <c r="AZ12" s="263">
        <v>0.58079809999999998</v>
      </c>
      <c r="BA12" s="263">
        <v>0.69285609999999997</v>
      </c>
      <c r="BB12" s="329">
        <v>0.67348549999999996</v>
      </c>
      <c r="BC12" s="329">
        <v>0.71639399999999998</v>
      </c>
      <c r="BD12" s="329">
        <v>0.71608859999999996</v>
      </c>
      <c r="BE12" s="329">
        <v>0.63658369999999997</v>
      </c>
      <c r="BF12" s="329">
        <v>0.61188439999999999</v>
      </c>
      <c r="BG12" s="329">
        <v>0.56719330000000001</v>
      </c>
      <c r="BH12" s="329">
        <v>0.59281479999999998</v>
      </c>
      <c r="BI12" s="329">
        <v>0.66662580000000005</v>
      </c>
      <c r="BJ12" s="329">
        <v>0.67043980000000003</v>
      </c>
      <c r="BK12" s="329">
        <v>0.67517669999999996</v>
      </c>
      <c r="BL12" s="329">
        <v>0.62913830000000004</v>
      </c>
      <c r="BM12" s="329">
        <v>0.75251820000000003</v>
      </c>
      <c r="BN12" s="329">
        <v>0.72184440000000005</v>
      </c>
      <c r="BO12" s="329">
        <v>0.77690579999999998</v>
      </c>
      <c r="BP12" s="329">
        <v>0.77688239999999997</v>
      </c>
      <c r="BQ12" s="329">
        <v>0.69768269999999999</v>
      </c>
      <c r="BR12" s="329">
        <v>0.65414070000000002</v>
      </c>
      <c r="BS12" s="329">
        <v>0.60832649999999999</v>
      </c>
      <c r="BT12" s="329">
        <v>0.62477970000000005</v>
      </c>
      <c r="BU12" s="329">
        <v>0.70593609999999996</v>
      </c>
      <c r="BV12" s="329">
        <v>0.69830449999999999</v>
      </c>
    </row>
    <row r="13" spans="1:74" ht="12" customHeight="1" x14ac:dyDescent="0.2">
      <c r="A13" s="535"/>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5" t="s">
        <v>983</v>
      </c>
      <c r="B14" s="536" t="s">
        <v>1045</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6.0726099999999998E-2</v>
      </c>
      <c r="AZ14" s="263">
        <v>4.9343600000000001E-2</v>
      </c>
      <c r="BA14" s="263">
        <v>6.1734299999999999E-2</v>
      </c>
      <c r="BB14" s="329">
        <v>5.9197899999999998E-2</v>
      </c>
      <c r="BC14" s="329">
        <v>6.2295200000000002E-2</v>
      </c>
      <c r="BD14" s="329">
        <v>6.09571E-2</v>
      </c>
      <c r="BE14" s="329">
        <v>6.4153799999999997E-2</v>
      </c>
      <c r="BF14" s="329">
        <v>6.5535800000000005E-2</v>
      </c>
      <c r="BG14" s="329">
        <v>6.1289299999999998E-2</v>
      </c>
      <c r="BH14" s="329">
        <v>6.2814300000000003E-2</v>
      </c>
      <c r="BI14" s="329">
        <v>6.3002600000000006E-2</v>
      </c>
      <c r="BJ14" s="329">
        <v>6.4393199999999998E-2</v>
      </c>
      <c r="BK14" s="329">
        <v>6.4327599999999999E-2</v>
      </c>
      <c r="BL14" s="329">
        <v>5.6708000000000001E-2</v>
      </c>
      <c r="BM14" s="329">
        <v>6.3298699999999999E-2</v>
      </c>
      <c r="BN14" s="329">
        <v>6.0731199999999999E-2</v>
      </c>
      <c r="BO14" s="329">
        <v>6.4893699999999999E-2</v>
      </c>
      <c r="BP14" s="329">
        <v>6.3646599999999998E-2</v>
      </c>
      <c r="BQ14" s="329">
        <v>6.4196299999999998E-2</v>
      </c>
      <c r="BR14" s="329">
        <v>6.5429699999999993E-2</v>
      </c>
      <c r="BS14" s="329">
        <v>6.1924100000000003E-2</v>
      </c>
      <c r="BT14" s="329">
        <v>6.4147099999999999E-2</v>
      </c>
      <c r="BU14" s="329">
        <v>6.4033300000000001E-2</v>
      </c>
      <c r="BV14" s="329">
        <v>6.5870899999999996E-2</v>
      </c>
    </row>
    <row r="15" spans="1:74" ht="12" customHeight="1" x14ac:dyDescent="0.2">
      <c r="A15" s="535" t="s">
        <v>614</v>
      </c>
      <c r="B15" s="536"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3.4947800000000002E-4</v>
      </c>
      <c r="AZ15" s="263">
        <v>3.5099600000000001E-4</v>
      </c>
      <c r="BA15" s="263">
        <v>3.50565E-4</v>
      </c>
      <c r="BB15" s="329">
        <v>3.5113800000000003E-4</v>
      </c>
      <c r="BC15" s="329">
        <v>3.5072E-4</v>
      </c>
      <c r="BD15" s="329">
        <v>3.5130699999999998E-4</v>
      </c>
      <c r="BE15" s="329">
        <v>3.5090399999999997E-4</v>
      </c>
      <c r="BF15" s="329">
        <v>3.5046399999999998E-4</v>
      </c>
      <c r="BG15" s="329">
        <v>3.5102799999999997E-4</v>
      </c>
      <c r="BH15" s="329">
        <v>3.5060000000000001E-4</v>
      </c>
      <c r="BI15" s="329">
        <v>3.5117599999999997E-4</v>
      </c>
      <c r="BJ15" s="329">
        <v>3.50761E-4</v>
      </c>
      <c r="BK15" s="329">
        <v>3.50878E-4</v>
      </c>
      <c r="BL15" s="329">
        <v>3.5086699999999999E-4</v>
      </c>
      <c r="BM15" s="329">
        <v>3.5089499999999999E-4</v>
      </c>
      <c r="BN15" s="329">
        <v>3.5087300000000003E-4</v>
      </c>
      <c r="BO15" s="329">
        <v>3.5088699999999998E-4</v>
      </c>
      <c r="BP15" s="329">
        <v>3.5084800000000001E-4</v>
      </c>
      <c r="BQ15" s="329">
        <v>3.5084299999999999E-4</v>
      </c>
      <c r="BR15" s="329">
        <v>3.50878E-4</v>
      </c>
      <c r="BS15" s="329">
        <v>3.5086399999999999E-4</v>
      </c>
      <c r="BT15" s="329">
        <v>3.5088799999999999E-4</v>
      </c>
      <c r="BU15" s="329">
        <v>3.5086200000000002E-4</v>
      </c>
      <c r="BV15" s="329">
        <v>3.50871E-4</v>
      </c>
    </row>
    <row r="16" spans="1:74" ht="12" customHeight="1" x14ac:dyDescent="0.2">
      <c r="A16" s="535" t="s">
        <v>615</v>
      </c>
      <c r="B16" s="536"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1.1010010000000001E-3</v>
      </c>
      <c r="AB16" s="263">
        <v>8.3443600000000003E-4</v>
      </c>
      <c r="AC16" s="263">
        <v>9.5866699999999996E-4</v>
      </c>
      <c r="AD16" s="263">
        <v>9.4442799999999998E-4</v>
      </c>
      <c r="AE16" s="263">
        <v>9.2483699999999997E-4</v>
      </c>
      <c r="AF16" s="263">
        <v>8.4374600000000004E-4</v>
      </c>
      <c r="AG16" s="263">
        <v>6.3586700000000003E-4</v>
      </c>
      <c r="AH16" s="263">
        <v>5.2816500000000004E-4</v>
      </c>
      <c r="AI16" s="263">
        <v>4.6709900000000001E-4</v>
      </c>
      <c r="AJ16" s="263">
        <v>5.6061299999999995E-4</v>
      </c>
      <c r="AK16" s="263">
        <v>5.9364400000000005E-4</v>
      </c>
      <c r="AL16" s="263">
        <v>8.0901499999999995E-4</v>
      </c>
      <c r="AM16" s="263">
        <v>8.2865499999999997E-4</v>
      </c>
      <c r="AN16" s="263">
        <v>8.2075500000000005E-4</v>
      </c>
      <c r="AO16" s="263">
        <v>8.5517199999999996E-4</v>
      </c>
      <c r="AP16" s="263">
        <v>8.4515899999999995E-4</v>
      </c>
      <c r="AQ16" s="263">
        <v>8.4291699999999999E-4</v>
      </c>
      <c r="AR16" s="263">
        <v>7.6783899999999998E-4</v>
      </c>
      <c r="AS16" s="263">
        <v>7.4701200000000002E-4</v>
      </c>
      <c r="AT16" s="263">
        <v>7.1193799999999996E-4</v>
      </c>
      <c r="AU16" s="263">
        <v>6.4662599999999997E-4</v>
      </c>
      <c r="AV16" s="263">
        <v>6.3208700000000004E-4</v>
      </c>
      <c r="AW16" s="263">
        <v>7.18489E-4</v>
      </c>
      <c r="AX16" s="263">
        <v>7.9851300000000004E-4</v>
      </c>
      <c r="AY16" s="263">
        <v>8.1715599999999998E-4</v>
      </c>
      <c r="AZ16" s="263">
        <v>8.1021999999999995E-4</v>
      </c>
      <c r="BA16" s="263">
        <v>8.7434500000000001E-4</v>
      </c>
      <c r="BB16" s="329">
        <v>8.6410700000000003E-4</v>
      </c>
      <c r="BC16" s="329">
        <v>8.6181500000000004E-4</v>
      </c>
      <c r="BD16" s="329">
        <v>7.8505399999999998E-4</v>
      </c>
      <c r="BE16" s="329">
        <v>7.6376000000000005E-4</v>
      </c>
      <c r="BF16" s="329">
        <v>7.2789899999999995E-4</v>
      </c>
      <c r="BG16" s="329">
        <v>6.6112300000000001E-4</v>
      </c>
      <c r="BH16" s="329">
        <v>6.4625800000000003E-4</v>
      </c>
      <c r="BI16" s="329">
        <v>7.3459600000000001E-4</v>
      </c>
      <c r="BJ16" s="329">
        <v>8.1641500000000002E-4</v>
      </c>
      <c r="BK16" s="329">
        <v>8.3545500000000003E-4</v>
      </c>
      <c r="BL16" s="329">
        <v>8.1021900000000004E-4</v>
      </c>
      <c r="BM16" s="329">
        <v>8.7434399999999999E-4</v>
      </c>
      <c r="BN16" s="329">
        <v>8.6410700000000003E-4</v>
      </c>
      <c r="BO16" s="329">
        <v>8.6181500000000004E-4</v>
      </c>
      <c r="BP16" s="329">
        <v>7.8505399999999998E-4</v>
      </c>
      <c r="BQ16" s="329">
        <v>7.6376000000000005E-4</v>
      </c>
      <c r="BR16" s="329">
        <v>7.2789899999999995E-4</v>
      </c>
      <c r="BS16" s="329">
        <v>6.6112300000000001E-4</v>
      </c>
      <c r="BT16" s="329">
        <v>6.4625800000000003E-4</v>
      </c>
      <c r="BU16" s="329">
        <v>7.3459600000000001E-4</v>
      </c>
      <c r="BV16" s="329">
        <v>8.1641500000000002E-4</v>
      </c>
    </row>
    <row r="17" spans="1:74" ht="12" customHeight="1" x14ac:dyDescent="0.2">
      <c r="A17" s="535" t="s">
        <v>1040</v>
      </c>
      <c r="B17" s="536" t="s">
        <v>1039</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2.1821800000000001E-3</v>
      </c>
      <c r="BA17" s="263">
        <v>3.0804500000000002E-3</v>
      </c>
      <c r="BB17" s="329">
        <v>3.34097E-3</v>
      </c>
      <c r="BC17" s="329">
        <v>3.6892800000000001E-3</v>
      </c>
      <c r="BD17" s="329">
        <v>3.7044399999999998E-3</v>
      </c>
      <c r="BE17" s="329">
        <v>3.8345499999999999E-3</v>
      </c>
      <c r="BF17" s="329">
        <v>3.7250299999999998E-3</v>
      </c>
      <c r="BG17" s="329">
        <v>3.37324E-3</v>
      </c>
      <c r="BH17" s="329">
        <v>3.08231E-3</v>
      </c>
      <c r="BI17" s="329">
        <v>2.4293499999999998E-3</v>
      </c>
      <c r="BJ17" s="329">
        <v>2.1936799999999999E-3</v>
      </c>
      <c r="BK17" s="329">
        <v>2.31643E-3</v>
      </c>
      <c r="BL17" s="329">
        <v>2.47262E-3</v>
      </c>
      <c r="BM17" s="329">
        <v>3.46847E-3</v>
      </c>
      <c r="BN17" s="329">
        <v>3.7507299999999999E-3</v>
      </c>
      <c r="BO17" s="329">
        <v>4.1313399999999998E-3</v>
      </c>
      <c r="BP17" s="329">
        <v>4.1402599999999998E-3</v>
      </c>
      <c r="BQ17" s="329">
        <v>4.27458E-3</v>
      </c>
      <c r="BR17" s="329">
        <v>4.1452499999999996E-3</v>
      </c>
      <c r="BS17" s="329">
        <v>3.7474700000000001E-3</v>
      </c>
      <c r="BT17" s="329">
        <v>3.4181599999999999E-3</v>
      </c>
      <c r="BU17" s="329">
        <v>2.6877899999999998E-3</v>
      </c>
      <c r="BV17" s="329">
        <v>2.4223600000000001E-3</v>
      </c>
    </row>
    <row r="18" spans="1:74" ht="12" customHeight="1" x14ac:dyDescent="0.2">
      <c r="A18" s="535" t="s">
        <v>20</v>
      </c>
      <c r="B18" s="536"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1.4255800000000001E-2</v>
      </c>
      <c r="AZ18" s="263">
        <v>1.2704500000000001E-2</v>
      </c>
      <c r="BA18" s="263">
        <v>1.34295E-2</v>
      </c>
      <c r="BB18" s="329">
        <v>1.3064600000000001E-2</v>
      </c>
      <c r="BC18" s="329">
        <v>1.3240500000000001E-2</v>
      </c>
      <c r="BD18" s="329">
        <v>1.22725E-2</v>
      </c>
      <c r="BE18" s="329">
        <v>1.28053E-2</v>
      </c>
      <c r="BF18" s="329">
        <v>1.28069E-2</v>
      </c>
      <c r="BG18" s="329">
        <v>1.2123800000000001E-2</v>
      </c>
      <c r="BH18" s="329">
        <v>1.3386500000000001E-2</v>
      </c>
      <c r="BI18" s="329">
        <v>1.28457E-2</v>
      </c>
      <c r="BJ18" s="329">
        <v>1.3736099999999999E-2</v>
      </c>
      <c r="BK18" s="329">
        <v>1.36381E-2</v>
      </c>
      <c r="BL18" s="329">
        <v>1.2717900000000001E-2</v>
      </c>
      <c r="BM18" s="329">
        <v>1.34821E-2</v>
      </c>
      <c r="BN18" s="329">
        <v>1.3146E-2</v>
      </c>
      <c r="BO18" s="329">
        <v>1.3348799999999999E-2</v>
      </c>
      <c r="BP18" s="329">
        <v>1.23832E-2</v>
      </c>
      <c r="BQ18" s="329">
        <v>1.28913E-2</v>
      </c>
      <c r="BR18" s="329">
        <v>1.28462E-2</v>
      </c>
      <c r="BS18" s="329">
        <v>1.2118200000000001E-2</v>
      </c>
      <c r="BT18" s="329">
        <v>1.3326599999999999E-2</v>
      </c>
      <c r="BU18" s="329">
        <v>1.2779499999999999E-2</v>
      </c>
      <c r="BV18" s="329">
        <v>1.36753E-2</v>
      </c>
    </row>
    <row r="19" spans="1:74" ht="12" customHeight="1" x14ac:dyDescent="0.2">
      <c r="A19" s="502" t="s">
        <v>52</v>
      </c>
      <c r="B19" s="536" t="s">
        <v>1044</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0.1189456</v>
      </c>
      <c r="AZ19" s="263">
        <v>0.1080227</v>
      </c>
      <c r="BA19" s="263">
        <v>0.1143246</v>
      </c>
      <c r="BB19" s="329">
        <v>0.1124719</v>
      </c>
      <c r="BC19" s="329">
        <v>0.1144826</v>
      </c>
      <c r="BD19" s="329">
        <v>0.11383160000000001</v>
      </c>
      <c r="BE19" s="329">
        <v>0.1203505</v>
      </c>
      <c r="BF19" s="329">
        <v>0.1191062</v>
      </c>
      <c r="BG19" s="329">
        <v>0.1150872</v>
      </c>
      <c r="BH19" s="329">
        <v>0.1195242</v>
      </c>
      <c r="BI19" s="329">
        <v>0.1164655</v>
      </c>
      <c r="BJ19" s="329">
        <v>0.1218485</v>
      </c>
      <c r="BK19" s="329">
        <v>0.1217292</v>
      </c>
      <c r="BL19" s="329">
        <v>0.1105032</v>
      </c>
      <c r="BM19" s="329">
        <v>0.11643390000000001</v>
      </c>
      <c r="BN19" s="329">
        <v>0.1143103</v>
      </c>
      <c r="BO19" s="329">
        <v>0.1161058</v>
      </c>
      <c r="BP19" s="329">
        <v>0.11526930000000001</v>
      </c>
      <c r="BQ19" s="329">
        <v>0.1215971</v>
      </c>
      <c r="BR19" s="329">
        <v>0.1201869</v>
      </c>
      <c r="BS19" s="329">
        <v>0.1160272</v>
      </c>
      <c r="BT19" s="329">
        <v>0.1203616</v>
      </c>
      <c r="BU19" s="329">
        <v>0.1172106</v>
      </c>
      <c r="BV19" s="329">
        <v>0.1225073</v>
      </c>
    </row>
    <row r="20" spans="1:74" ht="12" customHeight="1" x14ac:dyDescent="0.2">
      <c r="A20" s="535" t="s">
        <v>19</v>
      </c>
      <c r="B20" s="536"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0.20764010152000001</v>
      </c>
      <c r="AB20" s="263">
        <v>0.18793337300999999</v>
      </c>
      <c r="AC20" s="263">
        <v>0.20219882017999999</v>
      </c>
      <c r="AD20" s="263">
        <v>0.19410757215999999</v>
      </c>
      <c r="AE20" s="263">
        <v>0.20081083202</v>
      </c>
      <c r="AF20" s="263">
        <v>0.19773124533</v>
      </c>
      <c r="AG20" s="263">
        <v>0.20458306274999999</v>
      </c>
      <c r="AH20" s="263">
        <v>0.20370412585</v>
      </c>
      <c r="AI20" s="263">
        <v>0.18976032244999999</v>
      </c>
      <c r="AJ20" s="263">
        <v>0.19883170287999999</v>
      </c>
      <c r="AK20" s="263">
        <v>0.19923623786</v>
      </c>
      <c r="AL20" s="263">
        <v>0.20854501288999999</v>
      </c>
      <c r="AM20" s="263">
        <v>0.20676134757</v>
      </c>
      <c r="AN20" s="263">
        <v>0.19280826323</v>
      </c>
      <c r="AO20" s="263">
        <v>0.19473309923000001</v>
      </c>
      <c r="AP20" s="263">
        <v>0.16454847388999999</v>
      </c>
      <c r="AQ20" s="263">
        <v>0.17838559698000001</v>
      </c>
      <c r="AR20" s="263">
        <v>0.17750142593000001</v>
      </c>
      <c r="AS20" s="263">
        <v>0.18809644315999999</v>
      </c>
      <c r="AT20" s="263">
        <v>0.18604115282</v>
      </c>
      <c r="AU20" s="263">
        <v>0.18420280754000001</v>
      </c>
      <c r="AV20" s="263">
        <v>0.19154855293</v>
      </c>
      <c r="AW20" s="263">
        <v>0.19464549451999999</v>
      </c>
      <c r="AX20" s="263">
        <v>0.20145563579</v>
      </c>
      <c r="AY20" s="263">
        <v>0.19635250000000001</v>
      </c>
      <c r="AZ20" s="263">
        <v>0.1725431</v>
      </c>
      <c r="BA20" s="263">
        <v>0.19215850000000001</v>
      </c>
      <c r="BB20" s="329">
        <v>0.187335</v>
      </c>
      <c r="BC20" s="329">
        <v>0.19271640000000001</v>
      </c>
      <c r="BD20" s="329">
        <v>0.18964439999999999</v>
      </c>
      <c r="BE20" s="329">
        <v>0.19993669999999999</v>
      </c>
      <c r="BF20" s="329">
        <v>0.2000924</v>
      </c>
      <c r="BG20" s="329">
        <v>0.1909527</v>
      </c>
      <c r="BH20" s="329">
        <v>0.19821900000000001</v>
      </c>
      <c r="BI20" s="329">
        <v>0.19485730000000001</v>
      </c>
      <c r="BJ20" s="329">
        <v>0.2026221</v>
      </c>
      <c r="BK20" s="329">
        <v>0.20227519999999999</v>
      </c>
      <c r="BL20" s="329">
        <v>0.1823901</v>
      </c>
      <c r="BM20" s="329">
        <v>0.1959022</v>
      </c>
      <c r="BN20" s="329">
        <v>0.19084329999999999</v>
      </c>
      <c r="BO20" s="329">
        <v>0.19713130000000001</v>
      </c>
      <c r="BP20" s="329">
        <v>0.1939756</v>
      </c>
      <c r="BQ20" s="329">
        <v>0.20132990000000001</v>
      </c>
      <c r="BR20" s="329">
        <v>0.20111329999999999</v>
      </c>
      <c r="BS20" s="329">
        <v>0.19254489999999999</v>
      </c>
      <c r="BT20" s="329">
        <v>0.2003694</v>
      </c>
      <c r="BU20" s="329">
        <v>0.1965973</v>
      </c>
      <c r="BV20" s="329">
        <v>0.204739</v>
      </c>
    </row>
    <row r="21" spans="1:74" ht="12" customHeight="1" x14ac:dyDescent="0.2">
      <c r="A21" s="535"/>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5" t="s">
        <v>64</v>
      </c>
      <c r="B22" s="536"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2.0475369999999999E-3</v>
      </c>
      <c r="AB22" s="263">
        <v>1.873118E-3</v>
      </c>
      <c r="AC22" s="263">
        <v>2.0663690000000002E-3</v>
      </c>
      <c r="AD22" s="263">
        <v>1.859168E-3</v>
      </c>
      <c r="AE22" s="263">
        <v>2.0060709999999999E-3</v>
      </c>
      <c r="AF22" s="263">
        <v>1.9213349999999999E-3</v>
      </c>
      <c r="AG22" s="263">
        <v>1.970482E-3</v>
      </c>
      <c r="AH22" s="263">
        <v>1.9468599999999999E-3</v>
      </c>
      <c r="AI22" s="263">
        <v>1.8820149999999999E-3</v>
      </c>
      <c r="AJ22" s="263">
        <v>2.0129990000000001E-3</v>
      </c>
      <c r="AK22" s="263">
        <v>1.994464E-3</v>
      </c>
      <c r="AL22" s="263">
        <v>2.0529509999999999E-3</v>
      </c>
      <c r="AM22" s="263">
        <v>1.983692E-3</v>
      </c>
      <c r="AN22" s="263">
        <v>1.9261980000000001E-3</v>
      </c>
      <c r="AO22" s="263">
        <v>2.0523770000000002E-3</v>
      </c>
      <c r="AP22" s="263">
        <v>1.96575E-3</v>
      </c>
      <c r="AQ22" s="263">
        <v>2.012968E-3</v>
      </c>
      <c r="AR22" s="263">
        <v>1.9142219999999999E-3</v>
      </c>
      <c r="AS22" s="263">
        <v>1.939475E-3</v>
      </c>
      <c r="AT22" s="263">
        <v>1.9380319999999999E-3</v>
      </c>
      <c r="AU22" s="263">
        <v>1.914855E-3</v>
      </c>
      <c r="AV22" s="263">
        <v>2.0106E-3</v>
      </c>
      <c r="AW22" s="263">
        <v>1.9782599999999999E-3</v>
      </c>
      <c r="AX22" s="263">
        <v>2.060943E-3</v>
      </c>
      <c r="AY22" s="263">
        <v>1.9739699999999998E-3</v>
      </c>
      <c r="AZ22" s="263">
        <v>1.9783100000000001E-3</v>
      </c>
      <c r="BA22" s="263">
        <v>1.9715800000000001E-3</v>
      </c>
      <c r="BB22" s="329">
        <v>1.97211E-3</v>
      </c>
      <c r="BC22" s="329">
        <v>1.9683999999999999E-3</v>
      </c>
      <c r="BD22" s="329">
        <v>1.9733200000000002E-3</v>
      </c>
      <c r="BE22" s="329">
        <v>1.9764000000000001E-3</v>
      </c>
      <c r="BF22" s="329">
        <v>1.9798900000000002E-3</v>
      </c>
      <c r="BG22" s="329">
        <v>1.9857999999999998E-3</v>
      </c>
      <c r="BH22" s="329">
        <v>1.9835400000000002E-3</v>
      </c>
      <c r="BI22" s="329">
        <v>1.98402E-3</v>
      </c>
      <c r="BJ22" s="329">
        <v>1.9770299999999998E-3</v>
      </c>
      <c r="BK22" s="329">
        <v>1.9773099999999999E-3</v>
      </c>
      <c r="BL22" s="329">
        <v>1.97722E-3</v>
      </c>
      <c r="BM22" s="329">
        <v>1.97773E-3</v>
      </c>
      <c r="BN22" s="329">
        <v>1.97824E-3</v>
      </c>
      <c r="BO22" s="329">
        <v>1.9791399999999999E-3</v>
      </c>
      <c r="BP22" s="329">
        <v>1.9796599999999998E-3</v>
      </c>
      <c r="BQ22" s="329">
        <v>1.9799599999999998E-3</v>
      </c>
      <c r="BR22" s="329">
        <v>1.9799700000000002E-3</v>
      </c>
      <c r="BS22" s="329">
        <v>1.9794399999999998E-3</v>
      </c>
      <c r="BT22" s="329">
        <v>1.9790699999999999E-3</v>
      </c>
      <c r="BU22" s="329">
        <v>1.97861E-3</v>
      </c>
      <c r="BV22" s="329">
        <v>1.97876E-3</v>
      </c>
    </row>
    <row r="23" spans="1:74" ht="12" customHeight="1" x14ac:dyDescent="0.2">
      <c r="A23" s="535" t="s">
        <v>1042</v>
      </c>
      <c r="B23" s="536" t="s">
        <v>1041</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7.4558626039000001E-3</v>
      </c>
      <c r="AY23" s="263">
        <v>8.1647275106999997E-3</v>
      </c>
      <c r="AZ23" s="263">
        <v>9.1248800000000001E-3</v>
      </c>
      <c r="BA23" s="263">
        <v>1.23464E-2</v>
      </c>
      <c r="BB23" s="329">
        <v>1.36443E-2</v>
      </c>
      <c r="BC23" s="329">
        <v>1.4954500000000001E-2</v>
      </c>
      <c r="BD23" s="329">
        <v>1.5086799999999999E-2</v>
      </c>
      <c r="BE23" s="329">
        <v>1.5694199999999998E-2</v>
      </c>
      <c r="BF23" s="329">
        <v>1.5091E-2</v>
      </c>
      <c r="BG23" s="329">
        <v>1.3595599999999999E-2</v>
      </c>
      <c r="BH23" s="329">
        <v>1.2093899999999999E-2</v>
      </c>
      <c r="BI23" s="329">
        <v>9.6702899999999998E-3</v>
      </c>
      <c r="BJ23" s="329">
        <v>9.2129299999999994E-3</v>
      </c>
      <c r="BK23" s="329">
        <v>9.9029600000000006E-3</v>
      </c>
      <c r="BL23" s="329">
        <v>1.0936700000000001E-2</v>
      </c>
      <c r="BM23" s="329">
        <v>1.4643099999999999E-2</v>
      </c>
      <c r="BN23" s="329">
        <v>1.6066899999999999E-2</v>
      </c>
      <c r="BO23" s="329">
        <v>1.7525599999999999E-2</v>
      </c>
      <c r="BP23" s="329">
        <v>1.7603899999999999E-2</v>
      </c>
      <c r="BQ23" s="329">
        <v>1.8212300000000001E-2</v>
      </c>
      <c r="BR23" s="329">
        <v>1.7448200000000001E-2</v>
      </c>
      <c r="BS23" s="329">
        <v>1.5659200000000002E-2</v>
      </c>
      <c r="BT23" s="329">
        <v>1.38809E-2</v>
      </c>
      <c r="BU23" s="329">
        <v>1.10387E-2</v>
      </c>
      <c r="BV23" s="329">
        <v>1.04812E-2</v>
      </c>
    </row>
    <row r="24" spans="1:74" ht="12" customHeight="1" x14ac:dyDescent="0.2">
      <c r="A24" s="502" t="s">
        <v>843</v>
      </c>
      <c r="B24" s="536"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3.2518400000000002E-3</v>
      </c>
      <c r="AZ24" s="263">
        <v>2.8111999999999998E-3</v>
      </c>
      <c r="BA24" s="263">
        <v>3.1722600000000001E-3</v>
      </c>
      <c r="BB24" s="329">
        <v>2.8899300000000002E-3</v>
      </c>
      <c r="BC24" s="329">
        <v>3.0438000000000002E-3</v>
      </c>
      <c r="BD24" s="329">
        <v>2.8259000000000001E-3</v>
      </c>
      <c r="BE24" s="329">
        <v>3.0425999999999999E-3</v>
      </c>
      <c r="BF24" s="329">
        <v>3.0353300000000001E-3</v>
      </c>
      <c r="BG24" s="329">
        <v>2.85783E-3</v>
      </c>
      <c r="BH24" s="329">
        <v>2.8819599999999998E-3</v>
      </c>
      <c r="BI24" s="329">
        <v>2.9338699999999999E-3</v>
      </c>
      <c r="BJ24" s="329">
        <v>3.07274E-3</v>
      </c>
      <c r="BK24" s="329">
        <v>3.2166E-3</v>
      </c>
      <c r="BL24" s="329">
        <v>2.8148299999999999E-3</v>
      </c>
      <c r="BM24" s="329">
        <v>3.18579E-3</v>
      </c>
      <c r="BN24" s="329">
        <v>2.9105400000000001E-3</v>
      </c>
      <c r="BO24" s="329">
        <v>3.0579499999999998E-3</v>
      </c>
      <c r="BP24" s="329">
        <v>2.8283399999999999E-3</v>
      </c>
      <c r="BQ24" s="329">
        <v>3.0451499999999999E-3</v>
      </c>
      <c r="BR24" s="329">
        <v>3.03558E-3</v>
      </c>
      <c r="BS24" s="329">
        <v>2.85534E-3</v>
      </c>
      <c r="BT24" s="329">
        <v>2.8752999999999999E-3</v>
      </c>
      <c r="BU24" s="329">
        <v>2.92823E-3</v>
      </c>
      <c r="BV24" s="329">
        <v>3.06851E-3</v>
      </c>
    </row>
    <row r="25" spans="1:74" ht="12" customHeight="1" x14ac:dyDescent="0.2">
      <c r="A25" s="502" t="s">
        <v>21</v>
      </c>
      <c r="B25" s="536" t="s">
        <v>1044</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6.9634099999999997E-3</v>
      </c>
      <c r="AZ25" s="263">
        <v>6.4709600000000004E-3</v>
      </c>
      <c r="BA25" s="263">
        <v>6.8373000000000001E-3</v>
      </c>
      <c r="BB25" s="329">
        <v>6.47717E-3</v>
      </c>
      <c r="BC25" s="329">
        <v>6.7974999999999997E-3</v>
      </c>
      <c r="BD25" s="329">
        <v>6.6916500000000004E-3</v>
      </c>
      <c r="BE25" s="329">
        <v>7.0902500000000002E-3</v>
      </c>
      <c r="BF25" s="329">
        <v>7.1139999999999997E-3</v>
      </c>
      <c r="BG25" s="329">
        <v>6.6714499999999998E-3</v>
      </c>
      <c r="BH25" s="329">
        <v>6.9898800000000004E-3</v>
      </c>
      <c r="BI25" s="329">
        <v>6.7051300000000001E-3</v>
      </c>
      <c r="BJ25" s="329">
        <v>6.9852100000000004E-3</v>
      </c>
      <c r="BK25" s="329">
        <v>6.9909899999999999E-3</v>
      </c>
      <c r="BL25" s="329">
        <v>6.4295699999999999E-3</v>
      </c>
      <c r="BM25" s="329">
        <v>6.8145300000000001E-3</v>
      </c>
      <c r="BN25" s="329">
        <v>6.4754299999999999E-3</v>
      </c>
      <c r="BO25" s="329">
        <v>6.7962200000000004E-3</v>
      </c>
      <c r="BP25" s="329">
        <v>6.7082000000000001E-3</v>
      </c>
      <c r="BQ25" s="329">
        <v>7.10986E-3</v>
      </c>
      <c r="BR25" s="329">
        <v>7.1183499999999999E-3</v>
      </c>
      <c r="BS25" s="329">
        <v>6.6732199999999997E-3</v>
      </c>
      <c r="BT25" s="329">
        <v>6.98454E-3</v>
      </c>
      <c r="BU25" s="329">
        <v>6.7033700000000002E-3</v>
      </c>
      <c r="BV25" s="329">
        <v>6.9847099999999999E-3</v>
      </c>
    </row>
    <row r="26" spans="1:74" ht="12" customHeight="1" x14ac:dyDescent="0.2">
      <c r="A26" s="535" t="s">
        <v>224</v>
      </c>
      <c r="B26" s="536"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2.1183359884000001E-2</v>
      </c>
      <c r="AB26" s="263">
        <v>2.0296032639000001E-2</v>
      </c>
      <c r="AC26" s="263">
        <v>2.3955080282E-2</v>
      </c>
      <c r="AD26" s="263">
        <v>2.3847506034000002E-2</v>
      </c>
      <c r="AE26" s="263">
        <v>2.5112411655E-2</v>
      </c>
      <c r="AF26" s="263">
        <v>2.5193540656000001E-2</v>
      </c>
      <c r="AG26" s="263">
        <v>2.6018929747999998E-2</v>
      </c>
      <c r="AH26" s="263">
        <v>2.5534308830000001E-2</v>
      </c>
      <c r="AI26" s="263">
        <v>2.3730432449E-2</v>
      </c>
      <c r="AJ26" s="263">
        <v>2.3127602032999999E-2</v>
      </c>
      <c r="AK26" s="263">
        <v>2.0906894347E-2</v>
      </c>
      <c r="AL26" s="263">
        <v>2.1042593641000001E-2</v>
      </c>
      <c r="AM26" s="263">
        <v>2.1755003105E-2</v>
      </c>
      <c r="AN26" s="263">
        <v>2.1729216273E-2</v>
      </c>
      <c r="AO26" s="263">
        <v>2.4570357348000001E-2</v>
      </c>
      <c r="AP26" s="263">
        <v>2.4176956236999999E-2</v>
      </c>
      <c r="AQ26" s="263">
        <v>2.6470536063E-2</v>
      </c>
      <c r="AR26" s="263">
        <v>2.6357685257999999E-2</v>
      </c>
      <c r="AS26" s="263">
        <v>2.7226458201E-2</v>
      </c>
      <c r="AT26" s="263">
        <v>2.6532356850000001E-2</v>
      </c>
      <c r="AU26" s="263">
        <v>2.4543645251000001E-2</v>
      </c>
      <c r="AV26" s="263">
        <v>2.3582034318999998E-2</v>
      </c>
      <c r="AW26" s="263">
        <v>2.1472175792999999E-2</v>
      </c>
      <c r="AX26" s="263">
        <v>2.1737951402000001E-2</v>
      </c>
      <c r="AY26" s="263">
        <v>2.22813E-2</v>
      </c>
      <c r="AZ26" s="263">
        <v>2.2363399999999999E-2</v>
      </c>
      <c r="BA26" s="263">
        <v>2.6473799999999999E-2</v>
      </c>
      <c r="BB26" s="329">
        <v>2.7041300000000001E-2</v>
      </c>
      <c r="BC26" s="329">
        <v>2.903E-2</v>
      </c>
      <c r="BD26" s="329">
        <v>2.87859E-2</v>
      </c>
      <c r="BE26" s="329">
        <v>3.00857E-2</v>
      </c>
      <c r="BF26" s="329">
        <v>2.9541600000000001E-2</v>
      </c>
      <c r="BG26" s="329">
        <v>2.72249E-2</v>
      </c>
      <c r="BH26" s="329">
        <v>2.61423E-2</v>
      </c>
      <c r="BI26" s="329">
        <v>2.3449000000000001E-2</v>
      </c>
      <c r="BJ26" s="329">
        <v>2.34364E-2</v>
      </c>
      <c r="BK26" s="329">
        <v>2.4207200000000002E-2</v>
      </c>
      <c r="BL26" s="329">
        <v>2.4120800000000001E-2</v>
      </c>
      <c r="BM26" s="329">
        <v>2.8790900000000001E-2</v>
      </c>
      <c r="BN26" s="329">
        <v>2.9565899999999999E-2</v>
      </c>
      <c r="BO26" s="329">
        <v>3.1741900000000003E-2</v>
      </c>
      <c r="BP26" s="329">
        <v>3.1458300000000002E-2</v>
      </c>
      <c r="BQ26" s="329">
        <v>3.2654700000000002E-2</v>
      </c>
      <c r="BR26" s="329">
        <v>3.19124E-2</v>
      </c>
      <c r="BS26" s="329">
        <v>2.9313700000000002E-2</v>
      </c>
      <c r="BT26" s="329">
        <v>2.7967800000000001E-2</v>
      </c>
      <c r="BU26" s="329">
        <v>2.4847000000000001E-2</v>
      </c>
      <c r="BV26" s="329">
        <v>2.4758599999999999E-2</v>
      </c>
    </row>
    <row r="27" spans="1:74" ht="12" customHeight="1" x14ac:dyDescent="0.2">
      <c r="A27" s="535"/>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5" t="s">
        <v>613</v>
      </c>
      <c r="B28" s="536"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3.3541000000000001E-3</v>
      </c>
      <c r="AZ28" s="263">
        <v>3.1377100000000002E-3</v>
      </c>
      <c r="BA28" s="263">
        <v>3.3541000000000001E-3</v>
      </c>
      <c r="BB28" s="329">
        <v>3.2458999999999999E-3</v>
      </c>
      <c r="BC28" s="329">
        <v>3.3541000000000001E-3</v>
      </c>
      <c r="BD28" s="329">
        <v>3.2458999999999999E-3</v>
      </c>
      <c r="BE28" s="329">
        <v>3.3541000000000001E-3</v>
      </c>
      <c r="BF28" s="329">
        <v>3.3541000000000001E-3</v>
      </c>
      <c r="BG28" s="329">
        <v>3.2458999999999999E-3</v>
      </c>
      <c r="BH28" s="329">
        <v>3.3541000000000001E-3</v>
      </c>
      <c r="BI28" s="329">
        <v>3.2458999999999999E-3</v>
      </c>
      <c r="BJ28" s="329">
        <v>3.3541000000000001E-3</v>
      </c>
      <c r="BK28" s="329">
        <v>3.3541000000000001E-3</v>
      </c>
      <c r="BL28" s="329">
        <v>3.1377100000000002E-3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5" t="s">
        <v>22</v>
      </c>
      <c r="B29" s="536" t="s">
        <v>1046</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1.3403020999999999E-2</v>
      </c>
      <c r="AB29" s="263">
        <v>1.4570174E-2</v>
      </c>
      <c r="AC29" s="263">
        <v>2.0815864E-2</v>
      </c>
      <c r="AD29" s="263">
        <v>2.3282832999999999E-2</v>
      </c>
      <c r="AE29" s="263">
        <v>2.558357E-2</v>
      </c>
      <c r="AF29" s="263">
        <v>2.6093562000000001E-2</v>
      </c>
      <c r="AG29" s="263">
        <v>2.7209909000000001E-2</v>
      </c>
      <c r="AH29" s="263">
        <v>2.6187886E-2</v>
      </c>
      <c r="AI29" s="263">
        <v>2.3160884E-2</v>
      </c>
      <c r="AJ29" s="263">
        <v>2.0397025999999999E-2</v>
      </c>
      <c r="AK29" s="263">
        <v>1.6142281000000001E-2</v>
      </c>
      <c r="AL29" s="263">
        <v>1.4592859E-2</v>
      </c>
      <c r="AM29" s="263">
        <v>1.5915720000000001E-2</v>
      </c>
      <c r="AN29" s="263">
        <v>1.8116320000000002E-2</v>
      </c>
      <c r="AO29" s="263">
        <v>2.3556765E-2</v>
      </c>
      <c r="AP29" s="263">
        <v>2.6489380999999999E-2</v>
      </c>
      <c r="AQ29" s="263">
        <v>2.9856288000000002E-2</v>
      </c>
      <c r="AR29" s="263">
        <v>2.9859506000000001E-2</v>
      </c>
      <c r="AS29" s="263">
        <v>3.0699622999999999E-2</v>
      </c>
      <c r="AT29" s="263">
        <v>2.9129786000000001E-2</v>
      </c>
      <c r="AU29" s="263">
        <v>2.5735225E-2</v>
      </c>
      <c r="AV29" s="263">
        <v>2.3864745E-2</v>
      </c>
      <c r="AW29" s="263">
        <v>1.9701136000000001E-2</v>
      </c>
      <c r="AX29" s="263">
        <v>1.7608487999999999E-2</v>
      </c>
      <c r="AY29" s="263">
        <v>1.8866999999999998E-2</v>
      </c>
      <c r="AZ29" s="263">
        <v>2.0816899999999999E-2</v>
      </c>
      <c r="BA29" s="263">
        <v>2.89436E-2</v>
      </c>
      <c r="BB29" s="329">
        <v>3.2385299999999999E-2</v>
      </c>
      <c r="BC29" s="329">
        <v>3.5649699999999999E-2</v>
      </c>
      <c r="BD29" s="329">
        <v>3.61965E-2</v>
      </c>
      <c r="BE29" s="329">
        <v>3.7393900000000001E-2</v>
      </c>
      <c r="BF29" s="329">
        <v>3.6004099999999997E-2</v>
      </c>
      <c r="BG29" s="329">
        <v>3.19592E-2</v>
      </c>
      <c r="BH29" s="329">
        <v>2.85924E-2</v>
      </c>
      <c r="BI29" s="329">
        <v>2.2931E-2</v>
      </c>
      <c r="BJ29" s="329">
        <v>2.08886E-2</v>
      </c>
      <c r="BK29" s="329">
        <v>2.1566100000000001E-2</v>
      </c>
      <c r="BL29" s="329">
        <v>2.3798400000000001E-2</v>
      </c>
      <c r="BM29" s="329">
        <v>3.3090099999999997E-2</v>
      </c>
      <c r="BN29" s="329">
        <v>3.6975899999999999E-2</v>
      </c>
      <c r="BO29" s="329">
        <v>4.0640999999999997E-2</v>
      </c>
      <c r="BP29" s="329">
        <v>4.1176699999999997E-2</v>
      </c>
      <c r="BQ29" s="329">
        <v>4.2476699999999999E-2</v>
      </c>
      <c r="BR29" s="329">
        <v>4.0838600000000003E-2</v>
      </c>
      <c r="BS29" s="329">
        <v>3.6187900000000002E-2</v>
      </c>
      <c r="BT29" s="329">
        <v>3.2355200000000001E-2</v>
      </c>
      <c r="BU29" s="329">
        <v>2.59256E-2</v>
      </c>
      <c r="BV29" s="329">
        <v>2.35841E-2</v>
      </c>
    </row>
    <row r="30" spans="1:74" ht="12" customHeight="1" x14ac:dyDescent="0.2">
      <c r="A30" s="535" t="s">
        <v>735</v>
      </c>
      <c r="B30" s="536" t="s">
        <v>1044</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3.8751099999999997E-2</v>
      </c>
      <c r="AZ30" s="263">
        <v>3.6250999999999999E-2</v>
      </c>
      <c r="BA30" s="263">
        <v>3.8751099999999997E-2</v>
      </c>
      <c r="BB30" s="329">
        <v>3.7501100000000002E-2</v>
      </c>
      <c r="BC30" s="329">
        <v>3.8751099999999997E-2</v>
      </c>
      <c r="BD30" s="329">
        <v>3.7501100000000002E-2</v>
      </c>
      <c r="BE30" s="329">
        <v>3.8751099999999997E-2</v>
      </c>
      <c r="BF30" s="329">
        <v>3.8751099999999997E-2</v>
      </c>
      <c r="BG30" s="329">
        <v>3.7501100000000002E-2</v>
      </c>
      <c r="BH30" s="329">
        <v>3.8751099999999997E-2</v>
      </c>
      <c r="BI30" s="329">
        <v>3.7501100000000002E-2</v>
      </c>
      <c r="BJ30" s="329">
        <v>3.8751099999999997E-2</v>
      </c>
      <c r="BK30" s="329">
        <v>3.8751099999999997E-2</v>
      </c>
      <c r="BL30" s="329">
        <v>3.6250999999999999E-2</v>
      </c>
      <c r="BM30" s="329">
        <v>3.8751099999999997E-2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4" t="s">
        <v>23</v>
      </c>
      <c r="B31" s="536"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6.3001413000000006E-2</v>
      </c>
      <c r="AB31" s="263">
        <v>5.9368720999999999E-2</v>
      </c>
      <c r="AC31" s="263">
        <v>7.0414255999999995E-2</v>
      </c>
      <c r="AD31" s="263">
        <v>7.1281277000000004E-2</v>
      </c>
      <c r="AE31" s="263">
        <v>7.5181962000000005E-2</v>
      </c>
      <c r="AF31" s="263">
        <v>7.4092006000000002E-2</v>
      </c>
      <c r="AG31" s="263">
        <v>7.6808300999999995E-2</v>
      </c>
      <c r="AH31" s="263">
        <v>7.5786277999999999E-2</v>
      </c>
      <c r="AI31" s="263">
        <v>7.1159327999999994E-2</v>
      </c>
      <c r="AJ31" s="263">
        <v>6.9995418000000004E-2</v>
      </c>
      <c r="AK31" s="263">
        <v>6.4140724999999996E-2</v>
      </c>
      <c r="AL31" s="263">
        <v>6.4191251000000005E-2</v>
      </c>
      <c r="AM31" s="263">
        <v>5.8020910000000002E-2</v>
      </c>
      <c r="AN31" s="263">
        <v>5.7505046999999997E-2</v>
      </c>
      <c r="AO31" s="263">
        <v>6.5661954999999994E-2</v>
      </c>
      <c r="AP31" s="263">
        <v>6.7236340000000006E-2</v>
      </c>
      <c r="AQ31" s="263">
        <v>7.1961477999999995E-2</v>
      </c>
      <c r="AR31" s="263">
        <v>7.0606464999999993E-2</v>
      </c>
      <c r="AS31" s="263">
        <v>7.2804812999999996E-2</v>
      </c>
      <c r="AT31" s="263">
        <v>7.1234976000000005E-2</v>
      </c>
      <c r="AU31" s="263">
        <v>6.6482184E-2</v>
      </c>
      <c r="AV31" s="263">
        <v>6.5969934999999993E-2</v>
      </c>
      <c r="AW31" s="263">
        <v>6.0448095E-2</v>
      </c>
      <c r="AX31" s="263">
        <v>5.9713677999999999E-2</v>
      </c>
      <c r="AY31" s="263">
        <v>6.0972199999999997E-2</v>
      </c>
      <c r="AZ31" s="263">
        <v>6.0205599999999998E-2</v>
      </c>
      <c r="BA31" s="263">
        <v>7.1048799999999995E-2</v>
      </c>
      <c r="BB31" s="329">
        <v>7.3132299999999997E-2</v>
      </c>
      <c r="BC31" s="329">
        <v>7.7754900000000002E-2</v>
      </c>
      <c r="BD31" s="329">
        <v>7.6943499999999998E-2</v>
      </c>
      <c r="BE31" s="329">
        <v>7.9499100000000003E-2</v>
      </c>
      <c r="BF31" s="329">
        <v>7.8109300000000007E-2</v>
      </c>
      <c r="BG31" s="329">
        <v>7.2706099999999996E-2</v>
      </c>
      <c r="BH31" s="329">
        <v>7.0697599999999999E-2</v>
      </c>
      <c r="BI31" s="329">
        <v>6.3677999999999998E-2</v>
      </c>
      <c r="BJ31" s="329">
        <v>6.2993800000000003E-2</v>
      </c>
      <c r="BK31" s="329">
        <v>6.36713E-2</v>
      </c>
      <c r="BL31" s="329">
        <v>6.3187099999999996E-2</v>
      </c>
      <c r="BM31" s="329">
        <v>7.5195300000000007E-2</v>
      </c>
      <c r="BN31" s="329">
        <v>7.7722799999999995E-2</v>
      </c>
      <c r="BO31" s="329">
        <v>8.2746200000000006E-2</v>
      </c>
      <c r="BP31" s="329">
        <v>8.1923700000000002E-2</v>
      </c>
      <c r="BQ31" s="329">
        <v>8.4581900000000002E-2</v>
      </c>
      <c r="BR31" s="329">
        <v>8.2943799999999998E-2</v>
      </c>
      <c r="BS31" s="329">
        <v>7.6934799999999998E-2</v>
      </c>
      <c r="BT31" s="329">
        <v>7.4460399999999996E-2</v>
      </c>
      <c r="BU31" s="329">
        <v>6.6672499999999996E-2</v>
      </c>
      <c r="BV31" s="329">
        <v>6.5689300000000006E-2</v>
      </c>
    </row>
    <row r="32" spans="1:74" ht="12" customHeight="1" x14ac:dyDescent="0.2">
      <c r="A32" s="534"/>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4" t="s">
        <v>44</v>
      </c>
      <c r="B33" s="536" t="s">
        <v>1048</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1.8467762439000002E-2</v>
      </c>
      <c r="AZ33" s="263">
        <v>2.2919100000000001E-2</v>
      </c>
      <c r="BA33" s="263">
        <v>2.5131199999999999E-2</v>
      </c>
      <c r="BB33" s="329">
        <v>2.4433900000000001E-2</v>
      </c>
      <c r="BC33" s="329">
        <v>2.6114200000000001E-2</v>
      </c>
      <c r="BD33" s="329">
        <v>2.3752200000000001E-2</v>
      </c>
      <c r="BE33" s="329">
        <v>2.6592999999999999E-2</v>
      </c>
      <c r="BF33" s="329">
        <v>2.3775000000000001E-2</v>
      </c>
      <c r="BG33" s="329">
        <v>2.29579E-2</v>
      </c>
      <c r="BH33" s="329">
        <v>2.30986E-2</v>
      </c>
      <c r="BI33" s="329">
        <v>2.65086E-2</v>
      </c>
      <c r="BJ33" s="329">
        <v>2.9196199999999999E-2</v>
      </c>
      <c r="BK33" s="329">
        <v>2.7925200000000001E-2</v>
      </c>
      <c r="BL33" s="329">
        <v>2.4660100000000001E-2</v>
      </c>
      <c r="BM33" s="329">
        <v>2.8338599999999999E-2</v>
      </c>
      <c r="BN33" s="329">
        <v>2.6883899999999999E-2</v>
      </c>
      <c r="BO33" s="329">
        <v>2.84815E-2</v>
      </c>
      <c r="BP33" s="329">
        <v>2.8365499999999998E-2</v>
      </c>
      <c r="BQ33" s="329">
        <v>3.0243200000000001E-2</v>
      </c>
      <c r="BR33" s="329">
        <v>3.0748000000000001E-2</v>
      </c>
      <c r="BS33" s="329">
        <v>2.7648699999999998E-2</v>
      </c>
      <c r="BT33" s="329">
        <v>2.9251099999999999E-2</v>
      </c>
      <c r="BU33" s="329">
        <v>3.0809799999999998E-2</v>
      </c>
      <c r="BV33" s="329">
        <v>3.2170400000000002E-2</v>
      </c>
    </row>
    <row r="34" spans="1:74" ht="12" customHeight="1" x14ac:dyDescent="0.2">
      <c r="A34" s="534" t="s">
        <v>360</v>
      </c>
      <c r="B34" s="536" t="s">
        <v>1047</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7.8040999999999999E-2</v>
      </c>
      <c r="AZ34" s="263">
        <v>8.1313200000000002E-2</v>
      </c>
      <c r="BA34" s="263">
        <v>8.9630600000000005E-2</v>
      </c>
      <c r="BB34" s="329">
        <v>8.5912100000000005E-2</v>
      </c>
      <c r="BC34" s="329">
        <v>9.2133699999999999E-2</v>
      </c>
      <c r="BD34" s="329">
        <v>8.9727100000000004E-2</v>
      </c>
      <c r="BE34" s="329">
        <v>9.3801899999999994E-2</v>
      </c>
      <c r="BF34" s="329">
        <v>9.7075900000000007E-2</v>
      </c>
      <c r="BG34" s="329">
        <v>8.9315900000000004E-2</v>
      </c>
      <c r="BH34" s="329">
        <v>9.2849899999999999E-2</v>
      </c>
      <c r="BI34" s="329">
        <v>9.0408299999999997E-2</v>
      </c>
      <c r="BJ34" s="329">
        <v>9.1608099999999998E-2</v>
      </c>
      <c r="BK34" s="329">
        <v>8.6451700000000006E-2</v>
      </c>
      <c r="BL34" s="329">
        <v>8.0616999999999994E-2</v>
      </c>
      <c r="BM34" s="329">
        <v>9.0683799999999995E-2</v>
      </c>
      <c r="BN34" s="329">
        <v>8.9359099999999997E-2</v>
      </c>
      <c r="BO34" s="329">
        <v>9.7382399999999994E-2</v>
      </c>
      <c r="BP34" s="329">
        <v>9.5544100000000007E-2</v>
      </c>
      <c r="BQ34" s="329">
        <v>9.4927499999999998E-2</v>
      </c>
      <c r="BR34" s="329">
        <v>9.7477499999999995E-2</v>
      </c>
      <c r="BS34" s="329">
        <v>9.0760199999999999E-2</v>
      </c>
      <c r="BT34" s="329">
        <v>9.53122E-2</v>
      </c>
      <c r="BU34" s="329">
        <v>9.23065E-2</v>
      </c>
      <c r="BV34" s="329">
        <v>9.4158599999999995E-2</v>
      </c>
    </row>
    <row r="35" spans="1:74" ht="12" customHeight="1" x14ac:dyDescent="0.2">
      <c r="A35" s="534" t="s">
        <v>361</v>
      </c>
      <c r="B35" s="536"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9.6508800000000006E-2</v>
      </c>
      <c r="AZ35" s="263">
        <v>0.1042323</v>
      </c>
      <c r="BA35" s="263">
        <v>0.1147618</v>
      </c>
      <c r="BB35" s="329">
        <v>0.110346</v>
      </c>
      <c r="BC35" s="329">
        <v>0.1182479</v>
      </c>
      <c r="BD35" s="329">
        <v>0.11347930000000001</v>
      </c>
      <c r="BE35" s="329">
        <v>0.120395</v>
      </c>
      <c r="BF35" s="329">
        <v>0.1208509</v>
      </c>
      <c r="BG35" s="329">
        <v>0.1122737</v>
      </c>
      <c r="BH35" s="329">
        <v>0.1159485</v>
      </c>
      <c r="BI35" s="329">
        <v>0.1169169</v>
      </c>
      <c r="BJ35" s="329">
        <v>0.12080440000000001</v>
      </c>
      <c r="BK35" s="329">
        <v>0.1143769</v>
      </c>
      <c r="BL35" s="329">
        <v>0.1052771</v>
      </c>
      <c r="BM35" s="329">
        <v>0.1190223</v>
      </c>
      <c r="BN35" s="329">
        <v>0.116243</v>
      </c>
      <c r="BO35" s="329">
        <v>0.1258639</v>
      </c>
      <c r="BP35" s="329">
        <v>0.12390950000000001</v>
      </c>
      <c r="BQ35" s="329">
        <v>0.1251707</v>
      </c>
      <c r="BR35" s="329">
        <v>0.12822549999999999</v>
      </c>
      <c r="BS35" s="329">
        <v>0.1184089</v>
      </c>
      <c r="BT35" s="329">
        <v>0.1245633</v>
      </c>
      <c r="BU35" s="329">
        <v>0.1231163</v>
      </c>
      <c r="BV35" s="329">
        <v>0.12632889999999999</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4" t="s">
        <v>44</v>
      </c>
      <c r="B37" s="536" t="s">
        <v>1048</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1.8467762439000002E-2</v>
      </c>
      <c r="AZ37" s="263">
        <v>2.2919100000000001E-2</v>
      </c>
      <c r="BA37" s="263">
        <v>2.5131199999999999E-2</v>
      </c>
      <c r="BB37" s="329">
        <v>2.4433900000000001E-2</v>
      </c>
      <c r="BC37" s="329">
        <v>2.6114200000000001E-2</v>
      </c>
      <c r="BD37" s="329">
        <v>2.3752200000000001E-2</v>
      </c>
      <c r="BE37" s="329">
        <v>2.6592999999999999E-2</v>
      </c>
      <c r="BF37" s="329">
        <v>2.3775000000000001E-2</v>
      </c>
      <c r="BG37" s="329">
        <v>2.29579E-2</v>
      </c>
      <c r="BH37" s="329">
        <v>2.30986E-2</v>
      </c>
      <c r="BI37" s="329">
        <v>2.65086E-2</v>
      </c>
      <c r="BJ37" s="329">
        <v>2.9196199999999999E-2</v>
      </c>
      <c r="BK37" s="329">
        <v>2.7925200000000001E-2</v>
      </c>
      <c r="BL37" s="329">
        <v>2.4660100000000001E-2</v>
      </c>
      <c r="BM37" s="329">
        <v>2.8338599999999999E-2</v>
      </c>
      <c r="BN37" s="329">
        <v>2.6883899999999999E-2</v>
      </c>
      <c r="BO37" s="329">
        <v>2.84815E-2</v>
      </c>
      <c r="BP37" s="329">
        <v>2.8365499999999998E-2</v>
      </c>
      <c r="BQ37" s="329">
        <v>3.0243200000000001E-2</v>
      </c>
      <c r="BR37" s="329">
        <v>3.0748000000000001E-2</v>
      </c>
      <c r="BS37" s="329">
        <v>2.7648699999999998E-2</v>
      </c>
      <c r="BT37" s="329">
        <v>2.9251099999999999E-2</v>
      </c>
      <c r="BU37" s="329">
        <v>3.0809799999999998E-2</v>
      </c>
      <c r="BV37" s="329">
        <v>3.2170400000000002E-2</v>
      </c>
    </row>
    <row r="38" spans="1:74" s="166" customFormat="1" ht="12" customHeight="1" x14ac:dyDescent="0.2">
      <c r="A38" s="535" t="s">
        <v>983</v>
      </c>
      <c r="B38" s="536" t="s">
        <v>1045</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6.0726099999999998E-2</v>
      </c>
      <c r="AZ38" s="263">
        <v>4.9343600000000001E-2</v>
      </c>
      <c r="BA38" s="263">
        <v>6.1734299999999999E-2</v>
      </c>
      <c r="BB38" s="329">
        <v>5.9197899999999998E-2</v>
      </c>
      <c r="BC38" s="329">
        <v>6.2295200000000002E-2</v>
      </c>
      <c r="BD38" s="329">
        <v>6.09571E-2</v>
      </c>
      <c r="BE38" s="329">
        <v>6.4153799999999997E-2</v>
      </c>
      <c r="BF38" s="329">
        <v>6.5535800000000005E-2</v>
      </c>
      <c r="BG38" s="329">
        <v>6.1289299999999998E-2</v>
      </c>
      <c r="BH38" s="329">
        <v>6.2814300000000003E-2</v>
      </c>
      <c r="BI38" s="329">
        <v>6.3002600000000006E-2</v>
      </c>
      <c r="BJ38" s="329">
        <v>6.4393199999999998E-2</v>
      </c>
      <c r="BK38" s="329">
        <v>6.4327599999999999E-2</v>
      </c>
      <c r="BL38" s="329">
        <v>5.6708000000000001E-2</v>
      </c>
      <c r="BM38" s="329">
        <v>6.3298699999999999E-2</v>
      </c>
      <c r="BN38" s="329">
        <v>6.0731199999999999E-2</v>
      </c>
      <c r="BO38" s="329">
        <v>6.4893699999999999E-2</v>
      </c>
      <c r="BP38" s="329">
        <v>6.3646599999999998E-2</v>
      </c>
      <c r="BQ38" s="329">
        <v>6.4196299999999998E-2</v>
      </c>
      <c r="BR38" s="329">
        <v>6.5429699999999993E-2</v>
      </c>
      <c r="BS38" s="329">
        <v>6.1924100000000003E-2</v>
      </c>
      <c r="BT38" s="329">
        <v>6.4147099999999999E-2</v>
      </c>
      <c r="BU38" s="329">
        <v>6.4033300000000001E-2</v>
      </c>
      <c r="BV38" s="329">
        <v>6.5870899999999996E-2</v>
      </c>
    </row>
    <row r="39" spans="1:74" s="166" customFormat="1" ht="12" customHeight="1" x14ac:dyDescent="0.2">
      <c r="A39" s="534" t="s">
        <v>43</v>
      </c>
      <c r="B39" s="536" t="s">
        <v>1047</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8.4440368712000002E-2</v>
      </c>
      <c r="BA39" s="263">
        <v>9.3077611594000007E-2</v>
      </c>
      <c r="BB39" s="329">
        <v>8.9216100000000007E-2</v>
      </c>
      <c r="BC39" s="329">
        <v>9.5676999999999998E-2</v>
      </c>
      <c r="BD39" s="329">
        <v>9.3177800000000005E-2</v>
      </c>
      <c r="BE39" s="329">
        <v>9.7409399999999993E-2</v>
      </c>
      <c r="BF39" s="329">
        <v>0.1008092</v>
      </c>
      <c r="BG39" s="329">
        <v>9.2750799999999994E-2</v>
      </c>
      <c r="BH39" s="329">
        <v>9.6420699999999998E-2</v>
      </c>
      <c r="BI39" s="329">
        <v>9.3885200000000002E-2</v>
      </c>
      <c r="BJ39" s="329">
        <v>9.5131199999999999E-2</v>
      </c>
      <c r="BK39" s="329">
        <v>8.9776400000000006E-2</v>
      </c>
      <c r="BL39" s="329">
        <v>8.3717399999999997E-2</v>
      </c>
      <c r="BM39" s="329">
        <v>9.4171299999999999E-2</v>
      </c>
      <c r="BN39" s="329">
        <v>9.2795699999999995E-2</v>
      </c>
      <c r="BO39" s="329">
        <v>0.1011275</v>
      </c>
      <c r="BP39" s="329">
        <v>9.9218500000000001E-2</v>
      </c>
      <c r="BQ39" s="329">
        <v>9.8578200000000005E-2</v>
      </c>
      <c r="BR39" s="329">
        <v>0.10122630000000001</v>
      </c>
      <c r="BS39" s="329">
        <v>9.4250600000000004E-2</v>
      </c>
      <c r="BT39" s="329">
        <v>9.8977700000000002E-2</v>
      </c>
      <c r="BU39" s="329">
        <v>9.5856399999999994E-2</v>
      </c>
      <c r="BV39" s="329">
        <v>9.7779699999999997E-2</v>
      </c>
    </row>
    <row r="40" spans="1:74" s="166" customFormat="1" ht="12" customHeight="1" x14ac:dyDescent="0.2">
      <c r="A40" s="531" t="s">
        <v>31</v>
      </c>
      <c r="B40" s="536"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1.7769146E-2</v>
      </c>
      <c r="AB40" s="263">
        <v>1.6380348999999999E-2</v>
      </c>
      <c r="AC40" s="263">
        <v>1.8059077999999999E-2</v>
      </c>
      <c r="AD40" s="263">
        <v>1.6384823999999999E-2</v>
      </c>
      <c r="AE40" s="263">
        <v>1.7340854999999999E-2</v>
      </c>
      <c r="AF40" s="263">
        <v>1.7046034000000002E-2</v>
      </c>
      <c r="AG40" s="263">
        <v>1.7639353E-2</v>
      </c>
      <c r="AH40" s="263">
        <v>1.7797779999999999E-2</v>
      </c>
      <c r="AI40" s="263">
        <v>1.7396394999999999E-2</v>
      </c>
      <c r="AJ40" s="263">
        <v>1.5553074E-2</v>
      </c>
      <c r="AK40" s="263">
        <v>1.3976544E-2</v>
      </c>
      <c r="AL40" s="263">
        <v>1.5925641000000001E-2</v>
      </c>
      <c r="AM40" s="263">
        <v>1.6640012999999999E-2</v>
      </c>
      <c r="AN40" s="263">
        <v>1.6375773E-2</v>
      </c>
      <c r="AO40" s="263">
        <v>1.8882092999999999E-2</v>
      </c>
      <c r="AP40" s="263">
        <v>1.8114842999999999E-2</v>
      </c>
      <c r="AQ40" s="263">
        <v>1.8285244999999999E-2</v>
      </c>
      <c r="AR40" s="263">
        <v>1.7415890999999999E-2</v>
      </c>
      <c r="AS40" s="263">
        <v>1.8153460999999999E-2</v>
      </c>
      <c r="AT40" s="263">
        <v>1.8113824000000001E-2</v>
      </c>
      <c r="AU40" s="263">
        <v>1.7603081E-2</v>
      </c>
      <c r="AV40" s="263">
        <v>1.7664089000000001E-2</v>
      </c>
      <c r="AW40" s="263">
        <v>1.8460776000000002E-2</v>
      </c>
      <c r="AX40" s="263">
        <v>1.8536566000000001E-2</v>
      </c>
      <c r="AY40" s="263">
        <v>1.7788100000000001E-2</v>
      </c>
      <c r="AZ40" s="263">
        <v>1.6219299999999999E-2</v>
      </c>
      <c r="BA40" s="263">
        <v>1.9287599999999998E-2</v>
      </c>
      <c r="BB40" s="329">
        <v>1.8403800000000001E-2</v>
      </c>
      <c r="BC40" s="329">
        <v>1.8657900000000002E-2</v>
      </c>
      <c r="BD40" s="329">
        <v>1.7529099999999999E-2</v>
      </c>
      <c r="BE40" s="329">
        <v>1.8165799999999999E-2</v>
      </c>
      <c r="BF40" s="329">
        <v>1.84373E-2</v>
      </c>
      <c r="BG40" s="329">
        <v>1.7865200000000001E-2</v>
      </c>
      <c r="BH40" s="329">
        <v>1.7696699999999999E-2</v>
      </c>
      <c r="BI40" s="329">
        <v>1.78554E-2</v>
      </c>
      <c r="BJ40" s="329">
        <v>1.8358800000000002E-2</v>
      </c>
      <c r="BK40" s="329">
        <v>1.9080099999999999E-2</v>
      </c>
      <c r="BL40" s="329">
        <v>1.6830899999999999E-2</v>
      </c>
      <c r="BM40" s="329">
        <v>1.9063400000000001E-2</v>
      </c>
      <c r="BN40" s="329">
        <v>1.8584199999999999E-2</v>
      </c>
      <c r="BO40" s="329">
        <v>1.8654E-2</v>
      </c>
      <c r="BP40" s="329">
        <v>1.7710099999999999E-2</v>
      </c>
      <c r="BQ40" s="329">
        <v>1.8381600000000001E-2</v>
      </c>
      <c r="BR40" s="329">
        <v>1.86698E-2</v>
      </c>
      <c r="BS40" s="329">
        <v>1.7998699999999999E-2</v>
      </c>
      <c r="BT40" s="329">
        <v>1.7813499999999999E-2</v>
      </c>
      <c r="BU40" s="329">
        <v>1.8359E-2</v>
      </c>
      <c r="BV40" s="329">
        <v>1.82177E-2</v>
      </c>
    </row>
    <row r="41" spans="1:74" s="166" customFormat="1" ht="12" customHeight="1" x14ac:dyDescent="0.2">
      <c r="A41" s="531" t="s">
        <v>30</v>
      </c>
      <c r="B41" s="536"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0.220799686</v>
      </c>
      <c r="AB41" s="263">
        <v>0.203728308</v>
      </c>
      <c r="AC41" s="263">
        <v>0.23447780500000001</v>
      </c>
      <c r="AD41" s="263">
        <v>0.24771085400000001</v>
      </c>
      <c r="AE41" s="263">
        <v>0.28476809800000003</v>
      </c>
      <c r="AF41" s="263">
        <v>0.25000440200000001</v>
      </c>
      <c r="AG41" s="263">
        <v>0.22149054800000001</v>
      </c>
      <c r="AH41" s="263">
        <v>0.20104045600000001</v>
      </c>
      <c r="AI41" s="263">
        <v>0.16495336699999999</v>
      </c>
      <c r="AJ41" s="263">
        <v>0.162994958</v>
      </c>
      <c r="AK41" s="263">
        <v>0.180017487</v>
      </c>
      <c r="AL41" s="263">
        <v>0.191241727</v>
      </c>
      <c r="AM41" s="263">
        <v>0.225552002</v>
      </c>
      <c r="AN41" s="263">
        <v>0.234802924</v>
      </c>
      <c r="AO41" s="263">
        <v>0.21008506499999999</v>
      </c>
      <c r="AP41" s="263">
        <v>0.19688591599999999</v>
      </c>
      <c r="AQ41" s="263">
        <v>0.27143840200000002</v>
      </c>
      <c r="AR41" s="263">
        <v>0.25873974900000002</v>
      </c>
      <c r="AS41" s="263">
        <v>0.246426539</v>
      </c>
      <c r="AT41" s="263">
        <v>0.21442228999999999</v>
      </c>
      <c r="AU41" s="263">
        <v>0.170618192</v>
      </c>
      <c r="AV41" s="263">
        <v>0.16312771200000001</v>
      </c>
      <c r="AW41" s="263">
        <v>0.19439104900000001</v>
      </c>
      <c r="AX41" s="263">
        <v>0.205561043</v>
      </c>
      <c r="AY41" s="263">
        <v>0.2381335</v>
      </c>
      <c r="AZ41" s="263">
        <v>0.2119095</v>
      </c>
      <c r="BA41" s="263">
        <v>0.2438604</v>
      </c>
      <c r="BB41" s="329">
        <v>0.21351100000000001</v>
      </c>
      <c r="BC41" s="329">
        <v>0.24640200000000001</v>
      </c>
      <c r="BD41" s="329">
        <v>0.236925</v>
      </c>
      <c r="BE41" s="329">
        <v>0.21867539999999999</v>
      </c>
      <c r="BF41" s="329">
        <v>0.2093766</v>
      </c>
      <c r="BG41" s="329">
        <v>0.17355590000000001</v>
      </c>
      <c r="BH41" s="329">
        <v>0.1582759</v>
      </c>
      <c r="BI41" s="329">
        <v>0.1880723</v>
      </c>
      <c r="BJ41" s="329">
        <v>0.21536930000000001</v>
      </c>
      <c r="BK41" s="329">
        <v>0.23207620000000001</v>
      </c>
      <c r="BL41" s="329">
        <v>0.21277869999999999</v>
      </c>
      <c r="BM41" s="329">
        <v>0.2493099</v>
      </c>
      <c r="BN41" s="329">
        <v>0.2160502</v>
      </c>
      <c r="BO41" s="329">
        <v>0.24289920000000001</v>
      </c>
      <c r="BP41" s="329">
        <v>0.23787849999999999</v>
      </c>
      <c r="BQ41" s="329">
        <v>0.22618579999999999</v>
      </c>
      <c r="BR41" s="329">
        <v>0.20606849999999999</v>
      </c>
      <c r="BS41" s="329">
        <v>0.16749990000000001</v>
      </c>
      <c r="BT41" s="329">
        <v>0.15458520000000001</v>
      </c>
      <c r="BU41" s="329">
        <v>0.18501500000000001</v>
      </c>
      <c r="BV41" s="329">
        <v>0.21870580000000001</v>
      </c>
    </row>
    <row r="42" spans="1:74" s="166" customFormat="1" ht="12" customHeight="1" x14ac:dyDescent="0.2">
      <c r="A42" s="531" t="s">
        <v>32</v>
      </c>
      <c r="B42" s="536" t="s">
        <v>1049</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5.2374908999999997E-2</v>
      </c>
      <c r="AB42" s="263">
        <v>5.6327029000000001E-2</v>
      </c>
      <c r="AC42" s="263">
        <v>8.3906841999999995E-2</v>
      </c>
      <c r="AD42" s="263">
        <v>9.5069380999999994E-2</v>
      </c>
      <c r="AE42" s="263">
        <v>0.1019886</v>
      </c>
      <c r="AF42" s="263">
        <v>0.10978890299999999</v>
      </c>
      <c r="AG42" s="263">
        <v>0.112908335</v>
      </c>
      <c r="AH42" s="263">
        <v>0.109025759</v>
      </c>
      <c r="AI42" s="263">
        <v>9.5216941999999999E-2</v>
      </c>
      <c r="AJ42" s="263">
        <v>8.4761495000000006E-2</v>
      </c>
      <c r="AK42" s="263">
        <v>6.2846905999999994E-2</v>
      </c>
      <c r="AL42" s="263">
        <v>5.2788999000000003E-2</v>
      </c>
      <c r="AM42" s="263">
        <v>6.5644266000000007E-2</v>
      </c>
      <c r="AN42" s="263">
        <v>7.8236377999999995E-2</v>
      </c>
      <c r="AO42" s="263">
        <v>9.3630460999999998E-2</v>
      </c>
      <c r="AP42" s="263">
        <v>0.112249327</v>
      </c>
      <c r="AQ42" s="263">
        <v>0.13158147100000001</v>
      </c>
      <c r="AR42" s="263">
        <v>0.13048000400000001</v>
      </c>
      <c r="AS42" s="263">
        <v>0.13935857700000001</v>
      </c>
      <c r="AT42" s="263">
        <v>0.12856230900000001</v>
      </c>
      <c r="AU42" s="263">
        <v>0.109184223</v>
      </c>
      <c r="AV42" s="263">
        <v>0.10092942100000001</v>
      </c>
      <c r="AW42" s="263">
        <v>8.1408975999999994E-2</v>
      </c>
      <c r="AX42" s="263">
        <v>7.4314815000000006E-2</v>
      </c>
      <c r="AY42" s="263">
        <v>8.0864400000000003E-2</v>
      </c>
      <c r="AZ42" s="263">
        <v>9.7561700000000001E-2</v>
      </c>
      <c r="BA42" s="263">
        <v>0.1232557</v>
      </c>
      <c r="BB42" s="329">
        <v>0.14530209999999999</v>
      </c>
      <c r="BC42" s="329">
        <v>0.1673153</v>
      </c>
      <c r="BD42" s="329">
        <v>0.1661697</v>
      </c>
      <c r="BE42" s="329">
        <v>0.18043680000000001</v>
      </c>
      <c r="BF42" s="329">
        <v>0.16787820000000001</v>
      </c>
      <c r="BG42" s="329">
        <v>0.1444097</v>
      </c>
      <c r="BH42" s="329">
        <v>0.13215750000000001</v>
      </c>
      <c r="BI42" s="329">
        <v>0.1071569</v>
      </c>
      <c r="BJ42" s="329">
        <v>9.5299999999999996E-2</v>
      </c>
      <c r="BK42" s="329">
        <v>0.1058949</v>
      </c>
      <c r="BL42" s="329">
        <v>0.1206171</v>
      </c>
      <c r="BM42" s="329">
        <v>0.1548882</v>
      </c>
      <c r="BN42" s="329">
        <v>0.18168219999999999</v>
      </c>
      <c r="BO42" s="329">
        <v>0.20584160000000001</v>
      </c>
      <c r="BP42" s="329">
        <v>0.20879210000000001</v>
      </c>
      <c r="BQ42" s="329">
        <v>0.22097120000000001</v>
      </c>
      <c r="BR42" s="329">
        <v>0.2056577</v>
      </c>
      <c r="BS42" s="329">
        <v>0.177643</v>
      </c>
      <c r="BT42" s="329">
        <v>0.15700829999999999</v>
      </c>
      <c r="BU42" s="329">
        <v>0.12650510000000001</v>
      </c>
      <c r="BV42" s="329">
        <v>0.1117042</v>
      </c>
    </row>
    <row r="43" spans="1:74" s="166" customFormat="1" ht="12" customHeight="1" x14ac:dyDescent="0.2">
      <c r="A43" s="502" t="s">
        <v>35</v>
      </c>
      <c r="B43" s="536"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3.7677599999999999E-2</v>
      </c>
      <c r="AZ43" s="263">
        <v>4.2428E-2</v>
      </c>
      <c r="BA43" s="263">
        <v>3.8754700000000003E-2</v>
      </c>
      <c r="BB43" s="329">
        <v>3.7570100000000002E-2</v>
      </c>
      <c r="BC43" s="329">
        <v>3.8220400000000002E-2</v>
      </c>
      <c r="BD43" s="329">
        <v>3.4602500000000001E-2</v>
      </c>
      <c r="BE43" s="329">
        <v>3.67899E-2</v>
      </c>
      <c r="BF43" s="329">
        <v>3.6090400000000002E-2</v>
      </c>
      <c r="BG43" s="329">
        <v>3.4469699999999999E-2</v>
      </c>
      <c r="BH43" s="329">
        <v>3.5685099999999997E-2</v>
      </c>
      <c r="BI43" s="329">
        <v>3.51022E-2</v>
      </c>
      <c r="BJ43" s="329">
        <v>3.90782E-2</v>
      </c>
      <c r="BK43" s="329">
        <v>3.9342700000000001E-2</v>
      </c>
      <c r="BL43" s="329">
        <v>3.61246E-2</v>
      </c>
      <c r="BM43" s="329">
        <v>3.9338900000000003E-2</v>
      </c>
      <c r="BN43" s="329">
        <v>3.8705000000000003E-2</v>
      </c>
      <c r="BO43" s="329">
        <v>3.8979399999999997E-2</v>
      </c>
      <c r="BP43" s="329">
        <v>3.4884499999999999E-2</v>
      </c>
      <c r="BQ43" s="329">
        <v>3.7656700000000001E-2</v>
      </c>
      <c r="BR43" s="329">
        <v>3.7273199999999999E-2</v>
      </c>
      <c r="BS43" s="329">
        <v>3.51939E-2</v>
      </c>
      <c r="BT43" s="329">
        <v>3.6396299999999999E-2</v>
      </c>
      <c r="BU43" s="329">
        <v>3.5595799999999997E-2</v>
      </c>
      <c r="BV43" s="329">
        <v>3.9317699999999997E-2</v>
      </c>
    </row>
    <row r="44" spans="1:74" s="166" customFormat="1" ht="12" customHeight="1" x14ac:dyDescent="0.2">
      <c r="A44" s="502" t="s">
        <v>34</v>
      </c>
      <c r="B44" s="536" t="s">
        <v>1044</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0.1809742</v>
      </c>
      <c r="AZ44" s="263">
        <v>0.18804979999999999</v>
      </c>
      <c r="BA44" s="263">
        <v>0.17585690000000001</v>
      </c>
      <c r="BB44" s="329">
        <v>0.17170440000000001</v>
      </c>
      <c r="BC44" s="329">
        <v>0.18403030000000001</v>
      </c>
      <c r="BD44" s="329">
        <v>0.17528769999999999</v>
      </c>
      <c r="BE44" s="329">
        <v>0.18566920000000001</v>
      </c>
      <c r="BF44" s="329">
        <v>0.18584239999999999</v>
      </c>
      <c r="BG44" s="329">
        <v>0.1745321</v>
      </c>
      <c r="BH44" s="329">
        <v>0.17861340000000001</v>
      </c>
      <c r="BI44" s="329">
        <v>0.17710590000000001</v>
      </c>
      <c r="BJ44" s="329">
        <v>0.19005749999999999</v>
      </c>
      <c r="BK44" s="329">
        <v>0.18983800000000001</v>
      </c>
      <c r="BL44" s="329">
        <v>0.17544979999999999</v>
      </c>
      <c r="BM44" s="329">
        <v>0.17961360000000001</v>
      </c>
      <c r="BN44" s="329">
        <v>0.17491670000000001</v>
      </c>
      <c r="BO44" s="329">
        <v>0.1984004</v>
      </c>
      <c r="BP44" s="329">
        <v>0.17750879999999999</v>
      </c>
      <c r="BQ44" s="329">
        <v>0.18829290000000001</v>
      </c>
      <c r="BR44" s="329">
        <v>0.1880599</v>
      </c>
      <c r="BS44" s="329">
        <v>0.1751656</v>
      </c>
      <c r="BT44" s="329">
        <v>0.1797349</v>
      </c>
      <c r="BU44" s="329">
        <v>0.1786507</v>
      </c>
      <c r="BV44" s="329">
        <v>0.1910539</v>
      </c>
    </row>
    <row r="45" spans="1:74" s="166" customFormat="1" ht="12" customHeight="1" x14ac:dyDescent="0.2">
      <c r="A45" s="531" t="s">
        <v>99</v>
      </c>
      <c r="B45" s="536"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0.29432102498000001</v>
      </c>
      <c r="AY45" s="263">
        <v>0.27602141568999999</v>
      </c>
      <c r="AZ45" s="263">
        <v>0.2294532</v>
      </c>
      <c r="BA45" s="263">
        <v>0.31942110000000001</v>
      </c>
      <c r="BB45" s="329">
        <v>0.3153417</v>
      </c>
      <c r="BC45" s="329">
        <v>0.2991201</v>
      </c>
      <c r="BD45" s="329">
        <v>0.3202448</v>
      </c>
      <c r="BE45" s="329">
        <v>0.2424414</v>
      </c>
      <c r="BF45" s="329">
        <v>0.23645859999999999</v>
      </c>
      <c r="BG45" s="329">
        <v>0.25189339999999999</v>
      </c>
      <c r="BH45" s="329">
        <v>0.30214229999999997</v>
      </c>
      <c r="BI45" s="329">
        <v>0.35926740000000001</v>
      </c>
      <c r="BJ45" s="329">
        <v>0.3356056</v>
      </c>
      <c r="BK45" s="329">
        <v>0.3137625</v>
      </c>
      <c r="BL45" s="329">
        <v>0.27969949999999999</v>
      </c>
      <c r="BM45" s="329">
        <v>0.34687479999999998</v>
      </c>
      <c r="BN45" s="329">
        <v>0.3296211</v>
      </c>
      <c r="BO45" s="329">
        <v>0.3192432</v>
      </c>
      <c r="BP45" s="329">
        <v>0.34428520000000001</v>
      </c>
      <c r="BQ45" s="329">
        <v>0.26118859999999999</v>
      </c>
      <c r="BR45" s="329">
        <v>0.24934780000000001</v>
      </c>
      <c r="BS45" s="329">
        <v>0.27195170000000002</v>
      </c>
      <c r="BT45" s="329">
        <v>0.3176446</v>
      </c>
      <c r="BU45" s="329">
        <v>0.38503179999999998</v>
      </c>
      <c r="BV45" s="329">
        <v>0.34742260000000003</v>
      </c>
    </row>
    <row r="46" spans="1:74" ht="12" customHeight="1" x14ac:dyDescent="0.2">
      <c r="A46" s="537" t="s">
        <v>24</v>
      </c>
      <c r="B46" s="538"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0.92404588096999996</v>
      </c>
      <c r="AB46" s="264">
        <v>0.86469210500000004</v>
      </c>
      <c r="AC46" s="264">
        <v>0.98459606434000002</v>
      </c>
      <c r="AD46" s="264">
        <v>1.0196303114</v>
      </c>
      <c r="AE46" s="264">
        <v>1.0600180421000001</v>
      </c>
      <c r="AF46" s="264">
        <v>0.99219064205999996</v>
      </c>
      <c r="AG46" s="264">
        <v>0.97854030096</v>
      </c>
      <c r="AH46" s="264">
        <v>0.93462848165000001</v>
      </c>
      <c r="AI46" s="264">
        <v>0.89603438913</v>
      </c>
      <c r="AJ46" s="264">
        <v>0.92757982753000001</v>
      </c>
      <c r="AK46" s="264">
        <v>0.89507041886000005</v>
      </c>
      <c r="AL46" s="264">
        <v>0.92839388</v>
      </c>
      <c r="AM46" s="264">
        <v>0.97429214419999999</v>
      </c>
      <c r="AN46" s="264">
        <v>0.97980285625999997</v>
      </c>
      <c r="AO46" s="264">
        <v>0.96897263951000001</v>
      </c>
      <c r="AP46" s="264">
        <v>0.91294825291000004</v>
      </c>
      <c r="AQ46" s="264">
        <v>1.038384451</v>
      </c>
      <c r="AR46" s="264">
        <v>1.0436192053</v>
      </c>
      <c r="AS46" s="264">
        <v>0.99440867222999996</v>
      </c>
      <c r="AT46" s="264">
        <v>0.94970763088999999</v>
      </c>
      <c r="AU46" s="264">
        <v>0.88220486772999995</v>
      </c>
      <c r="AV46" s="264">
        <v>0.92459044851000005</v>
      </c>
      <c r="AW46" s="264">
        <v>0.98752088052999998</v>
      </c>
      <c r="AX46" s="264">
        <v>0.99526141431000004</v>
      </c>
      <c r="AY46" s="264">
        <v>0.98965780000000003</v>
      </c>
      <c r="AZ46" s="264">
        <v>0.94014240000000004</v>
      </c>
      <c r="BA46" s="264">
        <v>1.097299</v>
      </c>
      <c r="BB46" s="327">
        <v>1.07134</v>
      </c>
      <c r="BC46" s="327">
        <v>1.1341429999999999</v>
      </c>
      <c r="BD46" s="327">
        <v>1.1249420000000001</v>
      </c>
      <c r="BE46" s="327">
        <v>1.0665</v>
      </c>
      <c r="BF46" s="327">
        <v>1.040478</v>
      </c>
      <c r="BG46" s="327">
        <v>0.97035070000000001</v>
      </c>
      <c r="BH46" s="327">
        <v>1.003822</v>
      </c>
      <c r="BI46" s="327">
        <v>1.0655269999999999</v>
      </c>
      <c r="BJ46" s="327">
        <v>1.0802959999999999</v>
      </c>
      <c r="BK46" s="327">
        <v>1.079707</v>
      </c>
      <c r="BL46" s="327">
        <v>1.004113</v>
      </c>
      <c r="BM46" s="327">
        <v>1.1714290000000001</v>
      </c>
      <c r="BN46" s="327">
        <v>1.1362190000000001</v>
      </c>
      <c r="BO46" s="327">
        <v>1.2143889999999999</v>
      </c>
      <c r="BP46" s="327">
        <v>1.2081489999999999</v>
      </c>
      <c r="BQ46" s="327">
        <v>1.1414200000000001</v>
      </c>
      <c r="BR46" s="327">
        <v>1.098336</v>
      </c>
      <c r="BS46" s="327">
        <v>1.0255289999999999</v>
      </c>
      <c r="BT46" s="327">
        <v>1.052141</v>
      </c>
      <c r="BU46" s="327">
        <v>1.1171690000000001</v>
      </c>
      <c r="BV46" s="327">
        <v>1.11982</v>
      </c>
    </row>
    <row r="47" spans="1:74" s="543" customFormat="1" ht="12" customHeight="1" x14ac:dyDescent="0.2">
      <c r="A47" s="540"/>
      <c r="B47" s="541" t="s">
        <v>0</v>
      </c>
      <c r="C47" s="542"/>
      <c r="D47" s="542"/>
      <c r="E47" s="542"/>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D47" s="542"/>
      <c r="AE47" s="542"/>
      <c r="AF47" s="542"/>
      <c r="AG47" s="542"/>
      <c r="AH47" s="542"/>
      <c r="AI47" s="542"/>
      <c r="AJ47" s="542"/>
      <c r="AK47" s="542"/>
      <c r="AL47" s="542"/>
      <c r="AM47" s="542"/>
      <c r="AN47" s="542"/>
      <c r="AO47" s="542"/>
      <c r="AP47" s="542"/>
      <c r="AQ47" s="542"/>
      <c r="AR47" s="542"/>
      <c r="AS47" s="542"/>
      <c r="AT47" s="542"/>
      <c r="AU47" s="542"/>
      <c r="AV47" s="542"/>
      <c r="AW47" s="542"/>
      <c r="AX47" s="542"/>
      <c r="AY47" s="542"/>
      <c r="AZ47" s="542"/>
      <c r="BA47" s="542"/>
      <c r="BB47" s="542"/>
      <c r="BC47" s="542"/>
      <c r="BD47" s="634"/>
      <c r="BE47" s="634"/>
      <c r="BF47" s="634"/>
      <c r="BG47" s="542"/>
      <c r="BH47" s="542"/>
      <c r="BI47" s="542"/>
      <c r="BJ47" s="542"/>
      <c r="BK47" s="542"/>
      <c r="BL47" s="542"/>
      <c r="BM47" s="542"/>
      <c r="BN47" s="542"/>
      <c r="BO47" s="542"/>
      <c r="BP47" s="542"/>
      <c r="BQ47" s="542"/>
      <c r="BR47" s="542"/>
      <c r="BS47" s="542"/>
      <c r="BT47" s="542"/>
      <c r="BU47" s="542"/>
      <c r="BV47" s="542"/>
    </row>
    <row r="48" spans="1:74" s="543" customFormat="1" ht="12" customHeight="1" x14ac:dyDescent="0.2">
      <c r="A48" s="540"/>
      <c r="B48" s="541" t="s">
        <v>1050</v>
      </c>
      <c r="C48" s="542"/>
      <c r="D48" s="542"/>
      <c r="E48" s="542"/>
      <c r="F48" s="542"/>
      <c r="G48" s="542"/>
      <c r="H48" s="542"/>
      <c r="I48" s="542"/>
      <c r="J48" s="542"/>
      <c r="K48" s="542"/>
      <c r="L48" s="542"/>
      <c r="M48" s="542"/>
      <c r="N48" s="542"/>
      <c r="O48" s="542"/>
      <c r="P48" s="542"/>
      <c r="Q48" s="542"/>
      <c r="R48" s="542"/>
      <c r="S48" s="542"/>
      <c r="T48" s="542"/>
      <c r="U48" s="542"/>
      <c r="V48" s="542"/>
      <c r="W48" s="542"/>
      <c r="X48" s="542"/>
      <c r="Y48" s="542"/>
      <c r="Z48" s="542"/>
      <c r="AA48" s="542"/>
      <c r="AB48" s="542"/>
      <c r="AC48" s="542"/>
      <c r="AD48" s="542"/>
      <c r="AE48" s="542"/>
      <c r="AF48" s="542"/>
      <c r="AG48" s="542"/>
      <c r="AH48" s="542"/>
      <c r="AI48" s="542"/>
      <c r="AJ48" s="542"/>
      <c r="AK48" s="542"/>
      <c r="AL48" s="542"/>
      <c r="AM48" s="542"/>
      <c r="AN48" s="542"/>
      <c r="AO48" s="542"/>
      <c r="AP48" s="542"/>
      <c r="AQ48" s="542"/>
      <c r="AR48" s="542"/>
      <c r="AS48" s="542"/>
      <c r="AT48" s="542"/>
      <c r="AU48" s="542"/>
      <c r="AV48" s="542"/>
      <c r="AW48" s="542"/>
      <c r="AX48" s="542"/>
      <c r="AY48" s="542"/>
      <c r="AZ48" s="542"/>
      <c r="BA48" s="542"/>
      <c r="BB48" s="542"/>
      <c r="BC48" s="542"/>
      <c r="BD48" s="634"/>
      <c r="BE48" s="634"/>
      <c r="BF48" s="634"/>
      <c r="BG48" s="542"/>
      <c r="BH48" s="542"/>
      <c r="BI48" s="542"/>
      <c r="BJ48" s="542"/>
      <c r="BK48" s="542"/>
      <c r="BL48" s="542"/>
      <c r="BM48" s="542"/>
      <c r="BN48" s="542"/>
      <c r="BO48" s="542"/>
      <c r="BP48" s="542"/>
      <c r="BQ48" s="542"/>
      <c r="BR48" s="542"/>
      <c r="BS48" s="542"/>
      <c r="BT48" s="542"/>
      <c r="BU48" s="542"/>
      <c r="BV48" s="542"/>
    </row>
    <row r="49" spans="1:74" s="543" customFormat="1" ht="12" customHeight="1" x14ac:dyDescent="0.2">
      <c r="A49" s="540"/>
      <c r="B49" s="541" t="s">
        <v>831</v>
      </c>
      <c r="C49" s="542"/>
      <c r="D49" s="542"/>
      <c r="E49" s="542"/>
      <c r="F49" s="542"/>
      <c r="G49" s="542"/>
      <c r="H49" s="542"/>
      <c r="I49" s="542"/>
      <c r="J49" s="542"/>
      <c r="K49" s="542"/>
      <c r="L49" s="542"/>
      <c r="M49" s="542"/>
      <c r="N49" s="542"/>
      <c r="O49" s="542"/>
      <c r="P49" s="542"/>
      <c r="Q49" s="542"/>
      <c r="R49" s="542"/>
      <c r="S49" s="542"/>
      <c r="T49" s="542"/>
      <c r="U49" s="542"/>
      <c r="V49" s="542"/>
      <c r="W49" s="542"/>
      <c r="X49" s="542"/>
      <c r="Y49" s="542"/>
      <c r="Z49" s="542"/>
      <c r="AA49" s="542"/>
      <c r="AB49" s="542"/>
      <c r="AC49" s="542"/>
      <c r="AD49" s="542"/>
      <c r="AE49" s="542"/>
      <c r="AF49" s="542"/>
      <c r="AG49" s="542"/>
      <c r="AH49" s="542"/>
      <c r="AI49" s="542"/>
      <c r="AJ49" s="542"/>
      <c r="AK49" s="542"/>
      <c r="AL49" s="542"/>
      <c r="AM49" s="542"/>
      <c r="AN49" s="542"/>
      <c r="AO49" s="542"/>
      <c r="AP49" s="542"/>
      <c r="AQ49" s="542"/>
      <c r="AR49" s="542"/>
      <c r="AS49" s="542"/>
      <c r="AT49" s="542"/>
      <c r="AU49" s="542"/>
      <c r="AV49" s="542"/>
      <c r="AW49" s="542"/>
      <c r="AX49" s="542"/>
      <c r="AY49" s="542"/>
      <c r="AZ49" s="542"/>
      <c r="BA49" s="542"/>
      <c r="BB49" s="542"/>
      <c r="BC49" s="542"/>
      <c r="BD49" s="634"/>
      <c r="BE49" s="634"/>
      <c r="BF49" s="634"/>
      <c r="BG49" s="542"/>
      <c r="BH49" s="542"/>
      <c r="BI49" s="542"/>
      <c r="BJ49" s="542"/>
      <c r="BK49" s="542"/>
      <c r="BL49" s="542"/>
      <c r="BM49" s="542"/>
      <c r="BN49" s="542"/>
      <c r="BO49" s="542"/>
      <c r="BP49" s="542"/>
      <c r="BQ49" s="542"/>
      <c r="BR49" s="542"/>
      <c r="BS49" s="542"/>
      <c r="BT49" s="542"/>
      <c r="BU49" s="542"/>
      <c r="BV49" s="542"/>
    </row>
    <row r="50" spans="1:74" s="543" customFormat="1" ht="12" customHeight="1" x14ac:dyDescent="0.2">
      <c r="A50" s="540"/>
      <c r="B50" s="544" t="s">
        <v>1051</v>
      </c>
      <c r="C50" s="544"/>
      <c r="D50" s="544"/>
      <c r="E50" s="544"/>
      <c r="F50" s="544"/>
      <c r="G50" s="544"/>
      <c r="H50" s="544"/>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635"/>
      <c r="BE50" s="635"/>
      <c r="BF50" s="635"/>
      <c r="BG50" s="544"/>
      <c r="BH50" s="544"/>
      <c r="BI50" s="544"/>
      <c r="BJ50" s="544"/>
      <c r="BK50" s="544"/>
      <c r="BL50" s="544"/>
      <c r="BM50" s="544"/>
      <c r="BN50" s="544"/>
      <c r="BO50" s="544"/>
      <c r="BP50" s="544"/>
      <c r="BQ50" s="544"/>
      <c r="BR50" s="544"/>
      <c r="BS50" s="544"/>
      <c r="BT50" s="544"/>
      <c r="BU50" s="544"/>
      <c r="BV50" s="544"/>
    </row>
    <row r="51" spans="1:74" s="543" customFormat="1" ht="12" customHeight="1" x14ac:dyDescent="0.2">
      <c r="A51" s="540"/>
      <c r="B51" s="541" t="s">
        <v>1052</v>
      </c>
      <c r="C51" s="542"/>
      <c r="D51" s="542"/>
      <c r="E51" s="542"/>
      <c r="F51" s="542"/>
      <c r="G51" s="542"/>
      <c r="H51" s="542"/>
      <c r="I51" s="542"/>
      <c r="J51" s="542"/>
      <c r="K51" s="542"/>
      <c r="L51" s="542"/>
      <c r="M51" s="542"/>
      <c r="N51" s="542"/>
      <c r="O51" s="542"/>
      <c r="P51" s="542"/>
      <c r="Q51" s="542"/>
      <c r="R51" s="542"/>
      <c r="S51" s="542"/>
      <c r="T51" s="542"/>
      <c r="U51" s="542"/>
      <c r="V51" s="542"/>
      <c r="W51" s="542"/>
      <c r="X51" s="542"/>
      <c r="Y51" s="542"/>
      <c r="Z51" s="542"/>
      <c r="AA51" s="542"/>
      <c r="AB51" s="542"/>
      <c r="AC51" s="542"/>
      <c r="AD51" s="542"/>
      <c r="AE51" s="542"/>
      <c r="AF51" s="542"/>
      <c r="AG51" s="542"/>
      <c r="AH51" s="542"/>
      <c r="AI51" s="542"/>
      <c r="AJ51" s="542"/>
      <c r="AK51" s="542"/>
      <c r="AL51" s="542"/>
      <c r="AM51" s="542"/>
      <c r="AN51" s="542"/>
      <c r="AO51" s="542"/>
      <c r="AP51" s="542"/>
      <c r="AQ51" s="542"/>
      <c r="AR51" s="542"/>
      <c r="AS51" s="542"/>
      <c r="AT51" s="542"/>
      <c r="AU51" s="542"/>
      <c r="AV51" s="542"/>
      <c r="AW51" s="542"/>
      <c r="AX51" s="542"/>
      <c r="AY51" s="542"/>
      <c r="AZ51" s="542"/>
      <c r="BA51" s="542"/>
      <c r="BB51" s="542"/>
      <c r="BC51" s="542"/>
      <c r="BD51" s="634"/>
      <c r="BE51" s="634"/>
      <c r="BF51" s="634"/>
      <c r="BG51" s="542"/>
      <c r="BH51" s="542"/>
      <c r="BI51" s="542"/>
      <c r="BJ51" s="542"/>
      <c r="BK51" s="542"/>
      <c r="BL51" s="542"/>
      <c r="BM51" s="542"/>
      <c r="BN51" s="542"/>
      <c r="BO51" s="542"/>
      <c r="BP51" s="542"/>
      <c r="BQ51" s="542"/>
      <c r="BR51" s="542"/>
      <c r="BS51" s="542"/>
      <c r="BT51" s="542"/>
      <c r="BU51" s="542"/>
      <c r="BV51" s="542"/>
    </row>
    <row r="52" spans="1:74" s="543" customFormat="1" ht="12" customHeight="1" x14ac:dyDescent="0.2">
      <c r="A52" s="540"/>
      <c r="B52" s="828" t="s">
        <v>1053</v>
      </c>
      <c r="C52" s="750"/>
      <c r="D52" s="750"/>
      <c r="E52" s="750"/>
      <c r="F52" s="750"/>
      <c r="G52" s="750"/>
      <c r="H52" s="750"/>
      <c r="I52" s="750"/>
      <c r="J52" s="750"/>
      <c r="K52" s="750"/>
      <c r="L52" s="750"/>
      <c r="M52" s="750"/>
      <c r="N52" s="750"/>
      <c r="O52" s="750"/>
      <c r="P52" s="750"/>
      <c r="Q52" s="744"/>
      <c r="R52" s="542"/>
      <c r="S52" s="542"/>
      <c r="T52" s="542"/>
      <c r="U52" s="542"/>
      <c r="V52" s="542"/>
      <c r="W52" s="542"/>
      <c r="X52" s="542"/>
      <c r="Y52" s="542"/>
      <c r="Z52" s="542"/>
      <c r="AA52" s="542"/>
      <c r="AB52" s="542"/>
      <c r="AC52" s="542"/>
      <c r="AD52" s="542"/>
      <c r="AE52" s="542"/>
      <c r="AF52" s="542"/>
      <c r="AG52" s="542"/>
      <c r="AH52" s="542"/>
      <c r="AI52" s="542"/>
      <c r="AJ52" s="542"/>
      <c r="AK52" s="542"/>
      <c r="AL52" s="542"/>
      <c r="AM52" s="542"/>
      <c r="AN52" s="542"/>
      <c r="AO52" s="542"/>
      <c r="AP52" s="542"/>
      <c r="AQ52" s="542"/>
      <c r="AR52" s="542"/>
      <c r="AS52" s="542"/>
      <c r="AT52" s="542"/>
      <c r="AU52" s="542"/>
      <c r="AV52" s="542"/>
      <c r="AW52" s="542"/>
      <c r="AX52" s="542"/>
      <c r="AY52" s="542"/>
      <c r="AZ52" s="542"/>
      <c r="BA52" s="542"/>
      <c r="BB52" s="542"/>
      <c r="BC52" s="542"/>
      <c r="BD52" s="634"/>
      <c r="BE52" s="634"/>
      <c r="BF52" s="634"/>
      <c r="BG52" s="542"/>
      <c r="BH52" s="542"/>
      <c r="BI52" s="542"/>
      <c r="BJ52" s="542"/>
      <c r="BK52" s="542"/>
      <c r="BL52" s="542"/>
      <c r="BM52" s="542"/>
      <c r="BN52" s="542"/>
      <c r="BO52" s="542"/>
      <c r="BP52" s="542"/>
      <c r="BQ52" s="542"/>
      <c r="BR52" s="542"/>
      <c r="BS52" s="542"/>
      <c r="BT52" s="542"/>
      <c r="BU52" s="542"/>
      <c r="BV52" s="542"/>
    </row>
    <row r="53" spans="1:74" s="543" customFormat="1" ht="12" customHeight="1" x14ac:dyDescent="0.2">
      <c r="A53" s="540"/>
      <c r="B53" s="539" t="s">
        <v>815</v>
      </c>
      <c r="C53" s="737"/>
      <c r="D53" s="737"/>
      <c r="E53" s="737"/>
      <c r="F53" s="737"/>
      <c r="G53" s="737"/>
      <c r="H53" s="737"/>
      <c r="I53" s="737"/>
      <c r="J53" s="737"/>
      <c r="K53" s="737"/>
      <c r="L53" s="737"/>
      <c r="M53" s="737"/>
      <c r="N53" s="737"/>
      <c r="O53" s="737"/>
      <c r="P53" s="737"/>
      <c r="Q53" s="736"/>
      <c r="R53" s="542"/>
      <c r="S53" s="542"/>
      <c r="T53" s="542"/>
      <c r="U53" s="542"/>
      <c r="V53" s="542"/>
      <c r="W53" s="542"/>
      <c r="X53" s="542"/>
      <c r="Y53" s="542"/>
      <c r="Z53" s="542"/>
      <c r="AA53" s="542"/>
      <c r="AB53" s="542"/>
      <c r="AC53" s="542"/>
      <c r="AD53" s="542"/>
      <c r="AE53" s="542"/>
      <c r="AF53" s="542"/>
      <c r="AG53" s="542"/>
      <c r="AH53" s="542"/>
      <c r="AI53" s="542"/>
      <c r="AJ53" s="542"/>
      <c r="AK53" s="542"/>
      <c r="AL53" s="542"/>
      <c r="AM53" s="542"/>
      <c r="AN53" s="542"/>
      <c r="AO53" s="542"/>
      <c r="AP53" s="542"/>
      <c r="AQ53" s="542"/>
      <c r="AR53" s="542"/>
      <c r="AS53" s="542"/>
      <c r="AT53" s="542"/>
      <c r="AU53" s="542"/>
      <c r="AV53" s="542"/>
      <c r="AW53" s="542"/>
      <c r="AX53" s="542"/>
      <c r="AY53" s="542"/>
      <c r="AZ53" s="542"/>
      <c r="BA53" s="542"/>
      <c r="BB53" s="542"/>
      <c r="BC53" s="542"/>
      <c r="BD53" s="634"/>
      <c r="BE53" s="634"/>
      <c r="BF53" s="634"/>
      <c r="BG53" s="542"/>
      <c r="BH53" s="542"/>
      <c r="BI53" s="542"/>
      <c r="BJ53" s="542"/>
      <c r="BK53" s="542"/>
      <c r="BL53" s="542"/>
      <c r="BM53" s="542"/>
      <c r="BN53" s="542"/>
      <c r="BO53" s="542"/>
      <c r="BP53" s="542"/>
      <c r="BQ53" s="542"/>
      <c r="BR53" s="542"/>
      <c r="BS53" s="542"/>
      <c r="BT53" s="542"/>
      <c r="BU53" s="542"/>
      <c r="BV53" s="542"/>
    </row>
    <row r="54" spans="1:74" s="543" customFormat="1" ht="12" customHeight="1" x14ac:dyDescent="0.2">
      <c r="A54" s="540"/>
      <c r="B54" s="758" t="str">
        <f>"Notes: "&amp;"EIA completed modeling and analysis for this report on " &amp;Dates!D2&amp;"."</f>
        <v>Notes: EIA completed modeling and analysis for this report on Thursday April 1, 2021.</v>
      </c>
      <c r="C54" s="757"/>
      <c r="D54" s="757"/>
      <c r="E54" s="757"/>
      <c r="F54" s="757"/>
      <c r="G54" s="757"/>
      <c r="H54" s="757"/>
      <c r="I54" s="757"/>
      <c r="J54" s="757"/>
      <c r="K54" s="757"/>
      <c r="L54" s="757"/>
      <c r="M54" s="757"/>
      <c r="N54" s="757"/>
      <c r="O54" s="757"/>
      <c r="P54" s="757"/>
      <c r="Q54" s="757"/>
      <c r="R54" s="542"/>
      <c r="S54" s="542"/>
      <c r="T54" s="542"/>
      <c r="U54" s="542"/>
      <c r="V54" s="542"/>
      <c r="W54" s="542"/>
      <c r="X54" s="542"/>
      <c r="Y54" s="542"/>
      <c r="Z54" s="542"/>
      <c r="AA54" s="542"/>
      <c r="AB54" s="542"/>
      <c r="AC54" s="542"/>
      <c r="AD54" s="542"/>
      <c r="AE54" s="542"/>
      <c r="AF54" s="542"/>
      <c r="AG54" s="542"/>
      <c r="AH54" s="542"/>
      <c r="AI54" s="542"/>
      <c r="AJ54" s="542"/>
      <c r="AK54" s="542"/>
      <c r="AL54" s="542"/>
      <c r="AM54" s="542"/>
      <c r="AN54" s="542"/>
      <c r="AO54" s="542"/>
      <c r="AP54" s="542"/>
      <c r="AQ54" s="542"/>
      <c r="AR54" s="542"/>
      <c r="AS54" s="542"/>
      <c r="AT54" s="542"/>
      <c r="AU54" s="542"/>
      <c r="AV54" s="542"/>
      <c r="AW54" s="542"/>
      <c r="AX54" s="542"/>
      <c r="AY54" s="542"/>
      <c r="AZ54" s="542"/>
      <c r="BA54" s="542"/>
      <c r="BB54" s="542"/>
      <c r="BC54" s="542"/>
      <c r="BD54" s="634"/>
      <c r="BE54" s="634"/>
      <c r="BF54" s="634"/>
      <c r="BG54" s="542"/>
      <c r="BH54" s="542"/>
      <c r="BI54" s="542"/>
      <c r="BJ54" s="542"/>
      <c r="BK54" s="542"/>
      <c r="BL54" s="542"/>
      <c r="BM54" s="542"/>
      <c r="BN54" s="542"/>
      <c r="BO54" s="542"/>
      <c r="BP54" s="542"/>
      <c r="BQ54" s="542"/>
      <c r="BR54" s="542"/>
      <c r="BS54" s="542"/>
      <c r="BT54" s="542"/>
      <c r="BU54" s="542"/>
      <c r="BV54" s="542"/>
    </row>
    <row r="55" spans="1:74" s="543" customFormat="1" ht="12" customHeight="1" x14ac:dyDescent="0.2">
      <c r="A55" s="540"/>
      <c r="B55" s="758" t="s">
        <v>353</v>
      </c>
      <c r="C55" s="757"/>
      <c r="D55" s="757"/>
      <c r="E55" s="757"/>
      <c r="F55" s="757"/>
      <c r="G55" s="757"/>
      <c r="H55" s="757"/>
      <c r="I55" s="757"/>
      <c r="J55" s="757"/>
      <c r="K55" s="757"/>
      <c r="L55" s="757"/>
      <c r="M55" s="757"/>
      <c r="N55" s="757"/>
      <c r="O55" s="757"/>
      <c r="P55" s="757"/>
      <c r="Q55" s="757"/>
      <c r="R55" s="542"/>
      <c r="S55" s="542"/>
      <c r="T55" s="542"/>
      <c r="U55" s="542"/>
      <c r="V55" s="542"/>
      <c r="W55" s="542"/>
      <c r="X55" s="542"/>
      <c r="Y55" s="542"/>
      <c r="Z55" s="542"/>
      <c r="AA55" s="542"/>
      <c r="AB55" s="542"/>
      <c r="AC55" s="542"/>
      <c r="AD55" s="542"/>
      <c r="AE55" s="542"/>
      <c r="AF55" s="542"/>
      <c r="AG55" s="542"/>
      <c r="AH55" s="542"/>
      <c r="AI55" s="542"/>
      <c r="AJ55" s="542"/>
      <c r="AK55" s="542"/>
      <c r="AL55" s="542"/>
      <c r="AM55" s="542"/>
      <c r="AN55" s="542"/>
      <c r="AO55" s="542"/>
      <c r="AP55" s="542"/>
      <c r="AQ55" s="542"/>
      <c r="AR55" s="542"/>
      <c r="AS55" s="542"/>
      <c r="AT55" s="542"/>
      <c r="AU55" s="542"/>
      <c r="AV55" s="542"/>
      <c r="AW55" s="542"/>
      <c r="AX55" s="542"/>
      <c r="AY55" s="542"/>
      <c r="AZ55" s="542"/>
      <c r="BA55" s="542"/>
      <c r="BB55" s="542"/>
      <c r="BC55" s="542"/>
      <c r="BD55" s="634"/>
      <c r="BE55" s="634"/>
      <c r="BF55" s="634"/>
      <c r="BG55" s="542"/>
      <c r="BH55" s="542"/>
      <c r="BI55" s="542"/>
      <c r="BJ55" s="542"/>
      <c r="BK55" s="542"/>
      <c r="BL55" s="542"/>
      <c r="BM55" s="542"/>
      <c r="BN55" s="542"/>
      <c r="BO55" s="542"/>
      <c r="BP55" s="542"/>
      <c r="BQ55" s="542"/>
      <c r="BR55" s="542"/>
      <c r="BS55" s="542"/>
      <c r="BT55" s="542"/>
      <c r="BU55" s="542"/>
      <c r="BV55" s="542"/>
    </row>
    <row r="56" spans="1:74" s="543" customFormat="1" ht="12" customHeight="1" x14ac:dyDescent="0.2">
      <c r="A56" s="540"/>
      <c r="B56" s="829" t="s">
        <v>363</v>
      </c>
      <c r="C56" s="744"/>
      <c r="D56" s="744"/>
      <c r="E56" s="744"/>
      <c r="F56" s="744"/>
      <c r="G56" s="744"/>
      <c r="H56" s="744"/>
      <c r="I56" s="744"/>
      <c r="J56" s="744"/>
      <c r="K56" s="744"/>
      <c r="L56" s="744"/>
      <c r="M56" s="744"/>
      <c r="N56" s="744"/>
      <c r="O56" s="744"/>
      <c r="P56" s="744"/>
      <c r="Q56" s="744"/>
      <c r="R56" s="542"/>
      <c r="S56" s="542"/>
      <c r="T56" s="542"/>
      <c r="U56" s="542"/>
      <c r="V56" s="542"/>
      <c r="W56" s="542"/>
      <c r="X56" s="542"/>
      <c r="Y56" s="542"/>
      <c r="Z56" s="542"/>
      <c r="AA56" s="542"/>
      <c r="AB56" s="542"/>
      <c r="AC56" s="542"/>
      <c r="AD56" s="542"/>
      <c r="AE56" s="542"/>
      <c r="AF56" s="542"/>
      <c r="AG56" s="542"/>
      <c r="AH56" s="542"/>
      <c r="AI56" s="542"/>
      <c r="AJ56" s="542"/>
      <c r="AK56" s="542"/>
      <c r="AL56" s="542"/>
      <c r="AM56" s="542"/>
      <c r="AN56" s="542"/>
      <c r="AO56" s="542"/>
      <c r="AP56" s="542"/>
      <c r="AQ56" s="542"/>
      <c r="AR56" s="542"/>
      <c r="AS56" s="542"/>
      <c r="AT56" s="542"/>
      <c r="AU56" s="542"/>
      <c r="AV56" s="542"/>
      <c r="AW56" s="542"/>
      <c r="AX56" s="542"/>
      <c r="AY56" s="542"/>
      <c r="AZ56" s="542"/>
      <c r="BA56" s="542"/>
      <c r="BB56" s="542"/>
      <c r="BC56" s="542"/>
      <c r="BD56" s="634"/>
      <c r="BE56" s="634"/>
      <c r="BF56" s="634"/>
      <c r="BG56" s="542"/>
      <c r="BH56" s="542"/>
      <c r="BI56" s="542"/>
      <c r="BJ56" s="542"/>
      <c r="BK56" s="542"/>
      <c r="BL56" s="542"/>
      <c r="BM56" s="542"/>
      <c r="BN56" s="542"/>
      <c r="BO56" s="542"/>
      <c r="BP56" s="542"/>
      <c r="BQ56" s="542"/>
      <c r="BR56" s="542"/>
      <c r="BS56" s="542"/>
      <c r="BT56" s="542"/>
      <c r="BU56" s="542"/>
      <c r="BV56" s="542"/>
    </row>
    <row r="57" spans="1:74" s="543" customFormat="1" ht="12" customHeight="1" x14ac:dyDescent="0.2">
      <c r="A57" s="540"/>
      <c r="B57" s="546" t="s">
        <v>838</v>
      </c>
      <c r="C57" s="547"/>
      <c r="D57" s="547"/>
      <c r="E57" s="547"/>
      <c r="F57" s="547"/>
      <c r="G57" s="547"/>
      <c r="H57" s="547"/>
      <c r="I57" s="547"/>
      <c r="J57" s="547"/>
      <c r="K57" s="547"/>
      <c r="L57" s="547"/>
      <c r="M57" s="547"/>
      <c r="N57" s="547"/>
      <c r="O57" s="547"/>
      <c r="P57" s="547"/>
      <c r="Q57" s="547"/>
      <c r="R57" s="547"/>
      <c r="S57" s="547"/>
      <c r="T57" s="547"/>
      <c r="U57" s="547"/>
      <c r="V57" s="547"/>
      <c r="W57" s="547"/>
      <c r="X57" s="547"/>
      <c r="Y57" s="547"/>
      <c r="Z57" s="547"/>
      <c r="AA57" s="547"/>
      <c r="AB57" s="547"/>
      <c r="AC57" s="547"/>
      <c r="AD57" s="547"/>
      <c r="AE57" s="547"/>
      <c r="AF57" s="547"/>
      <c r="AG57" s="547"/>
      <c r="AH57" s="547"/>
      <c r="AI57" s="547"/>
      <c r="AJ57" s="547"/>
      <c r="AK57" s="547"/>
      <c r="AL57" s="547"/>
      <c r="AM57" s="547"/>
      <c r="AN57" s="547"/>
      <c r="AO57" s="547"/>
      <c r="AP57" s="547"/>
      <c r="AQ57" s="547"/>
      <c r="AR57" s="547"/>
      <c r="AS57" s="547"/>
      <c r="AT57" s="547"/>
      <c r="AU57" s="547"/>
      <c r="AV57" s="547"/>
      <c r="AW57" s="547"/>
      <c r="AX57" s="547"/>
      <c r="AY57" s="547"/>
      <c r="AZ57" s="547"/>
      <c r="BA57" s="547"/>
      <c r="BB57" s="547"/>
      <c r="BC57" s="547"/>
      <c r="BD57" s="636"/>
      <c r="BE57" s="636"/>
      <c r="BF57" s="636"/>
      <c r="BG57" s="547"/>
      <c r="BH57" s="547"/>
      <c r="BI57" s="547"/>
      <c r="BJ57" s="547"/>
      <c r="BK57" s="547"/>
      <c r="BL57" s="547"/>
      <c r="BM57" s="547"/>
      <c r="BN57" s="547"/>
      <c r="BO57" s="547"/>
      <c r="BP57" s="547"/>
      <c r="BQ57" s="547"/>
      <c r="BR57" s="547"/>
      <c r="BS57" s="547"/>
      <c r="BT57" s="547"/>
      <c r="BU57" s="547"/>
      <c r="BV57" s="547"/>
    </row>
    <row r="58" spans="1:74" s="543" customFormat="1" ht="12" customHeight="1" x14ac:dyDescent="0.2">
      <c r="A58" s="540"/>
      <c r="B58" s="773" t="s">
        <v>1389</v>
      </c>
      <c r="C58" s="744"/>
      <c r="D58" s="744"/>
      <c r="E58" s="744"/>
      <c r="F58" s="744"/>
      <c r="G58" s="744"/>
      <c r="H58" s="744"/>
      <c r="I58" s="744"/>
      <c r="J58" s="744"/>
      <c r="K58" s="744"/>
      <c r="L58" s="744"/>
      <c r="M58" s="744"/>
      <c r="N58" s="744"/>
      <c r="O58" s="744"/>
      <c r="P58" s="744"/>
      <c r="Q58" s="744"/>
      <c r="R58" s="548"/>
      <c r="S58" s="548"/>
      <c r="T58" s="548"/>
      <c r="U58" s="548"/>
      <c r="V58" s="548"/>
      <c r="W58" s="548"/>
      <c r="X58" s="548"/>
      <c r="Y58" s="548"/>
      <c r="Z58" s="548"/>
      <c r="AA58" s="548"/>
      <c r="AB58" s="548"/>
      <c r="AC58" s="548"/>
      <c r="AD58" s="548"/>
      <c r="AE58" s="548"/>
      <c r="AF58" s="548"/>
      <c r="AG58" s="548"/>
      <c r="AH58" s="548"/>
      <c r="AI58" s="548"/>
      <c r="AJ58" s="548"/>
      <c r="AK58" s="548"/>
      <c r="AL58" s="548"/>
      <c r="AM58" s="548"/>
      <c r="AN58" s="548"/>
      <c r="AO58" s="548"/>
      <c r="AP58" s="548"/>
      <c r="AQ58" s="548"/>
      <c r="AR58" s="548"/>
      <c r="AS58" s="548"/>
      <c r="AT58" s="548"/>
      <c r="AU58" s="548"/>
      <c r="AV58" s="548"/>
      <c r="AW58" s="548"/>
      <c r="AX58" s="548"/>
      <c r="AY58" s="548"/>
      <c r="AZ58" s="548"/>
      <c r="BA58" s="548"/>
      <c r="BB58" s="548"/>
      <c r="BC58" s="548"/>
      <c r="BD58" s="636"/>
      <c r="BE58" s="636"/>
      <c r="BF58" s="636"/>
      <c r="BG58" s="548"/>
      <c r="BH58" s="548"/>
      <c r="BI58" s="548"/>
      <c r="BJ58" s="548"/>
      <c r="BK58" s="548"/>
      <c r="BL58" s="548"/>
      <c r="BM58" s="548"/>
      <c r="BN58" s="548"/>
      <c r="BO58" s="548"/>
      <c r="BP58" s="548"/>
      <c r="BQ58" s="548"/>
      <c r="BR58" s="548"/>
      <c r="BS58" s="548"/>
      <c r="BT58" s="548"/>
      <c r="BU58" s="548"/>
      <c r="BV58" s="548"/>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xr:uid="{00000000-0004-0000-1300-000000000000}"/>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
    </sheetView>
  </sheetViews>
  <sheetFormatPr defaultColWidth="9.28515625" defaultRowHeight="12" customHeight="1" x14ac:dyDescent="0.25"/>
  <cols>
    <col min="1" max="1" width="12.42578125" style="660" customWidth="1"/>
    <col min="2" max="2" width="26" style="660" customWidth="1"/>
    <col min="3" max="55" width="6.5703125" style="660" customWidth="1"/>
    <col min="56" max="58" width="6.5703125" style="675" customWidth="1"/>
    <col min="59" max="74" width="6.5703125" style="660" customWidth="1"/>
    <col min="75" max="16384" width="9.28515625" style="660"/>
  </cols>
  <sheetData>
    <row r="1" spans="1:74" ht="12.75" customHeight="1" x14ac:dyDescent="0.25">
      <c r="A1" s="836" t="s">
        <v>798</v>
      </c>
      <c r="B1" s="663" t="s">
        <v>1054</v>
      </c>
      <c r="C1" s="661"/>
      <c r="D1" s="661"/>
      <c r="E1" s="661"/>
      <c r="F1" s="661"/>
      <c r="G1" s="661"/>
      <c r="H1" s="661"/>
      <c r="I1" s="661"/>
      <c r="J1" s="661"/>
      <c r="K1" s="661"/>
      <c r="L1" s="661"/>
      <c r="M1" s="661"/>
      <c r="N1" s="661"/>
      <c r="O1" s="661"/>
      <c r="P1" s="661"/>
      <c r="Q1" s="661"/>
    </row>
    <row r="2" spans="1:74" ht="12.75" customHeight="1" x14ac:dyDescent="0.25">
      <c r="A2" s="836"/>
      <c r="B2" s="662" t="str">
        <f>"U.S. Energy Information Administration  |  Short-Term Energy Outlook - "&amp;Dates!$D$1</f>
        <v>U.S. Energy Information Administration  |  Short-Term Energy Outlook - April 2021</v>
      </c>
      <c r="C2" s="661"/>
      <c r="D2" s="661"/>
      <c r="E2" s="661"/>
      <c r="F2" s="661"/>
      <c r="G2" s="661"/>
      <c r="H2" s="661"/>
      <c r="I2" s="661"/>
      <c r="J2" s="661"/>
      <c r="K2" s="661"/>
      <c r="L2" s="661"/>
      <c r="M2" s="661"/>
      <c r="N2" s="661"/>
      <c r="O2" s="661"/>
      <c r="P2" s="661"/>
      <c r="Q2" s="661"/>
    </row>
    <row r="3" spans="1:74" ht="12.75" customHeight="1" x14ac:dyDescent="0.25">
      <c r="A3" s="666"/>
      <c r="B3" s="667"/>
      <c r="C3" s="830">
        <f>Dates!D3</f>
        <v>2017</v>
      </c>
      <c r="D3" s="831"/>
      <c r="E3" s="831"/>
      <c r="F3" s="831"/>
      <c r="G3" s="831"/>
      <c r="H3" s="831"/>
      <c r="I3" s="831"/>
      <c r="J3" s="831"/>
      <c r="K3" s="831"/>
      <c r="L3" s="831"/>
      <c r="M3" s="831"/>
      <c r="N3" s="832"/>
      <c r="O3" s="830">
        <f>C3+1</f>
        <v>2018</v>
      </c>
      <c r="P3" s="831"/>
      <c r="Q3" s="831"/>
      <c r="R3" s="831"/>
      <c r="S3" s="831"/>
      <c r="T3" s="831"/>
      <c r="U3" s="831"/>
      <c r="V3" s="831"/>
      <c r="W3" s="831"/>
      <c r="X3" s="831"/>
      <c r="Y3" s="831"/>
      <c r="Z3" s="832"/>
      <c r="AA3" s="830">
        <f>O3+1</f>
        <v>2019</v>
      </c>
      <c r="AB3" s="831"/>
      <c r="AC3" s="831"/>
      <c r="AD3" s="831"/>
      <c r="AE3" s="831"/>
      <c r="AF3" s="831"/>
      <c r="AG3" s="831"/>
      <c r="AH3" s="831"/>
      <c r="AI3" s="831"/>
      <c r="AJ3" s="831"/>
      <c r="AK3" s="831"/>
      <c r="AL3" s="832"/>
      <c r="AM3" s="830">
        <f>AA3+1</f>
        <v>2020</v>
      </c>
      <c r="AN3" s="831"/>
      <c r="AO3" s="831"/>
      <c r="AP3" s="831"/>
      <c r="AQ3" s="831"/>
      <c r="AR3" s="831"/>
      <c r="AS3" s="831"/>
      <c r="AT3" s="831"/>
      <c r="AU3" s="831"/>
      <c r="AV3" s="831"/>
      <c r="AW3" s="831"/>
      <c r="AX3" s="832"/>
      <c r="AY3" s="830">
        <f>AM3+1</f>
        <v>2021</v>
      </c>
      <c r="AZ3" s="831"/>
      <c r="BA3" s="831"/>
      <c r="BB3" s="831"/>
      <c r="BC3" s="831"/>
      <c r="BD3" s="831"/>
      <c r="BE3" s="831"/>
      <c r="BF3" s="831"/>
      <c r="BG3" s="831"/>
      <c r="BH3" s="831"/>
      <c r="BI3" s="831"/>
      <c r="BJ3" s="832"/>
      <c r="BK3" s="830">
        <f>AY3+1</f>
        <v>2022</v>
      </c>
      <c r="BL3" s="831"/>
      <c r="BM3" s="831"/>
      <c r="BN3" s="831"/>
      <c r="BO3" s="831"/>
      <c r="BP3" s="831"/>
      <c r="BQ3" s="831"/>
      <c r="BR3" s="831"/>
      <c r="BS3" s="831"/>
      <c r="BT3" s="831"/>
      <c r="BU3" s="831"/>
      <c r="BV3" s="832"/>
    </row>
    <row r="4" spans="1:74" ht="12.75" customHeight="1" x14ac:dyDescent="0.25">
      <c r="A4" s="666"/>
      <c r="B4" s="668"/>
      <c r="C4" s="669" t="s">
        <v>473</v>
      </c>
      <c r="D4" s="669" t="s">
        <v>474</v>
      </c>
      <c r="E4" s="669" t="s">
        <v>475</v>
      </c>
      <c r="F4" s="669" t="s">
        <v>476</v>
      </c>
      <c r="G4" s="669" t="s">
        <v>477</v>
      </c>
      <c r="H4" s="669" t="s">
        <v>478</v>
      </c>
      <c r="I4" s="669" t="s">
        <v>479</v>
      </c>
      <c r="J4" s="669" t="s">
        <v>480</v>
      </c>
      <c r="K4" s="669" t="s">
        <v>481</v>
      </c>
      <c r="L4" s="669" t="s">
        <v>482</v>
      </c>
      <c r="M4" s="669" t="s">
        <v>483</v>
      </c>
      <c r="N4" s="669" t="s">
        <v>484</v>
      </c>
      <c r="O4" s="669" t="s">
        <v>473</v>
      </c>
      <c r="P4" s="669" t="s">
        <v>474</v>
      </c>
      <c r="Q4" s="669" t="s">
        <v>475</v>
      </c>
      <c r="R4" s="669" t="s">
        <v>476</v>
      </c>
      <c r="S4" s="669" t="s">
        <v>477</v>
      </c>
      <c r="T4" s="669" t="s">
        <v>478</v>
      </c>
      <c r="U4" s="669" t="s">
        <v>479</v>
      </c>
      <c r="V4" s="669" t="s">
        <v>480</v>
      </c>
      <c r="W4" s="669" t="s">
        <v>481</v>
      </c>
      <c r="X4" s="669" t="s">
        <v>482</v>
      </c>
      <c r="Y4" s="669" t="s">
        <v>483</v>
      </c>
      <c r="Z4" s="669" t="s">
        <v>484</v>
      </c>
      <c r="AA4" s="669" t="s">
        <v>473</v>
      </c>
      <c r="AB4" s="669" t="s">
        <v>474</v>
      </c>
      <c r="AC4" s="669" t="s">
        <v>475</v>
      </c>
      <c r="AD4" s="669" t="s">
        <v>476</v>
      </c>
      <c r="AE4" s="669" t="s">
        <v>477</v>
      </c>
      <c r="AF4" s="669" t="s">
        <v>478</v>
      </c>
      <c r="AG4" s="669" t="s">
        <v>479</v>
      </c>
      <c r="AH4" s="669" t="s">
        <v>480</v>
      </c>
      <c r="AI4" s="669" t="s">
        <v>481</v>
      </c>
      <c r="AJ4" s="669" t="s">
        <v>482</v>
      </c>
      <c r="AK4" s="669" t="s">
        <v>483</v>
      </c>
      <c r="AL4" s="669" t="s">
        <v>484</v>
      </c>
      <c r="AM4" s="669" t="s">
        <v>473</v>
      </c>
      <c r="AN4" s="669" t="s">
        <v>474</v>
      </c>
      <c r="AO4" s="669" t="s">
        <v>475</v>
      </c>
      <c r="AP4" s="669" t="s">
        <v>476</v>
      </c>
      <c r="AQ4" s="669" t="s">
        <v>477</v>
      </c>
      <c r="AR4" s="669" t="s">
        <v>478</v>
      </c>
      <c r="AS4" s="669" t="s">
        <v>479</v>
      </c>
      <c r="AT4" s="669" t="s">
        <v>480</v>
      </c>
      <c r="AU4" s="669" t="s">
        <v>481</v>
      </c>
      <c r="AV4" s="669" t="s">
        <v>482</v>
      </c>
      <c r="AW4" s="669" t="s">
        <v>483</v>
      </c>
      <c r="AX4" s="669" t="s">
        <v>484</v>
      </c>
      <c r="AY4" s="669" t="s">
        <v>473</v>
      </c>
      <c r="AZ4" s="669" t="s">
        <v>474</v>
      </c>
      <c r="BA4" s="669" t="s">
        <v>475</v>
      </c>
      <c r="BB4" s="669" t="s">
        <v>476</v>
      </c>
      <c r="BC4" s="669" t="s">
        <v>477</v>
      </c>
      <c r="BD4" s="669" t="s">
        <v>478</v>
      </c>
      <c r="BE4" s="669" t="s">
        <v>479</v>
      </c>
      <c r="BF4" s="669" t="s">
        <v>480</v>
      </c>
      <c r="BG4" s="669" t="s">
        <v>481</v>
      </c>
      <c r="BH4" s="669" t="s">
        <v>482</v>
      </c>
      <c r="BI4" s="669" t="s">
        <v>483</v>
      </c>
      <c r="BJ4" s="669" t="s">
        <v>484</v>
      </c>
      <c r="BK4" s="669" t="s">
        <v>473</v>
      </c>
      <c r="BL4" s="669" t="s">
        <v>474</v>
      </c>
      <c r="BM4" s="669" t="s">
        <v>475</v>
      </c>
      <c r="BN4" s="669" t="s">
        <v>476</v>
      </c>
      <c r="BO4" s="669" t="s">
        <v>477</v>
      </c>
      <c r="BP4" s="669" t="s">
        <v>478</v>
      </c>
      <c r="BQ4" s="669" t="s">
        <v>479</v>
      </c>
      <c r="BR4" s="669" t="s">
        <v>480</v>
      </c>
      <c r="BS4" s="669" t="s">
        <v>481</v>
      </c>
      <c r="BT4" s="669" t="s">
        <v>482</v>
      </c>
      <c r="BU4" s="669" t="s">
        <v>483</v>
      </c>
      <c r="BV4" s="669" t="s">
        <v>484</v>
      </c>
    </row>
    <row r="5" spans="1:74" ht="12" customHeight="1" x14ac:dyDescent="0.25">
      <c r="A5" s="666"/>
      <c r="B5" s="665" t="s">
        <v>1062</v>
      </c>
      <c r="C5" s="661"/>
      <c r="D5" s="661"/>
      <c r="E5" s="661"/>
      <c r="F5" s="661"/>
      <c r="G5" s="661"/>
      <c r="H5" s="661"/>
      <c r="I5" s="661"/>
      <c r="J5" s="661"/>
      <c r="K5" s="661"/>
      <c r="L5" s="661"/>
      <c r="M5" s="661"/>
      <c r="N5" s="661"/>
      <c r="O5" s="661"/>
      <c r="P5" s="661"/>
      <c r="Q5" s="661"/>
      <c r="BG5" s="675"/>
      <c r="BH5" s="675"/>
      <c r="BI5" s="675"/>
    </row>
    <row r="6" spans="1:74" ht="12" customHeight="1" x14ac:dyDescent="0.25">
      <c r="A6" s="666"/>
      <c r="B6" s="665" t="s">
        <v>1063</v>
      </c>
      <c r="C6" s="661"/>
      <c r="D6" s="661"/>
      <c r="E6" s="661"/>
      <c r="F6" s="661"/>
      <c r="G6" s="661"/>
      <c r="H6" s="661"/>
      <c r="I6" s="661"/>
      <c r="J6" s="661"/>
      <c r="K6" s="661"/>
      <c r="L6" s="661"/>
      <c r="M6" s="661"/>
      <c r="N6" s="661"/>
      <c r="O6" s="661"/>
      <c r="P6" s="661"/>
      <c r="Q6" s="661"/>
      <c r="BG6" s="675"/>
      <c r="BH6" s="675"/>
      <c r="BI6" s="675"/>
    </row>
    <row r="7" spans="1:74" ht="12" customHeight="1" x14ac:dyDescent="0.25">
      <c r="A7" s="666" t="s">
        <v>1055</v>
      </c>
      <c r="B7" s="664" t="s">
        <v>1064</v>
      </c>
      <c r="C7" s="674">
        <v>7268.8</v>
      </c>
      <c r="D7" s="674">
        <v>7226.6</v>
      </c>
      <c r="E7" s="674">
        <v>7233.4</v>
      </c>
      <c r="F7" s="674">
        <v>7255.4</v>
      </c>
      <c r="G7" s="674">
        <v>7259.4</v>
      </c>
      <c r="H7" s="674">
        <v>7268.9</v>
      </c>
      <c r="I7" s="674">
        <v>7325.6</v>
      </c>
      <c r="J7" s="674">
        <v>7325.6</v>
      </c>
      <c r="K7" s="674">
        <v>7325.6</v>
      </c>
      <c r="L7" s="674">
        <v>7325.6</v>
      </c>
      <c r="M7" s="674">
        <v>7328.9</v>
      </c>
      <c r="N7" s="674">
        <v>7325.6</v>
      </c>
      <c r="O7" s="674">
        <v>7180.4</v>
      </c>
      <c r="P7" s="674">
        <v>7183.4</v>
      </c>
      <c r="Q7" s="674">
        <v>7158</v>
      </c>
      <c r="R7" s="674">
        <v>7158</v>
      </c>
      <c r="S7" s="674">
        <v>7158</v>
      </c>
      <c r="T7" s="674">
        <v>7206.4</v>
      </c>
      <c r="U7" s="674">
        <v>7130.4</v>
      </c>
      <c r="V7" s="674">
        <v>7123.3</v>
      </c>
      <c r="W7" s="674">
        <v>7101.2</v>
      </c>
      <c r="X7" s="674">
        <v>7101.2</v>
      </c>
      <c r="Y7" s="674">
        <v>7100.1</v>
      </c>
      <c r="Z7" s="674">
        <v>7042.7</v>
      </c>
      <c r="AA7" s="674">
        <v>6967.1</v>
      </c>
      <c r="AB7" s="674">
        <v>6920</v>
      </c>
      <c r="AC7" s="674">
        <v>6920</v>
      </c>
      <c r="AD7" s="674">
        <v>6802.2</v>
      </c>
      <c r="AE7" s="674">
        <v>6791</v>
      </c>
      <c r="AF7" s="674">
        <v>6776.2</v>
      </c>
      <c r="AG7" s="674">
        <v>6759.1</v>
      </c>
      <c r="AH7" s="674">
        <v>6760.9</v>
      </c>
      <c r="AI7" s="674">
        <v>6758.9</v>
      </c>
      <c r="AJ7" s="674">
        <v>6656.3</v>
      </c>
      <c r="AK7" s="674">
        <v>6620.6</v>
      </c>
      <c r="AL7" s="674">
        <v>6736.8</v>
      </c>
      <c r="AM7" s="674">
        <v>6653.9</v>
      </c>
      <c r="AN7" s="674">
        <v>6653.9</v>
      </c>
      <c r="AO7" s="674">
        <v>6615.9</v>
      </c>
      <c r="AP7" s="674">
        <v>6615</v>
      </c>
      <c r="AQ7" s="674">
        <v>6616</v>
      </c>
      <c r="AR7" s="674">
        <v>6610.7</v>
      </c>
      <c r="AS7" s="674">
        <v>6534</v>
      </c>
      <c r="AT7" s="674">
        <v>6573.6</v>
      </c>
      <c r="AU7" s="674">
        <v>6575</v>
      </c>
      <c r="AV7" s="674">
        <v>6575</v>
      </c>
      <c r="AW7" s="674">
        <v>6572.3</v>
      </c>
      <c r="AX7" s="674">
        <v>6573.7</v>
      </c>
      <c r="AY7" s="674">
        <v>6573.7</v>
      </c>
      <c r="AZ7" s="674">
        <v>6571.9</v>
      </c>
      <c r="BA7" s="674">
        <v>6571.9</v>
      </c>
      <c r="BB7" s="676">
        <v>6431.5</v>
      </c>
      <c r="BC7" s="676">
        <v>6433.7</v>
      </c>
      <c r="BD7" s="676">
        <v>6429.5</v>
      </c>
      <c r="BE7" s="676">
        <v>6429.5</v>
      </c>
      <c r="BF7" s="676">
        <v>6429.5</v>
      </c>
      <c r="BG7" s="676">
        <v>6429.5</v>
      </c>
      <c r="BH7" s="676">
        <v>6437.5</v>
      </c>
      <c r="BI7" s="676">
        <v>6437.5</v>
      </c>
      <c r="BJ7" s="676">
        <v>6473.7</v>
      </c>
      <c r="BK7" s="676">
        <v>6473.7</v>
      </c>
      <c r="BL7" s="676">
        <v>6476.7</v>
      </c>
      <c r="BM7" s="676">
        <v>6476.7</v>
      </c>
      <c r="BN7" s="676">
        <v>6477.9</v>
      </c>
      <c r="BO7" s="676">
        <v>6477.9</v>
      </c>
      <c r="BP7" s="676">
        <v>6477.9</v>
      </c>
      <c r="BQ7" s="676">
        <v>6477.9</v>
      </c>
      <c r="BR7" s="676">
        <v>6477.9</v>
      </c>
      <c r="BS7" s="676">
        <v>6477.9</v>
      </c>
      <c r="BT7" s="676">
        <v>6477.9</v>
      </c>
      <c r="BU7" s="676">
        <v>6477.9</v>
      </c>
      <c r="BV7" s="676">
        <v>6477.9</v>
      </c>
    </row>
    <row r="8" spans="1:74" ht="12" customHeight="1" x14ac:dyDescent="0.25">
      <c r="A8" s="666" t="s">
        <v>1056</v>
      </c>
      <c r="B8" s="664" t="s">
        <v>1065</v>
      </c>
      <c r="C8" s="674">
        <v>4200.3</v>
      </c>
      <c r="D8" s="674">
        <v>4195.3</v>
      </c>
      <c r="E8" s="674">
        <v>4202.1000000000004</v>
      </c>
      <c r="F8" s="674">
        <v>4224.1000000000004</v>
      </c>
      <c r="G8" s="674">
        <v>4228.1000000000004</v>
      </c>
      <c r="H8" s="674">
        <v>4237.6000000000004</v>
      </c>
      <c r="I8" s="674">
        <v>4240.8</v>
      </c>
      <c r="J8" s="674">
        <v>4240.8</v>
      </c>
      <c r="K8" s="674">
        <v>4240.8</v>
      </c>
      <c r="L8" s="674">
        <v>4240.8</v>
      </c>
      <c r="M8" s="674">
        <v>4244.1000000000004</v>
      </c>
      <c r="N8" s="674">
        <v>4240.8</v>
      </c>
      <c r="O8" s="674">
        <v>4231</v>
      </c>
      <c r="P8" s="674">
        <v>4234</v>
      </c>
      <c r="Q8" s="674">
        <v>4208.6000000000004</v>
      </c>
      <c r="R8" s="674">
        <v>4208.6000000000004</v>
      </c>
      <c r="S8" s="674">
        <v>4208.6000000000004</v>
      </c>
      <c r="T8" s="674">
        <v>4257</v>
      </c>
      <c r="U8" s="674">
        <v>4181</v>
      </c>
      <c r="V8" s="674">
        <v>4173.8999999999996</v>
      </c>
      <c r="W8" s="674">
        <v>4170.3</v>
      </c>
      <c r="X8" s="674">
        <v>4170.3</v>
      </c>
      <c r="Y8" s="674">
        <v>4169.2</v>
      </c>
      <c r="Z8" s="674">
        <v>4166.8</v>
      </c>
      <c r="AA8" s="674">
        <v>4034.1</v>
      </c>
      <c r="AB8" s="674">
        <v>4034.1</v>
      </c>
      <c r="AC8" s="674">
        <v>4034.1</v>
      </c>
      <c r="AD8" s="674">
        <v>3999.3</v>
      </c>
      <c r="AE8" s="674">
        <v>3988.1</v>
      </c>
      <c r="AF8" s="674">
        <v>3988.3</v>
      </c>
      <c r="AG8" s="674">
        <v>3971.2</v>
      </c>
      <c r="AH8" s="674">
        <v>3973</v>
      </c>
      <c r="AI8" s="674">
        <v>3971</v>
      </c>
      <c r="AJ8" s="674">
        <v>3957.7</v>
      </c>
      <c r="AK8" s="674">
        <v>3959</v>
      </c>
      <c r="AL8" s="674">
        <v>3959.2</v>
      </c>
      <c r="AM8" s="674">
        <v>3942.9</v>
      </c>
      <c r="AN8" s="674">
        <v>3942.9</v>
      </c>
      <c r="AO8" s="674">
        <v>3942.9</v>
      </c>
      <c r="AP8" s="674">
        <v>3942</v>
      </c>
      <c r="AQ8" s="674">
        <v>3943</v>
      </c>
      <c r="AR8" s="674">
        <v>3937.7</v>
      </c>
      <c r="AS8" s="674">
        <v>3861</v>
      </c>
      <c r="AT8" s="674">
        <v>3862.6</v>
      </c>
      <c r="AU8" s="674">
        <v>3864</v>
      </c>
      <c r="AV8" s="674">
        <v>3864</v>
      </c>
      <c r="AW8" s="674">
        <v>3861.3</v>
      </c>
      <c r="AX8" s="674">
        <v>3862.7</v>
      </c>
      <c r="AY8" s="674">
        <v>3862.7</v>
      </c>
      <c r="AZ8" s="674">
        <v>3860.9</v>
      </c>
      <c r="BA8" s="674">
        <v>3860.9</v>
      </c>
      <c r="BB8" s="676">
        <v>3863.5</v>
      </c>
      <c r="BC8" s="676">
        <v>3865.7</v>
      </c>
      <c r="BD8" s="676">
        <v>3861.5</v>
      </c>
      <c r="BE8" s="676">
        <v>3861.5</v>
      </c>
      <c r="BF8" s="676">
        <v>3861.5</v>
      </c>
      <c r="BG8" s="676">
        <v>3861.5</v>
      </c>
      <c r="BH8" s="676">
        <v>3869.5</v>
      </c>
      <c r="BI8" s="676">
        <v>3869.5</v>
      </c>
      <c r="BJ8" s="676">
        <v>3905.7</v>
      </c>
      <c r="BK8" s="676">
        <v>3905.7</v>
      </c>
      <c r="BL8" s="676">
        <v>3908.7</v>
      </c>
      <c r="BM8" s="676">
        <v>3908.7</v>
      </c>
      <c r="BN8" s="676">
        <v>3909.9</v>
      </c>
      <c r="BO8" s="676">
        <v>3909.9</v>
      </c>
      <c r="BP8" s="676">
        <v>3909.9</v>
      </c>
      <c r="BQ8" s="676">
        <v>3909.9</v>
      </c>
      <c r="BR8" s="676">
        <v>3909.9</v>
      </c>
      <c r="BS8" s="676">
        <v>3909.9</v>
      </c>
      <c r="BT8" s="676">
        <v>3909.9</v>
      </c>
      <c r="BU8" s="676">
        <v>3909.9</v>
      </c>
      <c r="BV8" s="676">
        <v>3909.9</v>
      </c>
    </row>
    <row r="9" spans="1:74" ht="12" customHeight="1" x14ac:dyDescent="0.25">
      <c r="A9" s="666" t="s">
        <v>1057</v>
      </c>
      <c r="B9" s="664" t="s">
        <v>1066</v>
      </c>
      <c r="C9" s="674">
        <v>3068.5</v>
      </c>
      <c r="D9" s="674">
        <v>3031.3</v>
      </c>
      <c r="E9" s="674">
        <v>3031.3</v>
      </c>
      <c r="F9" s="674">
        <v>3031.3</v>
      </c>
      <c r="G9" s="674">
        <v>3031.3</v>
      </c>
      <c r="H9" s="674">
        <v>3031.3</v>
      </c>
      <c r="I9" s="674">
        <v>3084.8</v>
      </c>
      <c r="J9" s="674">
        <v>3084.8</v>
      </c>
      <c r="K9" s="674">
        <v>3084.8</v>
      </c>
      <c r="L9" s="674">
        <v>3084.8</v>
      </c>
      <c r="M9" s="674">
        <v>3084.8</v>
      </c>
      <c r="N9" s="674">
        <v>3084.8</v>
      </c>
      <c r="O9" s="674">
        <v>2949.4</v>
      </c>
      <c r="P9" s="674">
        <v>2949.4</v>
      </c>
      <c r="Q9" s="674">
        <v>2949.4</v>
      </c>
      <c r="R9" s="674">
        <v>2949.4</v>
      </c>
      <c r="S9" s="674">
        <v>2949.4</v>
      </c>
      <c r="T9" s="674">
        <v>2949.4</v>
      </c>
      <c r="U9" s="674">
        <v>2949.4</v>
      </c>
      <c r="V9" s="674">
        <v>2949.4</v>
      </c>
      <c r="W9" s="674">
        <v>2930.9</v>
      </c>
      <c r="X9" s="674">
        <v>2930.9</v>
      </c>
      <c r="Y9" s="674">
        <v>2930.9</v>
      </c>
      <c r="Z9" s="674">
        <v>2875.9</v>
      </c>
      <c r="AA9" s="674">
        <v>2933</v>
      </c>
      <c r="AB9" s="674">
        <v>2885.9</v>
      </c>
      <c r="AC9" s="674">
        <v>2885.9</v>
      </c>
      <c r="AD9" s="674">
        <v>2802.9</v>
      </c>
      <c r="AE9" s="674">
        <v>2802.9</v>
      </c>
      <c r="AF9" s="674">
        <v>2787.9</v>
      </c>
      <c r="AG9" s="674">
        <v>2787.9</v>
      </c>
      <c r="AH9" s="674">
        <v>2787.9</v>
      </c>
      <c r="AI9" s="674">
        <v>2787.9</v>
      </c>
      <c r="AJ9" s="674">
        <v>2698.6</v>
      </c>
      <c r="AK9" s="674">
        <v>2661.6</v>
      </c>
      <c r="AL9" s="674">
        <v>2777.6</v>
      </c>
      <c r="AM9" s="674">
        <v>2711</v>
      </c>
      <c r="AN9" s="674">
        <v>2711</v>
      </c>
      <c r="AO9" s="674">
        <v>2673</v>
      </c>
      <c r="AP9" s="674">
        <v>2673</v>
      </c>
      <c r="AQ9" s="674">
        <v>2673</v>
      </c>
      <c r="AR9" s="674">
        <v>2673</v>
      </c>
      <c r="AS9" s="674">
        <v>2673</v>
      </c>
      <c r="AT9" s="674">
        <v>2711</v>
      </c>
      <c r="AU9" s="674">
        <v>2711</v>
      </c>
      <c r="AV9" s="674">
        <v>2711</v>
      </c>
      <c r="AW9" s="674">
        <v>2711</v>
      </c>
      <c r="AX9" s="674">
        <v>2711</v>
      </c>
      <c r="AY9" s="674">
        <v>2711</v>
      </c>
      <c r="AZ9" s="674">
        <v>2711</v>
      </c>
      <c r="BA9" s="674">
        <v>2711</v>
      </c>
      <c r="BB9" s="676">
        <v>2568</v>
      </c>
      <c r="BC9" s="676">
        <v>2568</v>
      </c>
      <c r="BD9" s="676">
        <v>2568</v>
      </c>
      <c r="BE9" s="676">
        <v>2568</v>
      </c>
      <c r="BF9" s="676">
        <v>2568</v>
      </c>
      <c r="BG9" s="676">
        <v>2568</v>
      </c>
      <c r="BH9" s="676">
        <v>2568</v>
      </c>
      <c r="BI9" s="676">
        <v>2568</v>
      </c>
      <c r="BJ9" s="676">
        <v>2568</v>
      </c>
      <c r="BK9" s="676">
        <v>2568</v>
      </c>
      <c r="BL9" s="676">
        <v>2568</v>
      </c>
      <c r="BM9" s="676">
        <v>2568</v>
      </c>
      <c r="BN9" s="676">
        <v>2568</v>
      </c>
      <c r="BO9" s="676">
        <v>2568</v>
      </c>
      <c r="BP9" s="676">
        <v>2568</v>
      </c>
      <c r="BQ9" s="676">
        <v>2568</v>
      </c>
      <c r="BR9" s="676">
        <v>2568</v>
      </c>
      <c r="BS9" s="676">
        <v>2568</v>
      </c>
      <c r="BT9" s="676">
        <v>2568</v>
      </c>
      <c r="BU9" s="676">
        <v>2568</v>
      </c>
      <c r="BV9" s="676">
        <v>2568</v>
      </c>
    </row>
    <row r="10" spans="1:74" ht="12" customHeight="1" x14ac:dyDescent="0.25">
      <c r="A10" s="666" t="s">
        <v>1058</v>
      </c>
      <c r="B10" s="664" t="s">
        <v>1067</v>
      </c>
      <c r="C10" s="674">
        <v>79333.5</v>
      </c>
      <c r="D10" s="674">
        <v>79333.5</v>
      </c>
      <c r="E10" s="674">
        <v>79335.899999999994</v>
      </c>
      <c r="F10" s="674">
        <v>79335.899999999994</v>
      </c>
      <c r="G10" s="674">
        <v>79335.899999999994</v>
      </c>
      <c r="H10" s="674">
        <v>79343.199999999997</v>
      </c>
      <c r="I10" s="674">
        <v>79393.8</v>
      </c>
      <c r="J10" s="674">
        <v>79541.100000000006</v>
      </c>
      <c r="K10" s="674">
        <v>79437.3</v>
      </c>
      <c r="L10" s="674">
        <v>79437.3</v>
      </c>
      <c r="M10" s="674">
        <v>79437.3</v>
      </c>
      <c r="N10" s="674">
        <v>79434.3</v>
      </c>
      <c r="O10" s="674">
        <v>79500.7</v>
      </c>
      <c r="P10" s="674">
        <v>79511.100000000006</v>
      </c>
      <c r="Q10" s="674">
        <v>79511.100000000006</v>
      </c>
      <c r="R10" s="674">
        <v>79511.100000000006</v>
      </c>
      <c r="S10" s="674">
        <v>79511.100000000006</v>
      </c>
      <c r="T10" s="674">
        <v>79472.100000000006</v>
      </c>
      <c r="U10" s="674">
        <v>79472.100000000006</v>
      </c>
      <c r="V10" s="674">
        <v>79469.899999999994</v>
      </c>
      <c r="W10" s="674">
        <v>79469.899999999994</v>
      </c>
      <c r="X10" s="674">
        <v>79469.899999999994</v>
      </c>
      <c r="Y10" s="674">
        <v>79591.899999999994</v>
      </c>
      <c r="Z10" s="674">
        <v>79593</v>
      </c>
      <c r="AA10" s="674">
        <v>79626.399999999994</v>
      </c>
      <c r="AB10" s="674">
        <v>79626.399999999994</v>
      </c>
      <c r="AC10" s="674">
        <v>79615.399999999994</v>
      </c>
      <c r="AD10" s="674">
        <v>79614.2</v>
      </c>
      <c r="AE10" s="674">
        <v>79617.600000000006</v>
      </c>
      <c r="AF10" s="674">
        <v>79592.899999999994</v>
      </c>
      <c r="AG10" s="674">
        <v>79592.899999999994</v>
      </c>
      <c r="AH10" s="674">
        <v>79592.7</v>
      </c>
      <c r="AI10" s="674">
        <v>79488.899999999994</v>
      </c>
      <c r="AJ10" s="674">
        <v>79488.2</v>
      </c>
      <c r="AK10" s="674">
        <v>79482.8</v>
      </c>
      <c r="AL10" s="674">
        <v>79484</v>
      </c>
      <c r="AM10" s="674">
        <v>79505.8</v>
      </c>
      <c r="AN10" s="674">
        <v>79505.8</v>
      </c>
      <c r="AO10" s="674">
        <v>79505.8</v>
      </c>
      <c r="AP10" s="674">
        <v>79505.8</v>
      </c>
      <c r="AQ10" s="674">
        <v>79515.8</v>
      </c>
      <c r="AR10" s="674">
        <v>79509.8</v>
      </c>
      <c r="AS10" s="674">
        <v>79537.899999999994</v>
      </c>
      <c r="AT10" s="674">
        <v>79537.899999999994</v>
      </c>
      <c r="AU10" s="674">
        <v>79663.100000000006</v>
      </c>
      <c r="AV10" s="674">
        <v>79663.100000000006</v>
      </c>
      <c r="AW10" s="674">
        <v>79663.100000000006</v>
      </c>
      <c r="AX10" s="674">
        <v>79667.8</v>
      </c>
      <c r="AY10" s="674">
        <v>79672.800000000003</v>
      </c>
      <c r="AZ10" s="674">
        <v>79674.3</v>
      </c>
      <c r="BA10" s="674">
        <v>79729.8</v>
      </c>
      <c r="BB10" s="676">
        <v>79727.7</v>
      </c>
      <c r="BC10" s="676">
        <v>79727.7</v>
      </c>
      <c r="BD10" s="676">
        <v>79737</v>
      </c>
      <c r="BE10" s="676">
        <v>79737</v>
      </c>
      <c r="BF10" s="676">
        <v>79739.5</v>
      </c>
      <c r="BG10" s="676">
        <v>79739.5</v>
      </c>
      <c r="BH10" s="676">
        <v>79749.5</v>
      </c>
      <c r="BI10" s="676">
        <v>79749.5</v>
      </c>
      <c r="BJ10" s="676">
        <v>79790</v>
      </c>
      <c r="BK10" s="676">
        <v>79789.5</v>
      </c>
      <c r="BL10" s="676">
        <v>79789.5</v>
      </c>
      <c r="BM10" s="676">
        <v>79803.7</v>
      </c>
      <c r="BN10" s="676">
        <v>79803.7</v>
      </c>
      <c r="BO10" s="676">
        <v>79803.7</v>
      </c>
      <c r="BP10" s="676">
        <v>79818.600000000006</v>
      </c>
      <c r="BQ10" s="676">
        <v>79823.600000000006</v>
      </c>
      <c r="BR10" s="676">
        <v>79843.399999999994</v>
      </c>
      <c r="BS10" s="676">
        <v>79859.399999999994</v>
      </c>
      <c r="BT10" s="676">
        <v>79859.8</v>
      </c>
      <c r="BU10" s="676">
        <v>79859.8</v>
      </c>
      <c r="BV10" s="676">
        <v>79862.8</v>
      </c>
    </row>
    <row r="11" spans="1:74" ht="12" customHeight="1" x14ac:dyDescent="0.25">
      <c r="A11" s="666" t="s">
        <v>1059</v>
      </c>
      <c r="B11" s="664" t="s">
        <v>87</v>
      </c>
      <c r="C11" s="674">
        <v>2508.6</v>
      </c>
      <c r="D11" s="674">
        <v>2508.6</v>
      </c>
      <c r="E11" s="674">
        <v>2508.6</v>
      </c>
      <c r="F11" s="674">
        <v>2448.6</v>
      </c>
      <c r="G11" s="674">
        <v>2448.6</v>
      </c>
      <c r="H11" s="674">
        <v>2448.6</v>
      </c>
      <c r="I11" s="674">
        <v>2448.6</v>
      </c>
      <c r="J11" s="674">
        <v>2448.6</v>
      </c>
      <c r="K11" s="674">
        <v>2448.6</v>
      </c>
      <c r="L11" s="674">
        <v>2448.6</v>
      </c>
      <c r="M11" s="674">
        <v>2448.6</v>
      </c>
      <c r="N11" s="674">
        <v>2485.6</v>
      </c>
      <c r="O11" s="674">
        <v>2403.5</v>
      </c>
      <c r="P11" s="674">
        <v>2403.5</v>
      </c>
      <c r="Q11" s="674">
        <v>2413.5</v>
      </c>
      <c r="R11" s="674">
        <v>2392.1999999999998</v>
      </c>
      <c r="S11" s="674">
        <v>2392.1999999999998</v>
      </c>
      <c r="T11" s="674">
        <v>2392.1999999999998</v>
      </c>
      <c r="U11" s="674">
        <v>2392.1999999999998</v>
      </c>
      <c r="V11" s="674">
        <v>2392.1999999999998</v>
      </c>
      <c r="W11" s="674">
        <v>2392.1999999999998</v>
      </c>
      <c r="X11" s="674">
        <v>2392.1999999999998</v>
      </c>
      <c r="Y11" s="674">
        <v>2392.1999999999998</v>
      </c>
      <c r="Z11" s="674">
        <v>2399.1999999999998</v>
      </c>
      <c r="AA11" s="674">
        <v>2489.6999999999998</v>
      </c>
      <c r="AB11" s="674">
        <v>2486</v>
      </c>
      <c r="AC11" s="674">
        <v>2486</v>
      </c>
      <c r="AD11" s="674">
        <v>2486</v>
      </c>
      <c r="AE11" s="674">
        <v>2486</v>
      </c>
      <c r="AF11" s="674">
        <v>2486</v>
      </c>
      <c r="AG11" s="674">
        <v>2486</v>
      </c>
      <c r="AH11" s="674">
        <v>2486</v>
      </c>
      <c r="AI11" s="674">
        <v>2486</v>
      </c>
      <c r="AJ11" s="674">
        <v>2486</v>
      </c>
      <c r="AK11" s="674">
        <v>2506</v>
      </c>
      <c r="AL11" s="674">
        <v>2506</v>
      </c>
      <c r="AM11" s="674">
        <v>2502.3000000000002</v>
      </c>
      <c r="AN11" s="674">
        <v>2502.3000000000002</v>
      </c>
      <c r="AO11" s="674">
        <v>2502.3000000000002</v>
      </c>
      <c r="AP11" s="674">
        <v>2513</v>
      </c>
      <c r="AQ11" s="674">
        <v>2513</v>
      </c>
      <c r="AR11" s="674">
        <v>2534.1</v>
      </c>
      <c r="AS11" s="674">
        <v>2534.1</v>
      </c>
      <c r="AT11" s="674">
        <v>2534.1</v>
      </c>
      <c r="AU11" s="674">
        <v>2534.1</v>
      </c>
      <c r="AV11" s="674">
        <v>2534.1</v>
      </c>
      <c r="AW11" s="674">
        <v>2534.1</v>
      </c>
      <c r="AX11" s="674">
        <v>2534.1</v>
      </c>
      <c r="AY11" s="674">
        <v>2534.1</v>
      </c>
      <c r="AZ11" s="674">
        <v>2534.1</v>
      </c>
      <c r="BA11" s="674">
        <v>2534.1</v>
      </c>
      <c r="BB11" s="676">
        <v>2534.1</v>
      </c>
      <c r="BC11" s="676">
        <v>2534.1</v>
      </c>
      <c r="BD11" s="676">
        <v>2534.1</v>
      </c>
      <c r="BE11" s="676">
        <v>2534.1</v>
      </c>
      <c r="BF11" s="676">
        <v>2534.1</v>
      </c>
      <c r="BG11" s="676">
        <v>2534.1</v>
      </c>
      <c r="BH11" s="676">
        <v>2534.1</v>
      </c>
      <c r="BI11" s="676">
        <v>2534.1</v>
      </c>
      <c r="BJ11" s="676">
        <v>2576.1</v>
      </c>
      <c r="BK11" s="676">
        <v>2576.1</v>
      </c>
      <c r="BL11" s="676">
        <v>2576.1</v>
      </c>
      <c r="BM11" s="676">
        <v>2576.1</v>
      </c>
      <c r="BN11" s="676">
        <v>2576.1</v>
      </c>
      <c r="BO11" s="676">
        <v>2576.1</v>
      </c>
      <c r="BP11" s="676">
        <v>2576.1</v>
      </c>
      <c r="BQ11" s="676">
        <v>2576.1</v>
      </c>
      <c r="BR11" s="676">
        <v>2576.1</v>
      </c>
      <c r="BS11" s="676">
        <v>2576.1</v>
      </c>
      <c r="BT11" s="676">
        <v>2576.1</v>
      </c>
      <c r="BU11" s="676">
        <v>2576.1</v>
      </c>
      <c r="BV11" s="676">
        <v>2576.1</v>
      </c>
    </row>
    <row r="12" spans="1:74" ht="12" customHeight="1" x14ac:dyDescent="0.25">
      <c r="A12" s="666" t="s">
        <v>1060</v>
      </c>
      <c r="B12" s="664" t="s">
        <v>1068</v>
      </c>
      <c r="C12" s="674">
        <v>22017.8</v>
      </c>
      <c r="D12" s="674">
        <v>22205.7</v>
      </c>
      <c r="E12" s="674">
        <v>22590.799999999999</v>
      </c>
      <c r="F12" s="674">
        <v>23113.5</v>
      </c>
      <c r="G12" s="674">
        <v>23415</v>
      </c>
      <c r="H12" s="674">
        <v>23624.1</v>
      </c>
      <c r="I12" s="674">
        <v>23736.799999999999</v>
      </c>
      <c r="J12" s="674">
        <v>23928.1</v>
      </c>
      <c r="K12" s="674">
        <v>24134.3</v>
      </c>
      <c r="L12" s="674">
        <v>24466.799999999999</v>
      </c>
      <c r="M12" s="674">
        <v>25020.3</v>
      </c>
      <c r="N12" s="674">
        <v>26432.1</v>
      </c>
      <c r="O12" s="674">
        <v>27368.2</v>
      </c>
      <c r="P12" s="674">
        <v>27467.4</v>
      </c>
      <c r="Q12" s="674">
        <v>27991.9</v>
      </c>
      <c r="R12" s="674">
        <v>28260.3</v>
      </c>
      <c r="S12" s="674">
        <v>28687.4</v>
      </c>
      <c r="T12" s="674">
        <v>28844.7</v>
      </c>
      <c r="U12" s="674">
        <v>28983.1</v>
      </c>
      <c r="V12" s="674">
        <v>29062</v>
      </c>
      <c r="W12" s="674">
        <v>29375</v>
      </c>
      <c r="X12" s="674">
        <v>29543.8</v>
      </c>
      <c r="Y12" s="674">
        <v>30075.7</v>
      </c>
      <c r="Z12" s="674">
        <v>31500.5</v>
      </c>
      <c r="AA12" s="674">
        <v>32266.6</v>
      </c>
      <c r="AB12" s="674">
        <v>32477.3</v>
      </c>
      <c r="AC12" s="674">
        <v>32706.9</v>
      </c>
      <c r="AD12" s="674">
        <v>32814.9</v>
      </c>
      <c r="AE12" s="674">
        <v>32876.699999999997</v>
      </c>
      <c r="AF12" s="674">
        <v>33156.5</v>
      </c>
      <c r="AG12" s="674">
        <v>33420.9</v>
      </c>
      <c r="AH12" s="674">
        <v>33635.599999999999</v>
      </c>
      <c r="AI12" s="674">
        <v>33889.199999999997</v>
      </c>
      <c r="AJ12" s="674">
        <v>34334.6</v>
      </c>
      <c r="AK12" s="674">
        <v>34985.800000000003</v>
      </c>
      <c r="AL12" s="674">
        <v>37038.199999999997</v>
      </c>
      <c r="AM12" s="674">
        <v>38429.5</v>
      </c>
      <c r="AN12" s="674">
        <v>38851.199999999997</v>
      </c>
      <c r="AO12" s="674">
        <v>39081.599999999999</v>
      </c>
      <c r="AP12" s="674">
        <v>39742.1</v>
      </c>
      <c r="AQ12" s="674">
        <v>40105.9</v>
      </c>
      <c r="AR12" s="674">
        <v>41310.9</v>
      </c>
      <c r="AS12" s="674">
        <v>41744.800000000003</v>
      </c>
      <c r="AT12" s="674">
        <v>42347.8</v>
      </c>
      <c r="AU12" s="674">
        <v>42956.800000000003</v>
      </c>
      <c r="AV12" s="674">
        <v>43324.3</v>
      </c>
      <c r="AW12" s="674">
        <v>44178.2</v>
      </c>
      <c r="AX12" s="674">
        <v>47456.7</v>
      </c>
      <c r="AY12" s="674">
        <v>47819.5</v>
      </c>
      <c r="AZ12" s="674">
        <v>49305.7</v>
      </c>
      <c r="BA12" s="674">
        <v>50345.7</v>
      </c>
      <c r="BB12" s="676">
        <v>51241.5</v>
      </c>
      <c r="BC12" s="676">
        <v>52195.199999999997</v>
      </c>
      <c r="BD12" s="676">
        <v>53208.9</v>
      </c>
      <c r="BE12" s="676">
        <v>55231.8</v>
      </c>
      <c r="BF12" s="676">
        <v>55709.2</v>
      </c>
      <c r="BG12" s="676">
        <v>56650.1</v>
      </c>
      <c r="BH12" s="676">
        <v>58003.6</v>
      </c>
      <c r="BI12" s="676">
        <v>59682.2</v>
      </c>
      <c r="BJ12" s="676">
        <v>63305.5</v>
      </c>
      <c r="BK12" s="676">
        <v>63903.9</v>
      </c>
      <c r="BL12" s="676">
        <v>64274.3</v>
      </c>
      <c r="BM12" s="676">
        <v>64846.3</v>
      </c>
      <c r="BN12" s="676">
        <v>66476.5</v>
      </c>
      <c r="BO12" s="676">
        <v>67150.5</v>
      </c>
      <c r="BP12" s="676">
        <v>70139.8</v>
      </c>
      <c r="BQ12" s="676">
        <v>70664.2</v>
      </c>
      <c r="BR12" s="676">
        <v>70964.2</v>
      </c>
      <c r="BS12" s="676">
        <v>71943.199999999997</v>
      </c>
      <c r="BT12" s="676">
        <v>72199.100000000006</v>
      </c>
      <c r="BU12" s="676">
        <v>73358.600000000006</v>
      </c>
      <c r="BV12" s="676">
        <v>78193.7</v>
      </c>
    </row>
    <row r="13" spans="1:74" ht="12" customHeight="1" x14ac:dyDescent="0.25">
      <c r="A13" s="666" t="s">
        <v>1061</v>
      </c>
      <c r="B13" s="664" t="s">
        <v>88</v>
      </c>
      <c r="C13" s="674">
        <v>81592.3</v>
      </c>
      <c r="D13" s="674">
        <v>81841.399999999994</v>
      </c>
      <c r="E13" s="674">
        <v>82919.199999999997</v>
      </c>
      <c r="F13" s="674">
        <v>83070.399999999994</v>
      </c>
      <c r="G13" s="674">
        <v>83233.399999999994</v>
      </c>
      <c r="H13" s="674">
        <v>83408</v>
      </c>
      <c r="I13" s="674">
        <v>83860</v>
      </c>
      <c r="J13" s="674">
        <v>83860</v>
      </c>
      <c r="K13" s="674">
        <v>84109.2</v>
      </c>
      <c r="L13" s="674">
        <v>84358.2</v>
      </c>
      <c r="M13" s="674">
        <v>85322.1</v>
      </c>
      <c r="N13" s="674">
        <v>87488.4</v>
      </c>
      <c r="O13" s="674">
        <v>88444.7</v>
      </c>
      <c r="P13" s="674">
        <v>88669.2</v>
      </c>
      <c r="Q13" s="674">
        <v>88669.2</v>
      </c>
      <c r="R13" s="674">
        <v>88969.2</v>
      </c>
      <c r="S13" s="674">
        <v>88969.2</v>
      </c>
      <c r="T13" s="674">
        <v>89118.2</v>
      </c>
      <c r="U13" s="674">
        <v>89275.1</v>
      </c>
      <c r="V13" s="674">
        <v>89357.1</v>
      </c>
      <c r="W13" s="674">
        <v>89827.1</v>
      </c>
      <c r="X13" s="674">
        <v>90165.1</v>
      </c>
      <c r="Y13" s="674">
        <v>90415.7</v>
      </c>
      <c r="Z13" s="674">
        <v>94299.3</v>
      </c>
      <c r="AA13" s="674">
        <v>95192</v>
      </c>
      <c r="AB13" s="674">
        <v>95658</v>
      </c>
      <c r="AC13" s="674">
        <v>96490.5</v>
      </c>
      <c r="AD13" s="674">
        <v>96492.3</v>
      </c>
      <c r="AE13" s="674">
        <v>96721.8</v>
      </c>
      <c r="AF13" s="674">
        <v>97965.7</v>
      </c>
      <c r="AG13" s="674">
        <v>98241.3</v>
      </c>
      <c r="AH13" s="674">
        <v>98624.7</v>
      </c>
      <c r="AI13" s="674">
        <v>99621.4</v>
      </c>
      <c r="AJ13" s="674">
        <v>99546.4</v>
      </c>
      <c r="AK13" s="674">
        <v>100665.2</v>
      </c>
      <c r="AL13" s="674">
        <v>103462.1</v>
      </c>
      <c r="AM13" s="674">
        <v>104507.9</v>
      </c>
      <c r="AN13" s="674">
        <v>104525.2</v>
      </c>
      <c r="AO13" s="674">
        <v>106052.3</v>
      </c>
      <c r="AP13" s="674">
        <v>106307</v>
      </c>
      <c r="AQ13" s="674">
        <v>107166.39999999999</v>
      </c>
      <c r="AR13" s="674">
        <v>107615.2</v>
      </c>
      <c r="AS13" s="674">
        <v>107817.2</v>
      </c>
      <c r="AT13" s="674">
        <v>108349</v>
      </c>
      <c r="AU13" s="674">
        <v>109142.39999999999</v>
      </c>
      <c r="AV13" s="674">
        <v>109449.5</v>
      </c>
      <c r="AW13" s="674">
        <v>111019.6</v>
      </c>
      <c r="AX13" s="674">
        <v>117948</v>
      </c>
      <c r="AY13" s="674">
        <v>119060.1</v>
      </c>
      <c r="AZ13" s="674">
        <v>122300.3</v>
      </c>
      <c r="BA13" s="674">
        <v>125226.7</v>
      </c>
      <c r="BB13" s="676">
        <v>126727.8</v>
      </c>
      <c r="BC13" s="676">
        <v>127156</v>
      </c>
      <c r="BD13" s="676">
        <v>127874.7</v>
      </c>
      <c r="BE13" s="676">
        <v>128241.3</v>
      </c>
      <c r="BF13" s="676">
        <v>128744.5</v>
      </c>
      <c r="BG13" s="676">
        <v>129146.1</v>
      </c>
      <c r="BH13" s="676">
        <v>129446.1</v>
      </c>
      <c r="BI13" s="676">
        <v>130270.1</v>
      </c>
      <c r="BJ13" s="676">
        <v>134056</v>
      </c>
      <c r="BK13" s="676">
        <v>134044.4</v>
      </c>
      <c r="BL13" s="676">
        <v>134411.20000000001</v>
      </c>
      <c r="BM13" s="676">
        <v>135117.29999999999</v>
      </c>
      <c r="BN13" s="676">
        <v>135117.29999999999</v>
      </c>
      <c r="BO13" s="676">
        <v>136318.1</v>
      </c>
      <c r="BP13" s="676">
        <v>136988.79999999999</v>
      </c>
      <c r="BQ13" s="676">
        <v>136988.79999999999</v>
      </c>
      <c r="BR13" s="676">
        <v>136988.79999999999</v>
      </c>
      <c r="BS13" s="676">
        <v>137068.79999999999</v>
      </c>
      <c r="BT13" s="676">
        <v>137418.79999999999</v>
      </c>
      <c r="BU13" s="676">
        <v>137670.79999999999</v>
      </c>
      <c r="BV13" s="676">
        <v>139837.9</v>
      </c>
    </row>
    <row r="14" spans="1:74" ht="12" customHeight="1" x14ac:dyDescent="0.25">
      <c r="A14" s="666"/>
      <c r="B14" s="665" t="s">
        <v>1069</v>
      </c>
      <c r="C14" s="665"/>
      <c r="D14" s="665"/>
      <c r="E14" s="665"/>
      <c r="F14" s="665"/>
      <c r="G14" s="665"/>
      <c r="H14" s="665"/>
      <c r="I14" s="665"/>
      <c r="J14" s="665"/>
      <c r="K14" s="665"/>
      <c r="L14" s="665"/>
      <c r="M14" s="665"/>
      <c r="N14" s="665"/>
      <c r="O14" s="665"/>
      <c r="P14" s="665"/>
      <c r="Q14" s="665"/>
      <c r="R14" s="665"/>
      <c r="S14" s="665"/>
      <c r="T14" s="665"/>
      <c r="U14" s="665"/>
      <c r="V14" s="665"/>
      <c r="W14" s="665"/>
      <c r="X14" s="665"/>
      <c r="Y14" s="665"/>
      <c r="Z14" s="665"/>
      <c r="AA14" s="665"/>
      <c r="AB14" s="665"/>
      <c r="AC14" s="665"/>
      <c r="AD14" s="665"/>
      <c r="AE14" s="665"/>
      <c r="AF14" s="665"/>
      <c r="AG14" s="665"/>
      <c r="AH14" s="665"/>
      <c r="AI14" s="665"/>
      <c r="AJ14" s="665"/>
      <c r="AK14" s="665"/>
      <c r="AL14" s="665"/>
      <c r="AM14" s="665"/>
      <c r="AN14" s="665"/>
      <c r="AO14" s="665"/>
      <c r="AP14" s="665"/>
      <c r="AQ14" s="665"/>
      <c r="AR14" s="665"/>
      <c r="AS14" s="665"/>
      <c r="AT14" s="665"/>
      <c r="AU14" s="665"/>
      <c r="AV14" s="665"/>
      <c r="AW14" s="665"/>
      <c r="AX14" s="665"/>
      <c r="AY14" s="665"/>
      <c r="AZ14" s="665"/>
      <c r="BA14" s="665"/>
      <c r="BB14" s="677"/>
      <c r="BC14" s="677"/>
      <c r="BD14" s="677"/>
      <c r="BE14" s="677"/>
      <c r="BF14" s="677"/>
      <c r="BG14" s="677"/>
      <c r="BH14" s="677"/>
      <c r="BI14" s="677"/>
      <c r="BJ14" s="677"/>
      <c r="BK14" s="677"/>
      <c r="BL14" s="677"/>
      <c r="BM14" s="677"/>
      <c r="BN14" s="677"/>
      <c r="BO14" s="677"/>
      <c r="BP14" s="677"/>
      <c r="BQ14" s="677"/>
      <c r="BR14" s="677"/>
      <c r="BS14" s="677"/>
      <c r="BT14" s="677"/>
      <c r="BU14" s="677"/>
      <c r="BV14" s="677"/>
    </row>
    <row r="15" spans="1:74" ht="12" customHeight="1" x14ac:dyDescent="0.25">
      <c r="A15" s="666" t="s">
        <v>1070</v>
      </c>
      <c r="B15" s="664" t="s">
        <v>1064</v>
      </c>
      <c r="C15" s="674">
        <v>6660.6</v>
      </c>
      <c r="D15" s="674">
        <v>6659.7</v>
      </c>
      <c r="E15" s="674">
        <v>6704.6</v>
      </c>
      <c r="F15" s="674">
        <v>6697.6</v>
      </c>
      <c r="G15" s="674">
        <v>6697.6</v>
      </c>
      <c r="H15" s="674">
        <v>6701.6</v>
      </c>
      <c r="I15" s="674">
        <v>6701.6</v>
      </c>
      <c r="J15" s="674">
        <v>6702.5</v>
      </c>
      <c r="K15" s="674">
        <v>6701.4</v>
      </c>
      <c r="L15" s="674">
        <v>6700.4</v>
      </c>
      <c r="M15" s="674">
        <v>6700.4</v>
      </c>
      <c r="N15" s="674">
        <v>6700.4</v>
      </c>
      <c r="O15" s="674">
        <v>6742</v>
      </c>
      <c r="P15" s="674">
        <v>6742</v>
      </c>
      <c r="Q15" s="674">
        <v>6742</v>
      </c>
      <c r="R15" s="674">
        <v>6715.5</v>
      </c>
      <c r="S15" s="674">
        <v>6739.5</v>
      </c>
      <c r="T15" s="674">
        <v>6713.9</v>
      </c>
      <c r="U15" s="674">
        <v>6703.3</v>
      </c>
      <c r="V15" s="674">
        <v>6695</v>
      </c>
      <c r="W15" s="674">
        <v>6690.9</v>
      </c>
      <c r="X15" s="674">
        <v>6690.9</v>
      </c>
      <c r="Y15" s="674">
        <v>6690.9</v>
      </c>
      <c r="Z15" s="674">
        <v>6690.9</v>
      </c>
      <c r="AA15" s="674">
        <v>6695.3</v>
      </c>
      <c r="AB15" s="674">
        <v>6695.3</v>
      </c>
      <c r="AC15" s="674">
        <v>6695.3</v>
      </c>
      <c r="AD15" s="674">
        <v>6564</v>
      </c>
      <c r="AE15" s="674">
        <v>6553</v>
      </c>
      <c r="AF15" s="674">
        <v>6582.4</v>
      </c>
      <c r="AG15" s="674">
        <v>6512.9</v>
      </c>
      <c r="AH15" s="674">
        <v>6512.9</v>
      </c>
      <c r="AI15" s="674">
        <v>6512.9</v>
      </c>
      <c r="AJ15" s="674">
        <v>6512.9</v>
      </c>
      <c r="AK15" s="674">
        <v>6446.3</v>
      </c>
      <c r="AL15" s="674">
        <v>6446.3</v>
      </c>
      <c r="AM15" s="674">
        <v>6404.7</v>
      </c>
      <c r="AN15" s="674">
        <v>6404.7</v>
      </c>
      <c r="AO15" s="674">
        <v>6404.7</v>
      </c>
      <c r="AP15" s="674">
        <v>6404.7</v>
      </c>
      <c r="AQ15" s="674">
        <v>6404.7</v>
      </c>
      <c r="AR15" s="674">
        <v>6404.7</v>
      </c>
      <c r="AS15" s="674">
        <v>6404.7</v>
      </c>
      <c r="AT15" s="674">
        <v>6403.7</v>
      </c>
      <c r="AU15" s="674">
        <v>6403.7</v>
      </c>
      <c r="AV15" s="674">
        <v>6417.7</v>
      </c>
      <c r="AW15" s="674">
        <v>6417.7</v>
      </c>
      <c r="AX15" s="674">
        <v>6417.7</v>
      </c>
      <c r="AY15" s="674">
        <v>6410.2</v>
      </c>
      <c r="AZ15" s="674">
        <v>6407.9</v>
      </c>
      <c r="BA15" s="674">
        <v>6409.9</v>
      </c>
      <c r="BB15" s="676">
        <v>6409.9</v>
      </c>
      <c r="BC15" s="676">
        <v>6389.9</v>
      </c>
      <c r="BD15" s="676">
        <v>6391.3</v>
      </c>
      <c r="BE15" s="676">
        <v>6391.3</v>
      </c>
      <c r="BF15" s="676">
        <v>6391.3</v>
      </c>
      <c r="BG15" s="676">
        <v>6391.3</v>
      </c>
      <c r="BH15" s="676">
        <v>6391.3</v>
      </c>
      <c r="BI15" s="676">
        <v>6391.3</v>
      </c>
      <c r="BJ15" s="676">
        <v>6391.3</v>
      </c>
      <c r="BK15" s="676">
        <v>6391.3</v>
      </c>
      <c r="BL15" s="676">
        <v>6391.3</v>
      </c>
      <c r="BM15" s="676">
        <v>6391.3</v>
      </c>
      <c r="BN15" s="676">
        <v>6391.3</v>
      </c>
      <c r="BO15" s="676">
        <v>6391.3</v>
      </c>
      <c r="BP15" s="676">
        <v>6391.3</v>
      </c>
      <c r="BQ15" s="676">
        <v>6383.5</v>
      </c>
      <c r="BR15" s="676">
        <v>6383.5</v>
      </c>
      <c r="BS15" s="676">
        <v>6383.5</v>
      </c>
      <c r="BT15" s="676">
        <v>6383.5</v>
      </c>
      <c r="BU15" s="676">
        <v>6383.5</v>
      </c>
      <c r="BV15" s="676">
        <v>6383.5</v>
      </c>
    </row>
    <row r="16" spans="1:74" ht="12" customHeight="1" x14ac:dyDescent="0.25">
      <c r="A16" s="666" t="s">
        <v>1071</v>
      </c>
      <c r="B16" s="664" t="s">
        <v>1065</v>
      </c>
      <c r="C16" s="674">
        <v>895.2</v>
      </c>
      <c r="D16" s="674">
        <v>895.2</v>
      </c>
      <c r="E16" s="674">
        <v>892.6</v>
      </c>
      <c r="F16" s="674">
        <v>892.6</v>
      </c>
      <c r="G16" s="674">
        <v>892.6</v>
      </c>
      <c r="H16" s="674">
        <v>896.6</v>
      </c>
      <c r="I16" s="674">
        <v>896.6</v>
      </c>
      <c r="J16" s="674">
        <v>897.5</v>
      </c>
      <c r="K16" s="674">
        <v>896.4</v>
      </c>
      <c r="L16" s="674">
        <v>895.4</v>
      </c>
      <c r="M16" s="674">
        <v>895.4</v>
      </c>
      <c r="N16" s="674">
        <v>895.4</v>
      </c>
      <c r="O16" s="674">
        <v>877.5</v>
      </c>
      <c r="P16" s="674">
        <v>877.5</v>
      </c>
      <c r="Q16" s="674">
        <v>877.5</v>
      </c>
      <c r="R16" s="674">
        <v>877.5</v>
      </c>
      <c r="S16" s="674">
        <v>877.5</v>
      </c>
      <c r="T16" s="674">
        <v>876.9</v>
      </c>
      <c r="U16" s="674">
        <v>876.3</v>
      </c>
      <c r="V16" s="674">
        <v>876.3</v>
      </c>
      <c r="W16" s="674">
        <v>872.2</v>
      </c>
      <c r="X16" s="674">
        <v>872.2</v>
      </c>
      <c r="Y16" s="674">
        <v>872.2</v>
      </c>
      <c r="Z16" s="674">
        <v>872.2</v>
      </c>
      <c r="AA16" s="674">
        <v>860.6</v>
      </c>
      <c r="AB16" s="674">
        <v>860.6</v>
      </c>
      <c r="AC16" s="674">
        <v>860.6</v>
      </c>
      <c r="AD16" s="674">
        <v>797</v>
      </c>
      <c r="AE16" s="674">
        <v>798.4</v>
      </c>
      <c r="AF16" s="674">
        <v>798.4</v>
      </c>
      <c r="AG16" s="674">
        <v>798.4</v>
      </c>
      <c r="AH16" s="674">
        <v>798.4</v>
      </c>
      <c r="AI16" s="674">
        <v>798.4</v>
      </c>
      <c r="AJ16" s="674">
        <v>798.4</v>
      </c>
      <c r="AK16" s="674">
        <v>798.4</v>
      </c>
      <c r="AL16" s="674">
        <v>798.4</v>
      </c>
      <c r="AM16" s="674">
        <v>788.4</v>
      </c>
      <c r="AN16" s="674">
        <v>788.4</v>
      </c>
      <c r="AO16" s="674">
        <v>788.4</v>
      </c>
      <c r="AP16" s="674">
        <v>788.4</v>
      </c>
      <c r="AQ16" s="674">
        <v>788.4</v>
      </c>
      <c r="AR16" s="674">
        <v>788.4</v>
      </c>
      <c r="AS16" s="674">
        <v>788.4</v>
      </c>
      <c r="AT16" s="674">
        <v>787.4</v>
      </c>
      <c r="AU16" s="674">
        <v>787.4</v>
      </c>
      <c r="AV16" s="674">
        <v>801.4</v>
      </c>
      <c r="AW16" s="674">
        <v>801.4</v>
      </c>
      <c r="AX16" s="674">
        <v>801.4</v>
      </c>
      <c r="AY16" s="674">
        <v>801.4</v>
      </c>
      <c r="AZ16" s="674">
        <v>799.1</v>
      </c>
      <c r="BA16" s="674">
        <v>801.1</v>
      </c>
      <c r="BB16" s="676">
        <v>801.1</v>
      </c>
      <c r="BC16" s="676">
        <v>801.1</v>
      </c>
      <c r="BD16" s="676">
        <v>802.5</v>
      </c>
      <c r="BE16" s="676">
        <v>802.5</v>
      </c>
      <c r="BF16" s="676">
        <v>802.5</v>
      </c>
      <c r="BG16" s="676">
        <v>802.5</v>
      </c>
      <c r="BH16" s="676">
        <v>802.5</v>
      </c>
      <c r="BI16" s="676">
        <v>802.5</v>
      </c>
      <c r="BJ16" s="676">
        <v>802.5</v>
      </c>
      <c r="BK16" s="676">
        <v>802.5</v>
      </c>
      <c r="BL16" s="676">
        <v>802.5</v>
      </c>
      <c r="BM16" s="676">
        <v>802.5</v>
      </c>
      <c r="BN16" s="676">
        <v>802.5</v>
      </c>
      <c r="BO16" s="676">
        <v>802.5</v>
      </c>
      <c r="BP16" s="676">
        <v>802.5</v>
      </c>
      <c r="BQ16" s="676">
        <v>802.5</v>
      </c>
      <c r="BR16" s="676">
        <v>802.5</v>
      </c>
      <c r="BS16" s="676">
        <v>802.5</v>
      </c>
      <c r="BT16" s="676">
        <v>802.5</v>
      </c>
      <c r="BU16" s="676">
        <v>802.5</v>
      </c>
      <c r="BV16" s="676">
        <v>802.5</v>
      </c>
    </row>
    <row r="17" spans="1:74" ht="12" customHeight="1" x14ac:dyDescent="0.25">
      <c r="A17" s="666" t="s">
        <v>1072</v>
      </c>
      <c r="B17" s="664" t="s">
        <v>1066</v>
      </c>
      <c r="C17" s="674">
        <v>5765.4</v>
      </c>
      <c r="D17" s="674">
        <v>5764.5</v>
      </c>
      <c r="E17" s="674">
        <v>5812</v>
      </c>
      <c r="F17" s="674">
        <v>5805</v>
      </c>
      <c r="G17" s="674">
        <v>5805</v>
      </c>
      <c r="H17" s="674">
        <v>5805</v>
      </c>
      <c r="I17" s="674">
        <v>5805</v>
      </c>
      <c r="J17" s="674">
        <v>5805</v>
      </c>
      <c r="K17" s="674">
        <v>5805</v>
      </c>
      <c r="L17" s="674">
        <v>5805</v>
      </c>
      <c r="M17" s="674">
        <v>5805</v>
      </c>
      <c r="N17" s="674">
        <v>5805</v>
      </c>
      <c r="O17" s="674">
        <v>5864.5</v>
      </c>
      <c r="P17" s="674">
        <v>5864.5</v>
      </c>
      <c r="Q17" s="674">
        <v>5864.5</v>
      </c>
      <c r="R17" s="674">
        <v>5838</v>
      </c>
      <c r="S17" s="674">
        <v>5862</v>
      </c>
      <c r="T17" s="674">
        <v>5837</v>
      </c>
      <c r="U17" s="674">
        <v>5827</v>
      </c>
      <c r="V17" s="674">
        <v>5818.7</v>
      </c>
      <c r="W17" s="674">
        <v>5818.7</v>
      </c>
      <c r="X17" s="674">
        <v>5818.7</v>
      </c>
      <c r="Y17" s="674">
        <v>5818.7</v>
      </c>
      <c r="Z17" s="674">
        <v>5818.7</v>
      </c>
      <c r="AA17" s="674">
        <v>5834.7</v>
      </c>
      <c r="AB17" s="674">
        <v>5834.7</v>
      </c>
      <c r="AC17" s="674">
        <v>5834.7</v>
      </c>
      <c r="AD17" s="674">
        <v>5767</v>
      </c>
      <c r="AE17" s="674">
        <v>5754.6</v>
      </c>
      <c r="AF17" s="674">
        <v>5784</v>
      </c>
      <c r="AG17" s="674">
        <v>5714.5</v>
      </c>
      <c r="AH17" s="674">
        <v>5714.5</v>
      </c>
      <c r="AI17" s="674">
        <v>5714.5</v>
      </c>
      <c r="AJ17" s="674">
        <v>5714.5</v>
      </c>
      <c r="AK17" s="674">
        <v>5647.9</v>
      </c>
      <c r="AL17" s="674">
        <v>5647.9</v>
      </c>
      <c r="AM17" s="674">
        <v>5616.3</v>
      </c>
      <c r="AN17" s="674">
        <v>5616.3</v>
      </c>
      <c r="AO17" s="674">
        <v>5616.3</v>
      </c>
      <c r="AP17" s="674">
        <v>5616.3</v>
      </c>
      <c r="AQ17" s="674">
        <v>5616.3</v>
      </c>
      <c r="AR17" s="674">
        <v>5616.3</v>
      </c>
      <c r="AS17" s="674">
        <v>5616.3</v>
      </c>
      <c r="AT17" s="674">
        <v>5616.3</v>
      </c>
      <c r="AU17" s="674">
        <v>5616.3</v>
      </c>
      <c r="AV17" s="674">
        <v>5616.3</v>
      </c>
      <c r="AW17" s="674">
        <v>5616.3</v>
      </c>
      <c r="AX17" s="674">
        <v>5616.3</v>
      </c>
      <c r="AY17" s="674">
        <v>5608.8</v>
      </c>
      <c r="AZ17" s="674">
        <v>5608.8</v>
      </c>
      <c r="BA17" s="674">
        <v>5608.8</v>
      </c>
      <c r="BB17" s="676">
        <v>5608.8</v>
      </c>
      <c r="BC17" s="676">
        <v>5588.8</v>
      </c>
      <c r="BD17" s="676">
        <v>5588.8</v>
      </c>
      <c r="BE17" s="676">
        <v>5588.8</v>
      </c>
      <c r="BF17" s="676">
        <v>5588.8</v>
      </c>
      <c r="BG17" s="676">
        <v>5588.8</v>
      </c>
      <c r="BH17" s="676">
        <v>5588.8</v>
      </c>
      <c r="BI17" s="676">
        <v>5588.8</v>
      </c>
      <c r="BJ17" s="676">
        <v>5588.8</v>
      </c>
      <c r="BK17" s="676">
        <v>5588.8</v>
      </c>
      <c r="BL17" s="676">
        <v>5588.8</v>
      </c>
      <c r="BM17" s="676">
        <v>5588.8</v>
      </c>
      <c r="BN17" s="676">
        <v>5588.8</v>
      </c>
      <c r="BO17" s="676">
        <v>5588.8</v>
      </c>
      <c r="BP17" s="676">
        <v>5588.8</v>
      </c>
      <c r="BQ17" s="676">
        <v>5581</v>
      </c>
      <c r="BR17" s="676">
        <v>5581</v>
      </c>
      <c r="BS17" s="676">
        <v>5581</v>
      </c>
      <c r="BT17" s="676">
        <v>5581</v>
      </c>
      <c r="BU17" s="676">
        <v>5581</v>
      </c>
      <c r="BV17" s="676">
        <v>5581</v>
      </c>
    </row>
    <row r="18" spans="1:74" ht="12" customHeight="1" x14ac:dyDescent="0.25">
      <c r="A18" s="666" t="s">
        <v>1073</v>
      </c>
      <c r="B18" s="664" t="s">
        <v>1067</v>
      </c>
      <c r="C18" s="674">
        <v>357.1</v>
      </c>
      <c r="D18" s="674">
        <v>357.1</v>
      </c>
      <c r="E18" s="674">
        <v>357.1</v>
      </c>
      <c r="F18" s="674">
        <v>357.1</v>
      </c>
      <c r="G18" s="674">
        <v>357.1</v>
      </c>
      <c r="H18" s="674">
        <v>357.1</v>
      </c>
      <c r="I18" s="674">
        <v>357.1</v>
      </c>
      <c r="J18" s="674">
        <v>357.1</v>
      </c>
      <c r="K18" s="674">
        <v>357.1</v>
      </c>
      <c r="L18" s="674">
        <v>357.1</v>
      </c>
      <c r="M18" s="674">
        <v>357.1</v>
      </c>
      <c r="N18" s="674">
        <v>357.1</v>
      </c>
      <c r="O18" s="674">
        <v>283.60000000000002</v>
      </c>
      <c r="P18" s="674">
        <v>283.60000000000002</v>
      </c>
      <c r="Q18" s="674">
        <v>283.60000000000002</v>
      </c>
      <c r="R18" s="674">
        <v>283.60000000000002</v>
      </c>
      <c r="S18" s="674">
        <v>283.60000000000002</v>
      </c>
      <c r="T18" s="674">
        <v>283.60000000000002</v>
      </c>
      <c r="U18" s="674">
        <v>283.60000000000002</v>
      </c>
      <c r="V18" s="674">
        <v>283.60000000000002</v>
      </c>
      <c r="W18" s="674">
        <v>283.60000000000002</v>
      </c>
      <c r="X18" s="674">
        <v>283.60000000000002</v>
      </c>
      <c r="Y18" s="674">
        <v>283.60000000000002</v>
      </c>
      <c r="Z18" s="674">
        <v>283.60000000000002</v>
      </c>
      <c r="AA18" s="674">
        <v>290.3</v>
      </c>
      <c r="AB18" s="674">
        <v>290.3</v>
      </c>
      <c r="AC18" s="674">
        <v>290.3</v>
      </c>
      <c r="AD18" s="674">
        <v>289.10000000000002</v>
      </c>
      <c r="AE18" s="674">
        <v>289.10000000000002</v>
      </c>
      <c r="AF18" s="674">
        <v>289.10000000000002</v>
      </c>
      <c r="AG18" s="674">
        <v>289.10000000000002</v>
      </c>
      <c r="AH18" s="674">
        <v>289.10000000000002</v>
      </c>
      <c r="AI18" s="674">
        <v>289.10000000000002</v>
      </c>
      <c r="AJ18" s="674">
        <v>289.10000000000002</v>
      </c>
      <c r="AK18" s="674">
        <v>289.10000000000002</v>
      </c>
      <c r="AL18" s="674">
        <v>289.10000000000002</v>
      </c>
      <c r="AM18" s="674">
        <v>288.60000000000002</v>
      </c>
      <c r="AN18" s="674">
        <v>288.60000000000002</v>
      </c>
      <c r="AO18" s="674">
        <v>288.60000000000002</v>
      </c>
      <c r="AP18" s="674">
        <v>288.60000000000002</v>
      </c>
      <c r="AQ18" s="674">
        <v>288.60000000000002</v>
      </c>
      <c r="AR18" s="674">
        <v>288.60000000000002</v>
      </c>
      <c r="AS18" s="674">
        <v>288.60000000000002</v>
      </c>
      <c r="AT18" s="674">
        <v>288.60000000000002</v>
      </c>
      <c r="AU18" s="674">
        <v>288.60000000000002</v>
      </c>
      <c r="AV18" s="674">
        <v>288.60000000000002</v>
      </c>
      <c r="AW18" s="674">
        <v>288.60000000000002</v>
      </c>
      <c r="AX18" s="674">
        <v>288.60000000000002</v>
      </c>
      <c r="AY18" s="674">
        <v>288.60000000000002</v>
      </c>
      <c r="AZ18" s="674">
        <v>288.60000000000002</v>
      </c>
      <c r="BA18" s="674">
        <v>288.60000000000002</v>
      </c>
      <c r="BB18" s="676">
        <v>286.2</v>
      </c>
      <c r="BC18" s="676">
        <v>286.2</v>
      </c>
      <c r="BD18" s="676">
        <v>288.7</v>
      </c>
      <c r="BE18" s="676">
        <v>288.7</v>
      </c>
      <c r="BF18" s="676">
        <v>288.7</v>
      </c>
      <c r="BG18" s="676">
        <v>286.60000000000002</v>
      </c>
      <c r="BH18" s="676">
        <v>286.60000000000002</v>
      </c>
      <c r="BI18" s="676">
        <v>286.60000000000002</v>
      </c>
      <c r="BJ18" s="676">
        <v>286.60000000000002</v>
      </c>
      <c r="BK18" s="676">
        <v>286.60000000000002</v>
      </c>
      <c r="BL18" s="676">
        <v>286.60000000000002</v>
      </c>
      <c r="BM18" s="676">
        <v>286.60000000000002</v>
      </c>
      <c r="BN18" s="676">
        <v>286.60000000000002</v>
      </c>
      <c r="BO18" s="676">
        <v>286.60000000000002</v>
      </c>
      <c r="BP18" s="676">
        <v>286.60000000000002</v>
      </c>
      <c r="BQ18" s="676">
        <v>286.60000000000002</v>
      </c>
      <c r="BR18" s="676">
        <v>286.60000000000002</v>
      </c>
      <c r="BS18" s="676">
        <v>286.60000000000002</v>
      </c>
      <c r="BT18" s="676">
        <v>286.60000000000002</v>
      </c>
      <c r="BU18" s="676">
        <v>286.60000000000002</v>
      </c>
      <c r="BV18" s="676">
        <v>286.60000000000002</v>
      </c>
    </row>
    <row r="19" spans="1:74" ht="12" customHeight="1" x14ac:dyDescent="0.25">
      <c r="A19" s="666" t="s">
        <v>1074</v>
      </c>
      <c r="B19" s="664" t="s">
        <v>1068</v>
      </c>
      <c r="C19" s="674">
        <v>321.89999999999998</v>
      </c>
      <c r="D19" s="674">
        <v>321.89999999999998</v>
      </c>
      <c r="E19" s="674">
        <v>321.89999999999998</v>
      </c>
      <c r="F19" s="674">
        <v>321.89999999999998</v>
      </c>
      <c r="G19" s="674">
        <v>325.89999999999998</v>
      </c>
      <c r="H19" s="674">
        <v>340.3</v>
      </c>
      <c r="I19" s="674">
        <v>340.3</v>
      </c>
      <c r="J19" s="674">
        <v>340.3</v>
      </c>
      <c r="K19" s="674">
        <v>340.3</v>
      </c>
      <c r="L19" s="674">
        <v>340.3</v>
      </c>
      <c r="M19" s="674">
        <v>344.1</v>
      </c>
      <c r="N19" s="674">
        <v>349.1</v>
      </c>
      <c r="O19" s="674">
        <v>358.1</v>
      </c>
      <c r="P19" s="674">
        <v>358.1</v>
      </c>
      <c r="Q19" s="674">
        <v>358.1</v>
      </c>
      <c r="R19" s="674">
        <v>358.1</v>
      </c>
      <c r="S19" s="674">
        <v>361.8</v>
      </c>
      <c r="T19" s="674">
        <v>364.9</v>
      </c>
      <c r="U19" s="674">
        <v>364.9</v>
      </c>
      <c r="V19" s="674">
        <v>369.9</v>
      </c>
      <c r="W19" s="674">
        <v>372.4</v>
      </c>
      <c r="X19" s="674">
        <v>372.4</v>
      </c>
      <c r="Y19" s="674">
        <v>372.4</v>
      </c>
      <c r="Z19" s="674">
        <v>377.9</v>
      </c>
      <c r="AA19" s="674">
        <v>410.4</v>
      </c>
      <c r="AB19" s="674">
        <v>412.4</v>
      </c>
      <c r="AC19" s="674">
        <v>413.7</v>
      </c>
      <c r="AD19" s="674">
        <v>417.3</v>
      </c>
      <c r="AE19" s="674">
        <v>417.3</v>
      </c>
      <c r="AF19" s="674">
        <v>420.6</v>
      </c>
      <c r="AG19" s="674">
        <v>432</v>
      </c>
      <c r="AH19" s="674">
        <v>432</v>
      </c>
      <c r="AI19" s="674">
        <v>432</v>
      </c>
      <c r="AJ19" s="674">
        <v>432</v>
      </c>
      <c r="AK19" s="674">
        <v>437.7</v>
      </c>
      <c r="AL19" s="674">
        <v>439.1</v>
      </c>
      <c r="AM19" s="674">
        <v>435.7</v>
      </c>
      <c r="AN19" s="674">
        <v>435.7</v>
      </c>
      <c r="AO19" s="674">
        <v>435.7</v>
      </c>
      <c r="AP19" s="674">
        <v>437.1</v>
      </c>
      <c r="AQ19" s="674">
        <v>445.5</v>
      </c>
      <c r="AR19" s="674">
        <v>447.6</v>
      </c>
      <c r="AS19" s="674">
        <v>448</v>
      </c>
      <c r="AT19" s="674">
        <v>447.9</v>
      </c>
      <c r="AU19" s="674">
        <v>452.9</v>
      </c>
      <c r="AV19" s="674">
        <v>452.9</v>
      </c>
      <c r="AW19" s="674">
        <v>454.5</v>
      </c>
      <c r="AX19" s="674">
        <v>459.5</v>
      </c>
      <c r="AY19" s="674">
        <v>460.7</v>
      </c>
      <c r="AZ19" s="674">
        <v>461.5</v>
      </c>
      <c r="BA19" s="674">
        <v>475.2</v>
      </c>
      <c r="BB19" s="676">
        <v>478.9</v>
      </c>
      <c r="BC19" s="676">
        <v>478.9</v>
      </c>
      <c r="BD19" s="676">
        <v>478.9</v>
      </c>
      <c r="BE19" s="676">
        <v>489.1</v>
      </c>
      <c r="BF19" s="676">
        <v>489.1</v>
      </c>
      <c r="BG19" s="676">
        <v>494</v>
      </c>
      <c r="BH19" s="676">
        <v>494</v>
      </c>
      <c r="BI19" s="676">
        <v>511.4</v>
      </c>
      <c r="BJ19" s="676">
        <v>512.1</v>
      </c>
      <c r="BK19" s="676">
        <v>512.1</v>
      </c>
      <c r="BL19" s="676">
        <v>514.4</v>
      </c>
      <c r="BM19" s="676">
        <v>514.4</v>
      </c>
      <c r="BN19" s="676">
        <v>514.4</v>
      </c>
      <c r="BO19" s="676">
        <v>514.4</v>
      </c>
      <c r="BP19" s="676">
        <v>514.4</v>
      </c>
      <c r="BQ19" s="676">
        <v>514.4</v>
      </c>
      <c r="BR19" s="676">
        <v>514.4</v>
      </c>
      <c r="BS19" s="676">
        <v>514.4</v>
      </c>
      <c r="BT19" s="676">
        <v>514.4</v>
      </c>
      <c r="BU19" s="676">
        <v>514.4</v>
      </c>
      <c r="BV19" s="676">
        <v>514.4</v>
      </c>
    </row>
    <row r="20" spans="1:74" ht="12" customHeight="1" x14ac:dyDescent="0.25">
      <c r="A20" s="666" t="s">
        <v>1075</v>
      </c>
      <c r="B20" s="664" t="s">
        <v>1076</v>
      </c>
      <c r="C20" s="674">
        <v>12970.144</v>
      </c>
      <c r="D20" s="674">
        <v>13271.996999999999</v>
      </c>
      <c r="E20" s="674">
        <v>13558.928</v>
      </c>
      <c r="F20" s="674">
        <v>13815.092000000001</v>
      </c>
      <c r="G20" s="674">
        <v>14115.334999999999</v>
      </c>
      <c r="H20" s="674">
        <v>14401.788</v>
      </c>
      <c r="I20" s="674">
        <v>14670.805</v>
      </c>
      <c r="J20" s="674">
        <v>15018.724</v>
      </c>
      <c r="K20" s="674">
        <v>15216.326999999999</v>
      </c>
      <c r="L20" s="674">
        <v>15456.587</v>
      </c>
      <c r="M20" s="674">
        <v>15719.891</v>
      </c>
      <c r="N20" s="674">
        <v>16147.754000000001</v>
      </c>
      <c r="O20" s="674">
        <v>16647.878000000001</v>
      </c>
      <c r="P20" s="674">
        <v>16888.875</v>
      </c>
      <c r="Q20" s="674">
        <v>17172.449000000001</v>
      </c>
      <c r="R20" s="674">
        <v>17431.162</v>
      </c>
      <c r="S20" s="674">
        <v>17714.661</v>
      </c>
      <c r="T20" s="674">
        <v>17988.499</v>
      </c>
      <c r="U20" s="674">
        <v>18239.913</v>
      </c>
      <c r="V20" s="674">
        <v>18519.620999999999</v>
      </c>
      <c r="W20" s="674">
        <v>18780.940999999999</v>
      </c>
      <c r="X20" s="674">
        <v>19059.823</v>
      </c>
      <c r="Y20" s="674">
        <v>19319.962</v>
      </c>
      <c r="Z20" s="674">
        <v>19547.129000000001</v>
      </c>
      <c r="AA20" s="674">
        <v>19697.828000000001</v>
      </c>
      <c r="AB20" s="674">
        <v>19941.544000000002</v>
      </c>
      <c r="AC20" s="674">
        <v>20254.326000000001</v>
      </c>
      <c r="AD20" s="674">
        <v>20506.045999999998</v>
      </c>
      <c r="AE20" s="674">
        <v>20811.378000000001</v>
      </c>
      <c r="AF20" s="674">
        <v>21073.011999999999</v>
      </c>
      <c r="AG20" s="674">
        <v>21407.62</v>
      </c>
      <c r="AH20" s="674">
        <v>21724.6</v>
      </c>
      <c r="AI20" s="674">
        <v>22031.098999999998</v>
      </c>
      <c r="AJ20" s="674">
        <v>22357.651000000002</v>
      </c>
      <c r="AK20" s="674">
        <v>22666.648000000001</v>
      </c>
      <c r="AL20" s="674">
        <v>23213.602999999999</v>
      </c>
      <c r="AM20" s="674">
        <v>23748.223999999998</v>
      </c>
      <c r="AN20" s="674">
        <v>24038.473000000002</v>
      </c>
      <c r="AO20" s="674">
        <v>24354.973999999998</v>
      </c>
      <c r="AP20" s="674">
        <v>24665.157999999999</v>
      </c>
      <c r="AQ20" s="674">
        <v>24927.359</v>
      </c>
      <c r="AR20" s="674">
        <v>25254.925999999999</v>
      </c>
      <c r="AS20" s="674">
        <v>25591.261999999999</v>
      </c>
      <c r="AT20" s="674">
        <v>25973.331999999999</v>
      </c>
      <c r="AU20" s="674">
        <v>26263.625</v>
      </c>
      <c r="AV20" s="674">
        <v>26674.034</v>
      </c>
      <c r="AW20" s="674">
        <v>27048.685000000001</v>
      </c>
      <c r="AX20" s="674">
        <v>27723.618999999999</v>
      </c>
      <c r="AY20" s="674">
        <v>28225.031999999999</v>
      </c>
      <c r="AZ20" s="674">
        <v>28664.47</v>
      </c>
      <c r="BA20" s="674">
        <v>29111.45</v>
      </c>
      <c r="BB20" s="676">
        <v>29547.26</v>
      </c>
      <c r="BC20" s="676">
        <v>29979.46</v>
      </c>
      <c r="BD20" s="676">
        <v>30418.49</v>
      </c>
      <c r="BE20" s="676">
        <v>30843.279999999999</v>
      </c>
      <c r="BF20" s="676">
        <v>31262.82</v>
      </c>
      <c r="BG20" s="676">
        <v>31688.9</v>
      </c>
      <c r="BH20" s="676">
        <v>32100.959999999999</v>
      </c>
      <c r="BI20" s="676">
        <v>32519.35</v>
      </c>
      <c r="BJ20" s="676">
        <v>32941.800000000003</v>
      </c>
      <c r="BK20" s="676">
        <v>33356.85</v>
      </c>
      <c r="BL20" s="676">
        <v>33778.519999999997</v>
      </c>
      <c r="BM20" s="676">
        <v>34205.43</v>
      </c>
      <c r="BN20" s="676">
        <v>34602.76</v>
      </c>
      <c r="BO20" s="676">
        <v>35004.92</v>
      </c>
      <c r="BP20" s="676">
        <v>35411.08</v>
      </c>
      <c r="BQ20" s="676">
        <v>35809.519999999997</v>
      </c>
      <c r="BR20" s="676">
        <v>36212.370000000003</v>
      </c>
      <c r="BS20" s="676">
        <v>36619.919999999998</v>
      </c>
      <c r="BT20" s="676">
        <v>37032.400000000001</v>
      </c>
      <c r="BU20" s="676">
        <v>37448.120000000003</v>
      </c>
      <c r="BV20" s="676">
        <v>37870.31</v>
      </c>
    </row>
    <row r="21" spans="1:74" ht="12" customHeight="1" x14ac:dyDescent="0.25">
      <c r="A21" s="666" t="s">
        <v>1077</v>
      </c>
      <c r="B21" s="664" t="s">
        <v>1078</v>
      </c>
      <c r="C21" s="674">
        <v>7754.924</v>
      </c>
      <c r="D21" s="674">
        <v>7946.3239999999996</v>
      </c>
      <c r="E21" s="674">
        <v>8115.3419999999996</v>
      </c>
      <c r="F21" s="674">
        <v>8269.3250000000007</v>
      </c>
      <c r="G21" s="674">
        <v>8453.1579999999994</v>
      </c>
      <c r="H21" s="674">
        <v>8618.1880000000001</v>
      </c>
      <c r="I21" s="674">
        <v>8778.3189999999995</v>
      </c>
      <c r="J21" s="674">
        <v>8961.27</v>
      </c>
      <c r="K21" s="674">
        <v>9113.0149999999994</v>
      </c>
      <c r="L21" s="674">
        <v>9265.2009999999991</v>
      </c>
      <c r="M21" s="674">
        <v>9429.84</v>
      </c>
      <c r="N21" s="674">
        <v>9626.7980000000007</v>
      </c>
      <c r="O21" s="674">
        <v>9816.9639999999999</v>
      </c>
      <c r="P21" s="674">
        <v>9977.5040000000008</v>
      </c>
      <c r="Q21" s="674">
        <v>10144.519</v>
      </c>
      <c r="R21" s="674">
        <v>10301.445</v>
      </c>
      <c r="S21" s="674">
        <v>10476.821</v>
      </c>
      <c r="T21" s="674">
        <v>10643.474</v>
      </c>
      <c r="U21" s="674">
        <v>10810.71</v>
      </c>
      <c r="V21" s="674">
        <v>10991.834999999999</v>
      </c>
      <c r="W21" s="674">
        <v>11157.656999999999</v>
      </c>
      <c r="X21" s="674">
        <v>11354.29</v>
      </c>
      <c r="Y21" s="674">
        <v>11529.06</v>
      </c>
      <c r="Z21" s="674">
        <v>11720.380999999999</v>
      </c>
      <c r="AA21" s="674">
        <v>11908.995999999999</v>
      </c>
      <c r="AB21" s="674">
        <v>12080.162</v>
      </c>
      <c r="AC21" s="674">
        <v>12281.312</v>
      </c>
      <c r="AD21" s="674">
        <v>12460.805</v>
      </c>
      <c r="AE21" s="674">
        <v>12656.946</v>
      </c>
      <c r="AF21" s="674">
        <v>12846.99</v>
      </c>
      <c r="AG21" s="674">
        <v>13095.941999999999</v>
      </c>
      <c r="AH21" s="674">
        <v>13314.513999999999</v>
      </c>
      <c r="AI21" s="674">
        <v>13534.101000000001</v>
      </c>
      <c r="AJ21" s="674">
        <v>13768.977000000001</v>
      </c>
      <c r="AK21" s="674">
        <v>13993.317999999999</v>
      </c>
      <c r="AL21" s="674">
        <v>14249.031000000001</v>
      </c>
      <c r="AM21" s="674">
        <v>14620.985000000001</v>
      </c>
      <c r="AN21" s="674">
        <v>14838.762000000001</v>
      </c>
      <c r="AO21" s="674">
        <v>15071.19</v>
      </c>
      <c r="AP21" s="674">
        <v>15287.665999999999</v>
      </c>
      <c r="AQ21" s="674">
        <v>15480.15</v>
      </c>
      <c r="AR21" s="674">
        <v>15688.906999999999</v>
      </c>
      <c r="AS21" s="674">
        <v>15906.549000000001</v>
      </c>
      <c r="AT21" s="674">
        <v>16137.525</v>
      </c>
      <c r="AU21" s="674">
        <v>16372.611999999999</v>
      </c>
      <c r="AV21" s="674">
        <v>16644.793000000001</v>
      </c>
      <c r="AW21" s="674">
        <v>16894.157999999999</v>
      </c>
      <c r="AX21" s="674">
        <v>17237.566999999999</v>
      </c>
      <c r="AY21" s="674">
        <v>17543.902999999998</v>
      </c>
      <c r="AZ21" s="674">
        <v>17824.18</v>
      </c>
      <c r="BA21" s="674">
        <v>18109.64</v>
      </c>
      <c r="BB21" s="676">
        <v>18381.52</v>
      </c>
      <c r="BC21" s="676">
        <v>18657.34</v>
      </c>
      <c r="BD21" s="676">
        <v>18937.509999999998</v>
      </c>
      <c r="BE21" s="676">
        <v>19201.93</v>
      </c>
      <c r="BF21" s="676">
        <v>19470.55</v>
      </c>
      <c r="BG21" s="676">
        <v>19743.11</v>
      </c>
      <c r="BH21" s="676">
        <v>20000.02</v>
      </c>
      <c r="BI21" s="676">
        <v>20260.599999999999</v>
      </c>
      <c r="BJ21" s="676">
        <v>20523.52</v>
      </c>
      <c r="BK21" s="676">
        <v>20790.3</v>
      </c>
      <c r="BL21" s="676">
        <v>21060.9</v>
      </c>
      <c r="BM21" s="676">
        <v>21334.91</v>
      </c>
      <c r="BN21" s="676">
        <v>21590.47</v>
      </c>
      <c r="BO21" s="676">
        <v>21849.94</v>
      </c>
      <c r="BP21" s="676">
        <v>22111.45</v>
      </c>
      <c r="BQ21" s="676">
        <v>22377.24</v>
      </c>
      <c r="BR21" s="676">
        <v>22645.38</v>
      </c>
      <c r="BS21" s="676">
        <v>22917.13</v>
      </c>
      <c r="BT21" s="676">
        <v>23192.68</v>
      </c>
      <c r="BU21" s="676">
        <v>23470.26</v>
      </c>
      <c r="BV21" s="676">
        <v>23752.09</v>
      </c>
    </row>
    <row r="22" spans="1:74" ht="12" customHeight="1" x14ac:dyDescent="0.25">
      <c r="A22" s="666" t="s">
        <v>1079</v>
      </c>
      <c r="B22" s="664" t="s">
        <v>1080</v>
      </c>
      <c r="C22" s="674">
        <v>4071.5230000000001</v>
      </c>
      <c r="D22" s="674">
        <v>4110.9070000000002</v>
      </c>
      <c r="E22" s="674">
        <v>4203.6210000000001</v>
      </c>
      <c r="F22" s="674">
        <v>4293.5709999999999</v>
      </c>
      <c r="G22" s="674">
        <v>4381.8209999999999</v>
      </c>
      <c r="H22" s="674">
        <v>4481.7489999999998</v>
      </c>
      <c r="I22" s="674">
        <v>4565.3190000000004</v>
      </c>
      <c r="J22" s="674">
        <v>4711.4539999999997</v>
      </c>
      <c r="K22" s="674">
        <v>4738.4269999999997</v>
      </c>
      <c r="L22" s="674">
        <v>4826.6729999999998</v>
      </c>
      <c r="M22" s="674">
        <v>4924.9449999999997</v>
      </c>
      <c r="N22" s="674">
        <v>5155.8100000000004</v>
      </c>
      <c r="O22" s="674">
        <v>5460.2240000000002</v>
      </c>
      <c r="P22" s="674">
        <v>5530.9459999999999</v>
      </c>
      <c r="Q22" s="674">
        <v>5629.9210000000003</v>
      </c>
      <c r="R22" s="674">
        <v>5712.2219999999998</v>
      </c>
      <c r="S22" s="674">
        <v>5801.6059999999998</v>
      </c>
      <c r="T22" s="674">
        <v>5890.9849999999997</v>
      </c>
      <c r="U22" s="674">
        <v>5966.9830000000002</v>
      </c>
      <c r="V22" s="674">
        <v>6055.3890000000001</v>
      </c>
      <c r="W22" s="674">
        <v>6132.2820000000002</v>
      </c>
      <c r="X22" s="674">
        <v>6204.1589999999997</v>
      </c>
      <c r="Y22" s="674">
        <v>6261.1980000000003</v>
      </c>
      <c r="Z22" s="674">
        <v>6271.3609999999999</v>
      </c>
      <c r="AA22" s="674">
        <v>6209.125</v>
      </c>
      <c r="AB22" s="674">
        <v>6270.509</v>
      </c>
      <c r="AC22" s="674">
        <v>6361.8829999999998</v>
      </c>
      <c r="AD22" s="674">
        <v>6405.9750000000004</v>
      </c>
      <c r="AE22" s="674">
        <v>6487.6909999999998</v>
      </c>
      <c r="AF22" s="674">
        <v>6538.0249999999996</v>
      </c>
      <c r="AG22" s="674">
        <v>6614.7160000000003</v>
      </c>
      <c r="AH22" s="674">
        <v>6697.0690000000004</v>
      </c>
      <c r="AI22" s="674">
        <v>6761.3490000000002</v>
      </c>
      <c r="AJ22" s="674">
        <v>6838.64</v>
      </c>
      <c r="AK22" s="674">
        <v>6907.9539999999997</v>
      </c>
      <c r="AL22" s="674">
        <v>7167.9430000000002</v>
      </c>
      <c r="AM22" s="674">
        <v>7310.2929999999997</v>
      </c>
      <c r="AN22" s="674">
        <v>7361.6589999999997</v>
      </c>
      <c r="AO22" s="674">
        <v>7424.5720000000001</v>
      </c>
      <c r="AP22" s="674">
        <v>7508.1369999999997</v>
      </c>
      <c r="AQ22" s="674">
        <v>7563.2439999999997</v>
      </c>
      <c r="AR22" s="674">
        <v>7642.4309999999996</v>
      </c>
      <c r="AS22" s="674">
        <v>7732.59</v>
      </c>
      <c r="AT22" s="674">
        <v>7867.692</v>
      </c>
      <c r="AU22" s="674">
        <v>7909.5479999999998</v>
      </c>
      <c r="AV22" s="674">
        <v>8029.5649999999996</v>
      </c>
      <c r="AW22" s="674">
        <v>8135.7960000000003</v>
      </c>
      <c r="AX22" s="674">
        <v>8430.3790000000008</v>
      </c>
      <c r="AY22" s="674">
        <v>8618.0020000000004</v>
      </c>
      <c r="AZ22" s="674">
        <v>8755.5810000000001</v>
      </c>
      <c r="BA22" s="674">
        <v>8895.3880000000008</v>
      </c>
      <c r="BB22" s="676">
        <v>9037.4560000000001</v>
      </c>
      <c r="BC22" s="676">
        <v>9172.4240000000009</v>
      </c>
      <c r="BD22" s="676">
        <v>9309.7219999999998</v>
      </c>
      <c r="BE22" s="676">
        <v>9448.4429999999993</v>
      </c>
      <c r="BF22" s="676">
        <v>9578.2900000000009</v>
      </c>
      <c r="BG22" s="676">
        <v>9710.5709999999999</v>
      </c>
      <c r="BH22" s="676">
        <v>9844.384</v>
      </c>
      <c r="BI22" s="676">
        <v>9980.7049999999999</v>
      </c>
      <c r="BJ22" s="676">
        <v>10118.629999999999</v>
      </c>
      <c r="BK22" s="676">
        <v>10245.99</v>
      </c>
      <c r="BL22" s="676">
        <v>10375.969999999999</v>
      </c>
      <c r="BM22" s="676">
        <v>10507.67</v>
      </c>
      <c r="BN22" s="676">
        <v>10628.91</v>
      </c>
      <c r="BO22" s="676">
        <v>10751.02</v>
      </c>
      <c r="BP22" s="676">
        <v>10874.97</v>
      </c>
      <c r="BQ22" s="676">
        <v>10987.65</v>
      </c>
      <c r="BR22" s="676">
        <v>11102.26</v>
      </c>
      <c r="BS22" s="676">
        <v>11217.89</v>
      </c>
      <c r="BT22" s="676">
        <v>11334.6</v>
      </c>
      <c r="BU22" s="676">
        <v>11452.42</v>
      </c>
      <c r="BV22" s="676">
        <v>11572.34</v>
      </c>
    </row>
    <row r="23" spans="1:74" ht="12" customHeight="1" x14ac:dyDescent="0.25">
      <c r="A23" s="666" t="s">
        <v>1081</v>
      </c>
      <c r="B23" s="664" t="s">
        <v>1082</v>
      </c>
      <c r="C23" s="674">
        <v>1143.6969999999999</v>
      </c>
      <c r="D23" s="674">
        <v>1214.7660000000001</v>
      </c>
      <c r="E23" s="674">
        <v>1239.9649999999999</v>
      </c>
      <c r="F23" s="674">
        <v>1252.1959999999999</v>
      </c>
      <c r="G23" s="674">
        <v>1280.356</v>
      </c>
      <c r="H23" s="674">
        <v>1301.8510000000001</v>
      </c>
      <c r="I23" s="674">
        <v>1327.1669999999999</v>
      </c>
      <c r="J23" s="674">
        <v>1346</v>
      </c>
      <c r="K23" s="674">
        <v>1364.885</v>
      </c>
      <c r="L23" s="674">
        <v>1364.713</v>
      </c>
      <c r="M23" s="674">
        <v>1365.106</v>
      </c>
      <c r="N23" s="674">
        <v>1365.146</v>
      </c>
      <c r="O23" s="674">
        <v>1370.69</v>
      </c>
      <c r="P23" s="674">
        <v>1380.425</v>
      </c>
      <c r="Q23" s="674">
        <v>1398.009</v>
      </c>
      <c r="R23" s="674">
        <v>1417.4949999999999</v>
      </c>
      <c r="S23" s="674">
        <v>1436.2339999999999</v>
      </c>
      <c r="T23" s="674">
        <v>1454.04</v>
      </c>
      <c r="U23" s="674">
        <v>1462.22</v>
      </c>
      <c r="V23" s="674">
        <v>1472.3969999999999</v>
      </c>
      <c r="W23" s="674">
        <v>1491.002</v>
      </c>
      <c r="X23" s="674">
        <v>1501.374</v>
      </c>
      <c r="Y23" s="674">
        <v>1529.704</v>
      </c>
      <c r="Z23" s="674">
        <v>1555.3869999999999</v>
      </c>
      <c r="AA23" s="674">
        <v>1579.7070000000001</v>
      </c>
      <c r="AB23" s="674">
        <v>1590.873</v>
      </c>
      <c r="AC23" s="674">
        <v>1611.1310000000001</v>
      </c>
      <c r="AD23" s="674">
        <v>1639.2660000000001</v>
      </c>
      <c r="AE23" s="674">
        <v>1666.741</v>
      </c>
      <c r="AF23" s="674">
        <v>1687.9970000000001</v>
      </c>
      <c r="AG23" s="674">
        <v>1696.962</v>
      </c>
      <c r="AH23" s="674">
        <v>1713.0170000000001</v>
      </c>
      <c r="AI23" s="674">
        <v>1735.6489999999999</v>
      </c>
      <c r="AJ23" s="674">
        <v>1750.0340000000001</v>
      </c>
      <c r="AK23" s="674">
        <v>1765.376</v>
      </c>
      <c r="AL23" s="674">
        <v>1796.6289999999999</v>
      </c>
      <c r="AM23" s="674">
        <v>1816.9459999999999</v>
      </c>
      <c r="AN23" s="674">
        <v>1838.0519999999999</v>
      </c>
      <c r="AO23" s="674">
        <v>1859.212</v>
      </c>
      <c r="AP23" s="674">
        <v>1869.355</v>
      </c>
      <c r="AQ23" s="674">
        <v>1883.9649999999999</v>
      </c>
      <c r="AR23" s="674">
        <v>1923.588</v>
      </c>
      <c r="AS23" s="674">
        <v>1952.123</v>
      </c>
      <c r="AT23" s="674">
        <v>1968.115</v>
      </c>
      <c r="AU23" s="674">
        <v>1981.4649999999999</v>
      </c>
      <c r="AV23" s="674">
        <v>1999.6759999999999</v>
      </c>
      <c r="AW23" s="674">
        <v>2018.731</v>
      </c>
      <c r="AX23" s="674">
        <v>2055.6729999999998</v>
      </c>
      <c r="AY23" s="674">
        <v>2063.127</v>
      </c>
      <c r="AZ23" s="674">
        <v>2084.7040000000002</v>
      </c>
      <c r="BA23" s="674">
        <v>2106.4189999999999</v>
      </c>
      <c r="BB23" s="676">
        <v>2128.288</v>
      </c>
      <c r="BC23" s="676">
        <v>2149.6959999999999</v>
      </c>
      <c r="BD23" s="676">
        <v>2171.2550000000001</v>
      </c>
      <c r="BE23" s="676">
        <v>2192.9050000000002</v>
      </c>
      <c r="BF23" s="676">
        <v>2213.9839999999999</v>
      </c>
      <c r="BG23" s="676">
        <v>2235.2190000000001</v>
      </c>
      <c r="BH23" s="676">
        <v>2256.5540000000001</v>
      </c>
      <c r="BI23" s="676">
        <v>2278.049</v>
      </c>
      <c r="BJ23" s="676">
        <v>2299.6480000000001</v>
      </c>
      <c r="BK23" s="676">
        <v>2320.567</v>
      </c>
      <c r="BL23" s="676">
        <v>2341.654</v>
      </c>
      <c r="BM23" s="676">
        <v>2362.8530000000001</v>
      </c>
      <c r="BN23" s="676">
        <v>2383.3780000000002</v>
      </c>
      <c r="BO23" s="676">
        <v>2403.9589999999998</v>
      </c>
      <c r="BP23" s="676">
        <v>2424.6590000000001</v>
      </c>
      <c r="BQ23" s="676">
        <v>2444.6329999999998</v>
      </c>
      <c r="BR23" s="676">
        <v>2464.7310000000002</v>
      </c>
      <c r="BS23" s="676">
        <v>2484.895</v>
      </c>
      <c r="BT23" s="676">
        <v>2505.1289999999999</v>
      </c>
      <c r="BU23" s="676">
        <v>2525.4340000000002</v>
      </c>
      <c r="BV23" s="676">
        <v>2545.8739999999998</v>
      </c>
    </row>
    <row r="24" spans="1:74" ht="12" customHeight="1" x14ac:dyDescent="0.25">
      <c r="A24" s="666" t="s">
        <v>1083</v>
      </c>
      <c r="B24" s="664" t="s">
        <v>88</v>
      </c>
      <c r="C24" s="674">
        <v>92.7</v>
      </c>
      <c r="D24" s="674">
        <v>92.7</v>
      </c>
      <c r="E24" s="674">
        <v>94.2</v>
      </c>
      <c r="F24" s="674">
        <v>94.2</v>
      </c>
      <c r="G24" s="674">
        <v>94.2</v>
      </c>
      <c r="H24" s="674">
        <v>94.2</v>
      </c>
      <c r="I24" s="674">
        <v>92.6</v>
      </c>
      <c r="J24" s="674">
        <v>92.6</v>
      </c>
      <c r="K24" s="674">
        <v>92.6</v>
      </c>
      <c r="L24" s="674">
        <v>97.1</v>
      </c>
      <c r="M24" s="674">
        <v>97.1</v>
      </c>
      <c r="N24" s="674">
        <v>97.1</v>
      </c>
      <c r="O24" s="674">
        <v>113.5</v>
      </c>
      <c r="P24" s="674">
        <v>113.5</v>
      </c>
      <c r="Q24" s="674">
        <v>115</v>
      </c>
      <c r="R24" s="674">
        <v>115</v>
      </c>
      <c r="S24" s="674">
        <v>115</v>
      </c>
      <c r="T24" s="674">
        <v>112</v>
      </c>
      <c r="U24" s="674">
        <v>115.4</v>
      </c>
      <c r="V24" s="674">
        <v>115.4</v>
      </c>
      <c r="W24" s="674">
        <v>118.4</v>
      </c>
      <c r="X24" s="674">
        <v>118.4</v>
      </c>
      <c r="Y24" s="674">
        <v>118.4</v>
      </c>
      <c r="Z24" s="674">
        <v>118.4</v>
      </c>
      <c r="AA24" s="674">
        <v>118.4</v>
      </c>
      <c r="AB24" s="674">
        <v>118.4</v>
      </c>
      <c r="AC24" s="674">
        <v>118.4</v>
      </c>
      <c r="AD24" s="674">
        <v>118.4</v>
      </c>
      <c r="AE24" s="674">
        <v>118.4</v>
      </c>
      <c r="AF24" s="674">
        <v>118.4</v>
      </c>
      <c r="AG24" s="674">
        <v>118.4</v>
      </c>
      <c r="AH24" s="674">
        <v>118.4</v>
      </c>
      <c r="AI24" s="674">
        <v>118.4</v>
      </c>
      <c r="AJ24" s="674">
        <v>118.4</v>
      </c>
      <c r="AK24" s="674">
        <v>118.4</v>
      </c>
      <c r="AL24" s="674">
        <v>118.4</v>
      </c>
      <c r="AM24" s="674">
        <v>112.6</v>
      </c>
      <c r="AN24" s="674">
        <v>112.6</v>
      </c>
      <c r="AO24" s="674">
        <v>112.6</v>
      </c>
      <c r="AP24" s="674">
        <v>112.6</v>
      </c>
      <c r="AQ24" s="674">
        <v>112.6</v>
      </c>
      <c r="AR24" s="674">
        <v>338.6</v>
      </c>
      <c r="AS24" s="674">
        <v>338.6</v>
      </c>
      <c r="AT24" s="674">
        <v>347.6</v>
      </c>
      <c r="AU24" s="674">
        <v>347.6</v>
      </c>
      <c r="AV24" s="674">
        <v>347.6</v>
      </c>
      <c r="AW24" s="674">
        <v>347.6</v>
      </c>
      <c r="AX24" s="674">
        <v>347.6</v>
      </c>
      <c r="AY24" s="674">
        <v>347.6</v>
      </c>
      <c r="AZ24" s="674">
        <v>347.6</v>
      </c>
      <c r="BA24" s="674">
        <v>347.6</v>
      </c>
      <c r="BB24" s="676">
        <v>347.6</v>
      </c>
      <c r="BC24" s="676">
        <v>347.6</v>
      </c>
      <c r="BD24" s="676">
        <v>347.6</v>
      </c>
      <c r="BE24" s="676">
        <v>347.6</v>
      </c>
      <c r="BF24" s="676">
        <v>347.6</v>
      </c>
      <c r="BG24" s="676">
        <v>347.6</v>
      </c>
      <c r="BH24" s="676">
        <v>347.6</v>
      </c>
      <c r="BI24" s="676">
        <v>347.6</v>
      </c>
      <c r="BJ24" s="676">
        <v>597.6</v>
      </c>
      <c r="BK24" s="676">
        <v>597.6</v>
      </c>
      <c r="BL24" s="676">
        <v>597.6</v>
      </c>
      <c r="BM24" s="676">
        <v>597.6</v>
      </c>
      <c r="BN24" s="676">
        <v>597.6</v>
      </c>
      <c r="BO24" s="676">
        <v>597.6</v>
      </c>
      <c r="BP24" s="676">
        <v>597.6</v>
      </c>
      <c r="BQ24" s="676">
        <v>597.6</v>
      </c>
      <c r="BR24" s="676">
        <v>597.6</v>
      </c>
      <c r="BS24" s="676">
        <v>597.6</v>
      </c>
      <c r="BT24" s="676">
        <v>597.6</v>
      </c>
      <c r="BU24" s="676">
        <v>597.6</v>
      </c>
      <c r="BV24" s="676">
        <v>597.6</v>
      </c>
    </row>
    <row r="25" spans="1:74" ht="12" customHeight="1" x14ac:dyDescent="0.25">
      <c r="A25" s="666"/>
      <c r="B25" s="661"/>
      <c r="C25" s="665"/>
      <c r="D25" s="665"/>
      <c r="E25" s="665"/>
      <c r="F25" s="665"/>
      <c r="G25" s="665"/>
      <c r="H25" s="665"/>
      <c r="I25" s="665"/>
      <c r="J25" s="665"/>
      <c r="K25" s="665"/>
      <c r="L25" s="665"/>
      <c r="M25" s="665"/>
      <c r="N25" s="665"/>
      <c r="O25" s="665"/>
      <c r="P25" s="665"/>
      <c r="Q25" s="665"/>
      <c r="R25" s="675"/>
      <c r="S25" s="675"/>
      <c r="T25" s="675"/>
      <c r="U25" s="675"/>
      <c r="V25" s="675"/>
      <c r="W25" s="675"/>
      <c r="X25" s="675"/>
      <c r="Y25" s="675"/>
      <c r="Z25" s="675"/>
      <c r="AA25" s="675"/>
      <c r="AB25" s="675"/>
      <c r="AC25" s="675"/>
      <c r="AD25" s="675"/>
      <c r="AE25" s="675"/>
      <c r="AF25" s="675"/>
      <c r="AG25" s="675"/>
      <c r="AH25" s="675"/>
      <c r="AI25" s="675"/>
      <c r="AJ25" s="675"/>
      <c r="AK25" s="675"/>
      <c r="AL25" s="675"/>
      <c r="AM25" s="675"/>
      <c r="AN25" s="675"/>
      <c r="AO25" s="675"/>
      <c r="AP25" s="675"/>
      <c r="AQ25" s="675"/>
      <c r="AR25" s="675"/>
      <c r="AS25" s="675"/>
      <c r="AT25" s="675"/>
      <c r="AU25" s="675"/>
      <c r="AV25" s="675"/>
      <c r="AW25" s="675"/>
      <c r="AX25" s="675"/>
      <c r="AY25" s="675"/>
      <c r="AZ25" s="675"/>
      <c r="BA25" s="675"/>
      <c r="BB25" s="678"/>
      <c r="BC25" s="678"/>
      <c r="BD25" s="678"/>
      <c r="BE25" s="678"/>
      <c r="BF25" s="678"/>
      <c r="BG25" s="678"/>
      <c r="BH25" s="678"/>
      <c r="BI25" s="678"/>
      <c r="BJ25" s="678"/>
      <c r="BK25" s="678"/>
      <c r="BL25" s="678"/>
      <c r="BM25" s="678"/>
      <c r="BN25" s="678"/>
      <c r="BO25" s="678"/>
      <c r="BP25" s="678"/>
      <c r="BQ25" s="678"/>
      <c r="BR25" s="678"/>
      <c r="BS25" s="678"/>
      <c r="BT25" s="678"/>
      <c r="BU25" s="678"/>
      <c r="BV25" s="678"/>
    </row>
    <row r="26" spans="1:74" ht="12" customHeight="1" x14ac:dyDescent="0.25">
      <c r="A26" s="666"/>
      <c r="B26" s="665" t="s">
        <v>1324</v>
      </c>
      <c r="C26" s="665"/>
      <c r="D26" s="665"/>
      <c r="E26" s="665"/>
      <c r="F26" s="665"/>
      <c r="G26" s="665"/>
      <c r="H26" s="665"/>
      <c r="I26" s="665"/>
      <c r="J26" s="665"/>
      <c r="K26" s="665"/>
      <c r="L26" s="665"/>
      <c r="M26" s="665"/>
      <c r="N26" s="665"/>
      <c r="O26" s="665"/>
      <c r="P26" s="665"/>
      <c r="Q26" s="66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75"/>
      <c r="AX26" s="675"/>
      <c r="AY26" s="675"/>
      <c r="AZ26" s="675"/>
      <c r="BA26" s="675"/>
      <c r="BB26" s="678"/>
      <c r="BC26" s="678"/>
      <c r="BD26" s="678"/>
      <c r="BE26" s="678"/>
      <c r="BF26" s="678"/>
      <c r="BG26" s="678"/>
      <c r="BH26" s="678"/>
      <c r="BI26" s="678"/>
      <c r="BJ26" s="678"/>
      <c r="BK26" s="678"/>
      <c r="BL26" s="678"/>
      <c r="BM26" s="678"/>
      <c r="BN26" s="678"/>
      <c r="BO26" s="678"/>
      <c r="BP26" s="678"/>
      <c r="BQ26" s="678"/>
      <c r="BR26" s="678"/>
      <c r="BS26" s="678"/>
      <c r="BT26" s="678"/>
      <c r="BU26" s="678"/>
      <c r="BV26" s="678"/>
    </row>
    <row r="27" spans="1:74" ht="12" customHeight="1" x14ac:dyDescent="0.25">
      <c r="A27" s="666"/>
      <c r="B27" s="665" t="s">
        <v>1063</v>
      </c>
      <c r="C27" s="665"/>
      <c r="D27" s="665"/>
      <c r="E27" s="665"/>
      <c r="F27" s="665"/>
      <c r="G27" s="665"/>
      <c r="H27" s="665"/>
      <c r="I27" s="665"/>
      <c r="J27" s="665"/>
      <c r="K27" s="665"/>
      <c r="L27" s="665"/>
      <c r="M27" s="665"/>
      <c r="N27" s="665"/>
      <c r="O27" s="665"/>
      <c r="P27" s="665"/>
      <c r="Q27" s="665"/>
      <c r="R27" s="675"/>
      <c r="S27" s="675"/>
      <c r="T27" s="675"/>
      <c r="U27" s="675"/>
      <c r="V27" s="675"/>
      <c r="W27" s="675"/>
      <c r="X27" s="675"/>
      <c r="Y27" s="675"/>
      <c r="Z27" s="675"/>
      <c r="AA27" s="675"/>
      <c r="AB27" s="675"/>
      <c r="AC27" s="675"/>
      <c r="AD27" s="675"/>
      <c r="AE27" s="675"/>
      <c r="AF27" s="675"/>
      <c r="AG27" s="675"/>
      <c r="AH27" s="675"/>
      <c r="AI27" s="675"/>
      <c r="AJ27" s="675"/>
      <c r="AK27" s="675"/>
      <c r="AL27" s="675"/>
      <c r="AM27" s="675"/>
      <c r="AN27" s="675"/>
      <c r="AO27" s="675"/>
      <c r="AP27" s="675"/>
      <c r="AQ27" s="675"/>
      <c r="AR27" s="675"/>
      <c r="AS27" s="675"/>
      <c r="AT27" s="675"/>
      <c r="AU27" s="675"/>
      <c r="AV27" s="675"/>
      <c r="AW27" s="675"/>
      <c r="AX27" s="675"/>
      <c r="AY27" s="675"/>
      <c r="AZ27" s="675"/>
      <c r="BA27" s="675"/>
      <c r="BB27" s="678"/>
      <c r="BC27" s="678"/>
      <c r="BD27" s="678"/>
      <c r="BE27" s="678"/>
      <c r="BF27" s="678"/>
      <c r="BG27" s="678"/>
      <c r="BH27" s="678"/>
      <c r="BI27" s="678"/>
      <c r="BJ27" s="678"/>
      <c r="BK27" s="678"/>
      <c r="BL27" s="678"/>
      <c r="BM27" s="678"/>
      <c r="BN27" s="678"/>
      <c r="BO27" s="678"/>
      <c r="BP27" s="678"/>
      <c r="BQ27" s="678"/>
      <c r="BR27" s="678"/>
      <c r="BS27" s="678"/>
      <c r="BT27" s="678"/>
      <c r="BU27" s="678"/>
      <c r="BV27" s="678"/>
    </row>
    <row r="28" spans="1:74" ht="12" customHeight="1" x14ac:dyDescent="0.25">
      <c r="A28" s="666" t="s">
        <v>1216</v>
      </c>
      <c r="B28" s="664" t="s">
        <v>1064</v>
      </c>
      <c r="C28" s="707">
        <v>2.83509272</v>
      </c>
      <c r="D28" s="707">
        <v>2.483653565</v>
      </c>
      <c r="E28" s="707">
        <v>2.7602272750000001</v>
      </c>
      <c r="F28" s="707">
        <v>2.4394207520000002</v>
      </c>
      <c r="G28" s="707">
        <v>2.5312207039999999</v>
      </c>
      <c r="H28" s="707">
        <v>2.60795449</v>
      </c>
      <c r="I28" s="707">
        <v>2.7518554740000001</v>
      </c>
      <c r="J28" s="707">
        <v>2.7789265900000002</v>
      </c>
      <c r="K28" s="707">
        <v>2.5093160669999999</v>
      </c>
      <c r="L28" s="707">
        <v>2.5192473770000001</v>
      </c>
      <c r="M28" s="707">
        <v>2.6582102710000002</v>
      </c>
      <c r="N28" s="707">
        <v>2.8498886159999999</v>
      </c>
      <c r="O28" s="707">
        <v>2.8523723859999999</v>
      </c>
      <c r="P28" s="707">
        <v>2.5926161539999999</v>
      </c>
      <c r="Q28" s="707">
        <v>2.7338763109999999</v>
      </c>
      <c r="R28" s="707">
        <v>2.3982216439999999</v>
      </c>
      <c r="S28" s="707">
        <v>2.4932074919999998</v>
      </c>
      <c r="T28" s="707">
        <v>2.6284628470000002</v>
      </c>
      <c r="U28" s="707">
        <v>2.7509522959999999</v>
      </c>
      <c r="V28" s="707">
        <v>2.6997930210000001</v>
      </c>
      <c r="W28" s="707">
        <v>2.3854466699999999</v>
      </c>
      <c r="X28" s="707">
        <v>2.4541334840000002</v>
      </c>
      <c r="Y28" s="707">
        <v>2.4835048789999998</v>
      </c>
      <c r="Z28" s="707">
        <v>2.535385416</v>
      </c>
      <c r="AA28" s="707">
        <v>2.5522215799999999</v>
      </c>
      <c r="AB28" s="707">
        <v>2.2127163950000002</v>
      </c>
      <c r="AC28" s="707">
        <v>2.3030809250000002</v>
      </c>
      <c r="AD28" s="707">
        <v>2.0456035400000001</v>
      </c>
      <c r="AE28" s="707">
        <v>2.3112592250000001</v>
      </c>
      <c r="AF28" s="707">
        <v>2.3209862870000002</v>
      </c>
      <c r="AG28" s="707">
        <v>2.5337459560000002</v>
      </c>
      <c r="AH28" s="707">
        <v>2.5650765739999999</v>
      </c>
      <c r="AI28" s="707">
        <v>2.3484427440000002</v>
      </c>
      <c r="AJ28" s="707">
        <v>2.2332982010000002</v>
      </c>
      <c r="AK28" s="707">
        <v>2.2448919159999998</v>
      </c>
      <c r="AL28" s="707">
        <v>2.4403968869999999</v>
      </c>
      <c r="AM28" s="707">
        <v>2.4748647739999998</v>
      </c>
      <c r="AN28" s="707">
        <v>2.28842692</v>
      </c>
      <c r="AO28" s="707">
        <v>2.3859077019999999</v>
      </c>
      <c r="AP28" s="707">
        <v>2.1872694949999998</v>
      </c>
      <c r="AQ28" s="707">
        <v>2.32597509</v>
      </c>
      <c r="AR28" s="707">
        <v>2.1536095230000001</v>
      </c>
      <c r="AS28" s="707">
        <v>2.3305445929999999</v>
      </c>
      <c r="AT28" s="707">
        <v>2.5241851780000002</v>
      </c>
      <c r="AU28" s="707">
        <v>2.153935911</v>
      </c>
      <c r="AV28" s="707">
        <v>2.0992181219999999</v>
      </c>
      <c r="AW28" s="707">
        <v>2.1754522679999999</v>
      </c>
      <c r="AX28" s="707">
        <v>2.3854959600000001</v>
      </c>
      <c r="AY28" s="707">
        <v>2.401932516</v>
      </c>
      <c r="AZ28" s="707">
        <v>4.1200929999999998</v>
      </c>
      <c r="BA28" s="707">
        <v>2.4852889999999999</v>
      </c>
      <c r="BB28" s="708">
        <v>2.4078210000000002</v>
      </c>
      <c r="BC28" s="708">
        <v>2.96699</v>
      </c>
      <c r="BD28" s="708">
        <v>2.3839250000000001</v>
      </c>
      <c r="BE28" s="708">
        <v>2.6168110000000002</v>
      </c>
      <c r="BF28" s="708">
        <v>2.6530429999999998</v>
      </c>
      <c r="BG28" s="708">
        <v>2.255509</v>
      </c>
      <c r="BH28" s="708">
        <v>2.1294749999999998</v>
      </c>
      <c r="BI28" s="708">
        <v>2.3178260000000002</v>
      </c>
      <c r="BJ28" s="708">
        <v>2.8904779999999999</v>
      </c>
      <c r="BK28" s="708">
        <v>2.9026860000000001</v>
      </c>
      <c r="BL28" s="708">
        <v>2.7656420000000002</v>
      </c>
      <c r="BM28" s="708">
        <v>2.6188760000000002</v>
      </c>
      <c r="BN28" s="708">
        <v>2.5561750000000001</v>
      </c>
      <c r="BO28" s="708">
        <v>3.7927469999999999</v>
      </c>
      <c r="BP28" s="708">
        <v>2.440912</v>
      </c>
      <c r="BQ28" s="708">
        <v>2.7520910000000001</v>
      </c>
      <c r="BR28" s="708">
        <v>2.8019560000000001</v>
      </c>
      <c r="BS28" s="708">
        <v>2.2884920000000002</v>
      </c>
      <c r="BT28" s="708">
        <v>2.205006</v>
      </c>
      <c r="BU28" s="708">
        <v>2.406873</v>
      </c>
      <c r="BV28" s="708">
        <v>2.9325860000000001</v>
      </c>
    </row>
    <row r="29" spans="1:74" ht="12" customHeight="1" x14ac:dyDescent="0.25">
      <c r="A29" s="666" t="s">
        <v>1316</v>
      </c>
      <c r="B29" s="664" t="s">
        <v>1065</v>
      </c>
      <c r="C29" s="707">
        <v>1.6458511709999999</v>
      </c>
      <c r="D29" s="707">
        <v>1.4225672949999999</v>
      </c>
      <c r="E29" s="707">
        <v>1.5440642680000001</v>
      </c>
      <c r="F29" s="707">
        <v>1.4646890509999999</v>
      </c>
      <c r="G29" s="707">
        <v>1.5538919920000001</v>
      </c>
      <c r="H29" s="707">
        <v>1.5150064999999999</v>
      </c>
      <c r="I29" s="707">
        <v>1.512502963</v>
      </c>
      <c r="J29" s="707">
        <v>1.5077254360000001</v>
      </c>
      <c r="K29" s="707">
        <v>1.4217151539999999</v>
      </c>
      <c r="L29" s="707">
        <v>1.4360065719999999</v>
      </c>
      <c r="M29" s="707">
        <v>1.49568944</v>
      </c>
      <c r="N29" s="707">
        <v>1.564012612</v>
      </c>
      <c r="O29" s="707">
        <v>1.5318969140000001</v>
      </c>
      <c r="P29" s="707">
        <v>1.4551560939999999</v>
      </c>
      <c r="Q29" s="707">
        <v>1.5339783250000001</v>
      </c>
      <c r="R29" s="707">
        <v>1.4501108540000001</v>
      </c>
      <c r="S29" s="707">
        <v>1.4555804020000001</v>
      </c>
      <c r="T29" s="707">
        <v>1.4600673850000001</v>
      </c>
      <c r="U29" s="707">
        <v>1.480132668</v>
      </c>
      <c r="V29" s="707">
        <v>1.4829386579999999</v>
      </c>
      <c r="W29" s="707">
        <v>1.3411104890000001</v>
      </c>
      <c r="X29" s="707">
        <v>1.465078342</v>
      </c>
      <c r="Y29" s="707">
        <v>1.4534724290000001</v>
      </c>
      <c r="Z29" s="707">
        <v>1.5137033580000001</v>
      </c>
      <c r="AA29" s="707">
        <v>1.411708003</v>
      </c>
      <c r="AB29" s="707">
        <v>1.2655384300000001</v>
      </c>
      <c r="AC29" s="707">
        <v>1.3642715940000001</v>
      </c>
      <c r="AD29" s="707">
        <v>1.27639776</v>
      </c>
      <c r="AE29" s="707">
        <v>1.3466466479999999</v>
      </c>
      <c r="AF29" s="707">
        <v>1.346059817</v>
      </c>
      <c r="AG29" s="707">
        <v>1.3825836199999999</v>
      </c>
      <c r="AH29" s="707">
        <v>1.393211226</v>
      </c>
      <c r="AI29" s="707">
        <v>1.30302618</v>
      </c>
      <c r="AJ29" s="707">
        <v>1.3341888</v>
      </c>
      <c r="AK29" s="707">
        <v>1.2877381809999999</v>
      </c>
      <c r="AL29" s="707">
        <v>1.3799575319999999</v>
      </c>
      <c r="AM29" s="707">
        <v>1.422021684</v>
      </c>
      <c r="AN29" s="707">
        <v>1.284215264</v>
      </c>
      <c r="AO29" s="707">
        <v>1.436641257</v>
      </c>
      <c r="AP29" s="707">
        <v>1.3641845079999999</v>
      </c>
      <c r="AQ29" s="707">
        <v>1.381596756</v>
      </c>
      <c r="AR29" s="707">
        <v>1.246821116</v>
      </c>
      <c r="AS29" s="707">
        <v>1.33895963</v>
      </c>
      <c r="AT29" s="707">
        <v>1.365460015</v>
      </c>
      <c r="AU29" s="707">
        <v>1.306565328</v>
      </c>
      <c r="AV29" s="707">
        <v>1.291605688</v>
      </c>
      <c r="AW29" s="707">
        <v>1.253483331</v>
      </c>
      <c r="AX29" s="707">
        <v>1.3701280819999999</v>
      </c>
      <c r="AY29" s="707">
        <v>1.370941736</v>
      </c>
      <c r="AZ29" s="707">
        <v>1.817385</v>
      </c>
      <c r="BA29" s="707">
        <v>1.5002120000000001</v>
      </c>
      <c r="BB29" s="708">
        <v>1.4648570000000001</v>
      </c>
      <c r="BC29" s="708">
        <v>1.483614</v>
      </c>
      <c r="BD29" s="708">
        <v>1.3163800000000001</v>
      </c>
      <c r="BE29" s="708">
        <v>1.4130910000000001</v>
      </c>
      <c r="BF29" s="708">
        <v>1.3657699999999999</v>
      </c>
      <c r="BG29" s="708">
        <v>1.314511</v>
      </c>
      <c r="BH29" s="708">
        <v>1.3081149999999999</v>
      </c>
      <c r="BI29" s="708">
        <v>1.30253</v>
      </c>
      <c r="BJ29" s="708">
        <v>1.5030049999999999</v>
      </c>
      <c r="BK29" s="708">
        <v>1.519441</v>
      </c>
      <c r="BL29" s="708">
        <v>1.3906700000000001</v>
      </c>
      <c r="BM29" s="708">
        <v>1.5310950000000001</v>
      </c>
      <c r="BN29" s="708">
        <v>1.529204</v>
      </c>
      <c r="BO29" s="708">
        <v>1.523593</v>
      </c>
      <c r="BP29" s="708">
        <v>1.3276429999999999</v>
      </c>
      <c r="BQ29" s="708">
        <v>1.465795</v>
      </c>
      <c r="BR29" s="708">
        <v>1.443622</v>
      </c>
      <c r="BS29" s="708">
        <v>1.364649</v>
      </c>
      <c r="BT29" s="708">
        <v>1.362951</v>
      </c>
      <c r="BU29" s="708">
        <v>1.3424590000000001</v>
      </c>
      <c r="BV29" s="708">
        <v>1.523908</v>
      </c>
    </row>
    <row r="30" spans="1:74" ht="12" customHeight="1" x14ac:dyDescent="0.25">
      <c r="A30" s="666" t="s">
        <v>1317</v>
      </c>
      <c r="B30" s="664" t="s">
        <v>1066</v>
      </c>
      <c r="C30" s="707">
        <v>1.1892415489999999</v>
      </c>
      <c r="D30" s="707">
        <v>1.0610862700000001</v>
      </c>
      <c r="E30" s="707">
        <v>1.216163007</v>
      </c>
      <c r="F30" s="707">
        <v>0.97473170099999995</v>
      </c>
      <c r="G30" s="707">
        <v>0.97732871200000004</v>
      </c>
      <c r="H30" s="707">
        <v>1.0929479900000001</v>
      </c>
      <c r="I30" s="707">
        <v>1.2393525110000001</v>
      </c>
      <c r="J30" s="707">
        <v>1.2712011540000001</v>
      </c>
      <c r="K30" s="707">
        <v>1.0876009129999999</v>
      </c>
      <c r="L30" s="707">
        <v>1.083240805</v>
      </c>
      <c r="M30" s="707">
        <v>1.1625208309999999</v>
      </c>
      <c r="N30" s="707">
        <v>1.2858760039999999</v>
      </c>
      <c r="O30" s="707">
        <v>1.320475472</v>
      </c>
      <c r="P30" s="707">
        <v>1.13746006</v>
      </c>
      <c r="Q30" s="707">
        <v>1.1998979860000001</v>
      </c>
      <c r="R30" s="707">
        <v>0.94811078999999998</v>
      </c>
      <c r="S30" s="707">
        <v>1.03762709</v>
      </c>
      <c r="T30" s="707">
        <v>1.1683954620000001</v>
      </c>
      <c r="U30" s="707">
        <v>1.2708196279999999</v>
      </c>
      <c r="V30" s="707">
        <v>1.2168543629999999</v>
      </c>
      <c r="W30" s="707">
        <v>1.044336181</v>
      </c>
      <c r="X30" s="707">
        <v>0.989055142</v>
      </c>
      <c r="Y30" s="707">
        <v>1.03003245</v>
      </c>
      <c r="Z30" s="707">
        <v>1.0216820579999999</v>
      </c>
      <c r="AA30" s="707">
        <v>1.1405135769999999</v>
      </c>
      <c r="AB30" s="707">
        <v>0.94717796499999996</v>
      </c>
      <c r="AC30" s="707">
        <v>0.93880933099999997</v>
      </c>
      <c r="AD30" s="707">
        <v>0.76920577999999995</v>
      </c>
      <c r="AE30" s="707">
        <v>0.96461257700000003</v>
      </c>
      <c r="AF30" s="707">
        <v>0.97492646999999999</v>
      </c>
      <c r="AG30" s="707">
        <v>1.1511623360000001</v>
      </c>
      <c r="AH30" s="707">
        <v>1.1718653480000001</v>
      </c>
      <c r="AI30" s="707">
        <v>1.0454165639999999</v>
      </c>
      <c r="AJ30" s="707">
        <v>0.89910940100000003</v>
      </c>
      <c r="AK30" s="707">
        <v>0.95715373500000001</v>
      </c>
      <c r="AL30" s="707">
        <v>1.060439355</v>
      </c>
      <c r="AM30" s="707">
        <v>1.0528430900000001</v>
      </c>
      <c r="AN30" s="707">
        <v>1.0042116560000001</v>
      </c>
      <c r="AO30" s="707">
        <v>0.94926644500000001</v>
      </c>
      <c r="AP30" s="707">
        <v>0.82308498699999999</v>
      </c>
      <c r="AQ30" s="707">
        <v>0.94437833400000004</v>
      </c>
      <c r="AR30" s="707">
        <v>0.90678840699999996</v>
      </c>
      <c r="AS30" s="707">
        <v>0.99158496299999999</v>
      </c>
      <c r="AT30" s="707">
        <v>1.1587251629999999</v>
      </c>
      <c r="AU30" s="707">
        <v>0.84737058300000001</v>
      </c>
      <c r="AV30" s="707">
        <v>0.80761243400000005</v>
      </c>
      <c r="AW30" s="707">
        <v>0.92196893700000004</v>
      </c>
      <c r="AX30" s="707">
        <v>1.0153678779999999</v>
      </c>
      <c r="AY30" s="707">
        <v>1.03099078</v>
      </c>
      <c r="AZ30" s="707">
        <v>2.302708</v>
      </c>
      <c r="BA30" s="707">
        <v>0.98507650000000002</v>
      </c>
      <c r="BB30" s="708">
        <v>0.94296349999999995</v>
      </c>
      <c r="BC30" s="708">
        <v>1.483376</v>
      </c>
      <c r="BD30" s="708">
        <v>1.067545</v>
      </c>
      <c r="BE30" s="708">
        <v>1.2037199999999999</v>
      </c>
      <c r="BF30" s="708">
        <v>1.2872729999999999</v>
      </c>
      <c r="BG30" s="708">
        <v>0.94099809999999995</v>
      </c>
      <c r="BH30" s="708">
        <v>0.82135999999999998</v>
      </c>
      <c r="BI30" s="708">
        <v>1.015296</v>
      </c>
      <c r="BJ30" s="708">
        <v>1.387473</v>
      </c>
      <c r="BK30" s="708">
        <v>1.3832450000000001</v>
      </c>
      <c r="BL30" s="708">
        <v>1.3749720000000001</v>
      </c>
      <c r="BM30" s="708">
        <v>1.08778</v>
      </c>
      <c r="BN30" s="708">
        <v>1.0269710000000001</v>
      </c>
      <c r="BO30" s="708">
        <v>2.2691539999999999</v>
      </c>
      <c r="BP30" s="708">
        <v>1.1132690000000001</v>
      </c>
      <c r="BQ30" s="708">
        <v>1.286295</v>
      </c>
      <c r="BR30" s="708">
        <v>1.3583339999999999</v>
      </c>
      <c r="BS30" s="708">
        <v>0.92384370000000005</v>
      </c>
      <c r="BT30" s="708">
        <v>0.84205509999999995</v>
      </c>
      <c r="BU30" s="708">
        <v>1.0644130000000001</v>
      </c>
      <c r="BV30" s="708">
        <v>1.408677</v>
      </c>
    </row>
    <row r="31" spans="1:74" ht="12" customHeight="1" x14ac:dyDescent="0.25">
      <c r="A31" s="666" t="s">
        <v>1213</v>
      </c>
      <c r="B31" s="664" t="s">
        <v>1067</v>
      </c>
      <c r="C31" s="707">
        <v>26.635124529999999</v>
      </c>
      <c r="D31" s="707">
        <v>23.512950132</v>
      </c>
      <c r="E31" s="707">
        <v>29.12596426</v>
      </c>
      <c r="F31" s="707">
        <v>29.221115293</v>
      </c>
      <c r="G31" s="707">
        <v>32.205104990999999</v>
      </c>
      <c r="H31" s="707">
        <v>30.082813378000001</v>
      </c>
      <c r="I31" s="707">
        <v>26.362805812000001</v>
      </c>
      <c r="J31" s="707">
        <v>21.740628482999998</v>
      </c>
      <c r="K31" s="707">
        <v>18.977782783999999</v>
      </c>
      <c r="L31" s="707">
        <v>18.170779733</v>
      </c>
      <c r="M31" s="707">
        <v>20.420851729999999</v>
      </c>
      <c r="N31" s="707">
        <v>22.254988574999999</v>
      </c>
      <c r="O31" s="707">
        <v>24.96201993</v>
      </c>
      <c r="P31" s="707">
        <v>24.793710240999999</v>
      </c>
      <c r="Q31" s="707">
        <v>25.752148085000002</v>
      </c>
      <c r="R31" s="707">
        <v>27.989979192</v>
      </c>
      <c r="S31" s="707">
        <v>30.318598342000001</v>
      </c>
      <c r="T31" s="707">
        <v>27.502186480999999</v>
      </c>
      <c r="U31" s="707">
        <v>25.002925764</v>
      </c>
      <c r="V31" s="707">
        <v>21.908293526000001</v>
      </c>
      <c r="W31" s="707">
        <v>19.059726191999999</v>
      </c>
      <c r="X31" s="707">
        <v>19.426419968000001</v>
      </c>
      <c r="Y31" s="707">
        <v>21.780770564000001</v>
      </c>
      <c r="Z31" s="707">
        <v>22.650886192000002</v>
      </c>
      <c r="AA31" s="707">
        <v>24.657851542</v>
      </c>
      <c r="AB31" s="707">
        <v>22.772000198000001</v>
      </c>
      <c r="AC31" s="707">
        <v>26.207664605000002</v>
      </c>
      <c r="AD31" s="707">
        <v>27.695002240000001</v>
      </c>
      <c r="AE31" s="707">
        <v>31.856523539000001</v>
      </c>
      <c r="AF31" s="707">
        <v>27.964864186</v>
      </c>
      <c r="AG31" s="707">
        <v>24.787959910000001</v>
      </c>
      <c r="AH31" s="707">
        <v>22.504343480999999</v>
      </c>
      <c r="AI31" s="707">
        <v>18.461390473000002</v>
      </c>
      <c r="AJ31" s="707">
        <v>18.232079965</v>
      </c>
      <c r="AK31" s="707">
        <v>20.138658313000001</v>
      </c>
      <c r="AL31" s="707">
        <v>21.373703252999999</v>
      </c>
      <c r="AM31" s="707">
        <v>25.221605315000001</v>
      </c>
      <c r="AN31" s="707">
        <v>26.259889161</v>
      </c>
      <c r="AO31" s="707">
        <v>23.482547197999999</v>
      </c>
      <c r="AP31" s="707">
        <v>22.001882983000002</v>
      </c>
      <c r="AQ31" s="707">
        <v>30.367471117000001</v>
      </c>
      <c r="AR31" s="707">
        <v>28.950141668000001</v>
      </c>
      <c r="AS31" s="707">
        <v>27.571461258999999</v>
      </c>
      <c r="AT31" s="707">
        <v>23.98477647</v>
      </c>
      <c r="AU31" s="707">
        <v>19.076220200000002</v>
      </c>
      <c r="AV31" s="707">
        <v>18.236628460999999</v>
      </c>
      <c r="AW31" s="707">
        <v>21.736184090999998</v>
      </c>
      <c r="AX31" s="707">
        <v>22.981033739000001</v>
      </c>
      <c r="AY31" s="707">
        <v>26.047006019000001</v>
      </c>
      <c r="AZ31" s="707">
        <v>22.247219999999999</v>
      </c>
      <c r="BA31" s="707">
        <v>21.461510000000001</v>
      </c>
      <c r="BB31" s="708">
        <v>22.1206</v>
      </c>
      <c r="BC31" s="708">
        <v>27.136330000000001</v>
      </c>
      <c r="BD31" s="708">
        <v>27.075410000000002</v>
      </c>
      <c r="BE31" s="708">
        <v>25.14067</v>
      </c>
      <c r="BF31" s="708">
        <v>21.162469999999999</v>
      </c>
      <c r="BG31" s="708">
        <v>17.64913</v>
      </c>
      <c r="BH31" s="708">
        <v>17.475470000000001</v>
      </c>
      <c r="BI31" s="708">
        <v>19.31915</v>
      </c>
      <c r="BJ31" s="708">
        <v>21.494350000000001</v>
      </c>
      <c r="BK31" s="708">
        <v>23.74342</v>
      </c>
      <c r="BL31" s="708">
        <v>21.14265</v>
      </c>
      <c r="BM31" s="708">
        <v>24.557749999999999</v>
      </c>
      <c r="BN31" s="708">
        <v>24.849710000000002</v>
      </c>
      <c r="BO31" s="708">
        <v>28.378029999999999</v>
      </c>
      <c r="BP31" s="708">
        <v>28.03547</v>
      </c>
      <c r="BQ31" s="708">
        <v>25.908519999999999</v>
      </c>
      <c r="BR31" s="708">
        <v>21.643609999999999</v>
      </c>
      <c r="BS31" s="708">
        <v>17.88794</v>
      </c>
      <c r="BT31" s="708">
        <v>17.699380000000001</v>
      </c>
      <c r="BU31" s="708">
        <v>19.545860000000001</v>
      </c>
      <c r="BV31" s="708">
        <v>21.906420000000001</v>
      </c>
    </row>
    <row r="32" spans="1:74" ht="12" customHeight="1" x14ac:dyDescent="0.25">
      <c r="A32" s="666" t="s">
        <v>1217</v>
      </c>
      <c r="B32" s="664" t="s">
        <v>1084</v>
      </c>
      <c r="C32" s="707">
        <v>1.38259964</v>
      </c>
      <c r="D32" s="707">
        <v>1.238879219</v>
      </c>
      <c r="E32" s="707">
        <v>1.3845126619999999</v>
      </c>
      <c r="F32" s="707">
        <v>1.3367918329999999</v>
      </c>
      <c r="G32" s="707">
        <v>1.2834570190000001</v>
      </c>
      <c r="H32" s="707">
        <v>1.213937228</v>
      </c>
      <c r="I32" s="707">
        <v>1.3554001259999999</v>
      </c>
      <c r="J32" s="707">
        <v>1.3450315399999999</v>
      </c>
      <c r="K32" s="707">
        <v>1.2969612800000001</v>
      </c>
      <c r="L32" s="707">
        <v>1.229009276</v>
      </c>
      <c r="M32" s="707">
        <v>1.2892570139999999</v>
      </c>
      <c r="N32" s="707">
        <v>1.5709278179999999</v>
      </c>
      <c r="O32" s="707">
        <v>1.341307424</v>
      </c>
      <c r="P32" s="707">
        <v>1.2740925759999999</v>
      </c>
      <c r="Q32" s="707">
        <v>1.366753028</v>
      </c>
      <c r="R32" s="707">
        <v>1.1879366360000001</v>
      </c>
      <c r="S32" s="707">
        <v>1.38262025</v>
      </c>
      <c r="T32" s="707">
        <v>1.299834782</v>
      </c>
      <c r="U32" s="707">
        <v>1.3696112949999999</v>
      </c>
      <c r="V32" s="707">
        <v>1.3670550370000001</v>
      </c>
      <c r="W32" s="707">
        <v>1.3279076910000001</v>
      </c>
      <c r="X32" s="707">
        <v>1.273090287</v>
      </c>
      <c r="Y32" s="707">
        <v>1.330843628</v>
      </c>
      <c r="Z32" s="707">
        <v>1.4126393660000001</v>
      </c>
      <c r="AA32" s="707">
        <v>1.347889549</v>
      </c>
      <c r="AB32" s="707">
        <v>1.2519351519999999</v>
      </c>
      <c r="AC32" s="707">
        <v>1.378336518</v>
      </c>
      <c r="AD32" s="707">
        <v>1.227050373</v>
      </c>
      <c r="AE32" s="707">
        <v>1.3044456170000001</v>
      </c>
      <c r="AF32" s="707">
        <v>1.2943282659999999</v>
      </c>
      <c r="AG32" s="707">
        <v>1.34196666</v>
      </c>
      <c r="AH32" s="707">
        <v>1.362412403</v>
      </c>
      <c r="AI32" s="707">
        <v>1.3380929800000001</v>
      </c>
      <c r="AJ32" s="707">
        <v>1.102883595</v>
      </c>
      <c r="AK32" s="707">
        <v>0.94138361599999998</v>
      </c>
      <c r="AL32" s="707">
        <v>1.140239271</v>
      </c>
      <c r="AM32" s="707">
        <v>1.229389609</v>
      </c>
      <c r="AN32" s="707">
        <v>1.2330506999999999</v>
      </c>
      <c r="AO32" s="707">
        <v>1.4734815269999999</v>
      </c>
      <c r="AP32" s="707">
        <v>1.4104817270000001</v>
      </c>
      <c r="AQ32" s="707">
        <v>1.41087611</v>
      </c>
      <c r="AR32" s="707">
        <v>1.3377701179999999</v>
      </c>
      <c r="AS32" s="707">
        <v>1.4043296009999999</v>
      </c>
      <c r="AT32" s="707">
        <v>1.4000400120000001</v>
      </c>
      <c r="AU32" s="707">
        <v>1.3587222269999999</v>
      </c>
      <c r="AV32" s="707">
        <v>1.341380697</v>
      </c>
      <c r="AW32" s="707">
        <v>1.4479280859999999</v>
      </c>
      <c r="AX32" s="707">
        <v>1.4337137470000001</v>
      </c>
      <c r="AY32" s="707">
        <v>1.3599718030000001</v>
      </c>
      <c r="AZ32" s="707">
        <v>1.207444</v>
      </c>
      <c r="BA32" s="707">
        <v>1.528508</v>
      </c>
      <c r="BB32" s="708">
        <v>1.441287</v>
      </c>
      <c r="BC32" s="708">
        <v>1.458143</v>
      </c>
      <c r="BD32" s="708">
        <v>1.342911</v>
      </c>
      <c r="BE32" s="708">
        <v>1.4019630000000001</v>
      </c>
      <c r="BF32" s="708">
        <v>1.432104</v>
      </c>
      <c r="BG32" s="708">
        <v>1.3792800000000001</v>
      </c>
      <c r="BH32" s="708">
        <v>1.348506</v>
      </c>
      <c r="BI32" s="708">
        <v>1.3783620000000001</v>
      </c>
      <c r="BJ32" s="708">
        <v>1.4235789999999999</v>
      </c>
      <c r="BK32" s="708">
        <v>1.5045249999999999</v>
      </c>
      <c r="BL32" s="708">
        <v>1.276265</v>
      </c>
      <c r="BM32" s="708">
        <v>1.5026040000000001</v>
      </c>
      <c r="BN32" s="708">
        <v>1.4608840000000001</v>
      </c>
      <c r="BO32" s="708">
        <v>1.456474</v>
      </c>
      <c r="BP32" s="708">
        <v>1.3625700000000001</v>
      </c>
      <c r="BQ32" s="708">
        <v>1.4257949999999999</v>
      </c>
      <c r="BR32" s="708">
        <v>1.4581599999999999</v>
      </c>
      <c r="BS32" s="708">
        <v>1.3950070000000001</v>
      </c>
      <c r="BT32" s="708">
        <v>1.362096</v>
      </c>
      <c r="BU32" s="708">
        <v>1.435554</v>
      </c>
      <c r="BV32" s="708">
        <v>1.407524</v>
      </c>
    </row>
    <row r="33" spans="1:74" ht="12" customHeight="1" x14ac:dyDescent="0.25">
      <c r="A33" s="666" t="s">
        <v>1215</v>
      </c>
      <c r="B33" s="664" t="s">
        <v>1068</v>
      </c>
      <c r="C33" s="707">
        <v>2.0113707110000001</v>
      </c>
      <c r="D33" s="707">
        <v>2.5263937589999999</v>
      </c>
      <c r="E33" s="707">
        <v>4.2001654549999996</v>
      </c>
      <c r="F33" s="707">
        <v>4.6461027880000003</v>
      </c>
      <c r="G33" s="707">
        <v>5.6054859800000001</v>
      </c>
      <c r="H33" s="707">
        <v>6.1094939119999996</v>
      </c>
      <c r="I33" s="707">
        <v>5.6898626930000002</v>
      </c>
      <c r="J33" s="707">
        <v>5.374119394</v>
      </c>
      <c r="K33" s="707">
        <v>5.0589946619999999</v>
      </c>
      <c r="L33" s="707">
        <v>4.7709950760000002</v>
      </c>
      <c r="M33" s="707">
        <v>3.3723608999999999</v>
      </c>
      <c r="N33" s="707">
        <v>3.3575164989999999</v>
      </c>
      <c r="O33" s="707">
        <v>3.2878416119999998</v>
      </c>
      <c r="P33" s="707">
        <v>3.8627098800000002</v>
      </c>
      <c r="Q33" s="707">
        <v>5.0091136260000004</v>
      </c>
      <c r="R33" s="707">
        <v>6.0023991329999999</v>
      </c>
      <c r="S33" s="707">
        <v>6.7877235330000003</v>
      </c>
      <c r="T33" s="707">
        <v>7.3474853590000002</v>
      </c>
      <c r="U33" s="707">
        <v>6.6913066490000004</v>
      </c>
      <c r="V33" s="707">
        <v>6.6335512349999997</v>
      </c>
      <c r="W33" s="707">
        <v>5.9109024379999999</v>
      </c>
      <c r="X33" s="707">
        <v>4.9262669890000002</v>
      </c>
      <c r="Y33" s="707">
        <v>3.7110033420000001</v>
      </c>
      <c r="Z33" s="707">
        <v>3.08252302</v>
      </c>
      <c r="AA33" s="707">
        <v>3.5460793819999998</v>
      </c>
      <c r="AB33" s="707">
        <v>3.7976078690000001</v>
      </c>
      <c r="AC33" s="707">
        <v>5.8412723309999999</v>
      </c>
      <c r="AD33" s="707">
        <v>6.6901811899999997</v>
      </c>
      <c r="AE33" s="707">
        <v>7.0954023929999996</v>
      </c>
      <c r="AF33" s="707">
        <v>7.8981032239999998</v>
      </c>
      <c r="AG33" s="707">
        <v>8.0531010710000004</v>
      </c>
      <c r="AH33" s="707">
        <v>7.8027319049999999</v>
      </c>
      <c r="AI33" s="707">
        <v>6.7537196369999997</v>
      </c>
      <c r="AJ33" s="707">
        <v>6.0401778430000004</v>
      </c>
      <c r="AK33" s="707">
        <v>4.3229624820000003</v>
      </c>
      <c r="AL33" s="707">
        <v>3.4234071180000001</v>
      </c>
      <c r="AM33" s="707">
        <v>4.6154620230000001</v>
      </c>
      <c r="AN33" s="707">
        <v>5.6566507809999997</v>
      </c>
      <c r="AO33" s="707">
        <v>6.4356217259999999</v>
      </c>
      <c r="AP33" s="707">
        <v>8.0521538479999997</v>
      </c>
      <c r="AQ33" s="707">
        <v>9.678904374</v>
      </c>
      <c r="AR33" s="707">
        <v>9.5553595189999996</v>
      </c>
      <c r="AS33" s="707">
        <v>10.385612234</v>
      </c>
      <c r="AT33" s="707">
        <v>9.4275632520000006</v>
      </c>
      <c r="AU33" s="707">
        <v>7.8237319340000004</v>
      </c>
      <c r="AV33" s="707">
        <v>7.2837718110000003</v>
      </c>
      <c r="AW33" s="707">
        <v>5.8445746339999998</v>
      </c>
      <c r="AX33" s="707">
        <v>5.3379794839999999</v>
      </c>
      <c r="AY33" s="707">
        <v>5.6892673089999999</v>
      </c>
      <c r="AZ33" s="707">
        <v>7.1878029999999997</v>
      </c>
      <c r="BA33" s="707">
        <v>8.6648980000000009</v>
      </c>
      <c r="BB33" s="708">
        <v>10.53729</v>
      </c>
      <c r="BC33" s="708">
        <v>12.41452</v>
      </c>
      <c r="BD33" s="708">
        <v>12.212429999999999</v>
      </c>
      <c r="BE33" s="708">
        <v>13.567019999999999</v>
      </c>
      <c r="BF33" s="708">
        <v>12.4185</v>
      </c>
      <c r="BG33" s="708">
        <v>10.48789</v>
      </c>
      <c r="BH33" s="708">
        <v>9.7087909999999997</v>
      </c>
      <c r="BI33" s="708">
        <v>7.9224819999999996</v>
      </c>
      <c r="BJ33" s="708">
        <v>6.9205649999999999</v>
      </c>
      <c r="BK33" s="708">
        <v>7.9206349999999999</v>
      </c>
      <c r="BL33" s="708">
        <v>9.1618399999999998</v>
      </c>
      <c r="BM33" s="708">
        <v>11.389110000000001</v>
      </c>
      <c r="BN33" s="708">
        <v>13.718</v>
      </c>
      <c r="BO33" s="708">
        <v>15.76709</v>
      </c>
      <c r="BP33" s="708">
        <v>16.022749999999998</v>
      </c>
      <c r="BQ33" s="708">
        <v>17.13616</v>
      </c>
      <c r="BR33" s="708">
        <v>15.73217</v>
      </c>
      <c r="BS33" s="708">
        <v>13.406029999999999</v>
      </c>
      <c r="BT33" s="708">
        <v>11.79196</v>
      </c>
      <c r="BU33" s="708">
        <v>9.5401009999999999</v>
      </c>
      <c r="BV33" s="708">
        <v>8.2619170000000004</v>
      </c>
    </row>
    <row r="34" spans="1:74" ht="12" customHeight="1" x14ac:dyDescent="0.25">
      <c r="A34" s="666" t="s">
        <v>1214</v>
      </c>
      <c r="B34" s="664" t="s">
        <v>1085</v>
      </c>
      <c r="C34" s="707">
        <v>19.821557472999999</v>
      </c>
      <c r="D34" s="707">
        <v>21.178905960000002</v>
      </c>
      <c r="E34" s="707">
        <v>24.967858157999999</v>
      </c>
      <c r="F34" s="707">
        <v>24.59097852</v>
      </c>
      <c r="G34" s="707">
        <v>22.429443505999998</v>
      </c>
      <c r="H34" s="707">
        <v>19.791476312</v>
      </c>
      <c r="I34" s="707">
        <v>15.948165603</v>
      </c>
      <c r="J34" s="707">
        <v>13.611459654000001</v>
      </c>
      <c r="K34" s="707">
        <v>17.83981854</v>
      </c>
      <c r="L34" s="707">
        <v>25.282942181999999</v>
      </c>
      <c r="M34" s="707">
        <v>24.058954143000001</v>
      </c>
      <c r="N34" s="707">
        <v>24.552425012</v>
      </c>
      <c r="O34" s="707">
        <v>25.570053029</v>
      </c>
      <c r="P34" s="707">
        <v>23.165020077000001</v>
      </c>
      <c r="Q34" s="707">
        <v>26.435018839000001</v>
      </c>
      <c r="R34" s="707">
        <v>26.406190840000001</v>
      </c>
      <c r="S34" s="707">
        <v>23.931575471999999</v>
      </c>
      <c r="T34" s="707">
        <v>24.682764404</v>
      </c>
      <c r="U34" s="707">
        <v>16.431642070999999</v>
      </c>
      <c r="V34" s="707">
        <v>19.830204000999998</v>
      </c>
      <c r="W34" s="707">
        <v>18.501795234999999</v>
      </c>
      <c r="X34" s="707">
        <v>21.169635316000001</v>
      </c>
      <c r="Y34" s="707">
        <v>21.991019413</v>
      </c>
      <c r="Z34" s="707">
        <v>24.281509159999999</v>
      </c>
      <c r="AA34" s="707">
        <v>24.273044141</v>
      </c>
      <c r="AB34" s="707">
        <v>22.598255909999999</v>
      </c>
      <c r="AC34" s="707">
        <v>25.745924749</v>
      </c>
      <c r="AD34" s="707">
        <v>28.887737320999999</v>
      </c>
      <c r="AE34" s="707">
        <v>25.756669664</v>
      </c>
      <c r="AF34" s="707">
        <v>22.426099435000001</v>
      </c>
      <c r="AG34" s="707">
        <v>22.084403556000002</v>
      </c>
      <c r="AH34" s="707">
        <v>19.963513459000001</v>
      </c>
      <c r="AI34" s="707">
        <v>24.494216560000002</v>
      </c>
      <c r="AJ34" s="707">
        <v>27.598531194</v>
      </c>
      <c r="AK34" s="707">
        <v>25.159643384999999</v>
      </c>
      <c r="AL34" s="707">
        <v>26.615985436999999</v>
      </c>
      <c r="AM34" s="707">
        <v>28.519865576000001</v>
      </c>
      <c r="AN34" s="707">
        <v>29.367755274</v>
      </c>
      <c r="AO34" s="707">
        <v>29.495588195</v>
      </c>
      <c r="AP34" s="707">
        <v>29.385797261</v>
      </c>
      <c r="AQ34" s="707">
        <v>28.281905575</v>
      </c>
      <c r="AR34" s="707">
        <v>29.445520072000001</v>
      </c>
      <c r="AS34" s="707">
        <v>22.186082611</v>
      </c>
      <c r="AT34" s="707">
        <v>22.340558558000001</v>
      </c>
      <c r="AU34" s="707">
        <v>22.977116597999999</v>
      </c>
      <c r="AV34" s="707">
        <v>28.769981923</v>
      </c>
      <c r="AW34" s="707">
        <v>33.581844601999997</v>
      </c>
      <c r="AX34" s="707">
        <v>32.328759333999997</v>
      </c>
      <c r="AY34" s="707">
        <v>30.318696802000002</v>
      </c>
      <c r="AZ34" s="707">
        <v>25.20356</v>
      </c>
      <c r="BA34" s="707">
        <v>35.085799999999999</v>
      </c>
      <c r="BB34" s="708">
        <v>34.637709999999998</v>
      </c>
      <c r="BC34" s="708">
        <v>32.855899999999998</v>
      </c>
      <c r="BD34" s="708">
        <v>35.176279999999998</v>
      </c>
      <c r="BE34" s="708">
        <v>26.630199999999999</v>
      </c>
      <c r="BF34" s="708">
        <v>25.973040000000001</v>
      </c>
      <c r="BG34" s="708">
        <v>27.668430000000001</v>
      </c>
      <c r="BH34" s="708">
        <v>33.187869999999997</v>
      </c>
      <c r="BI34" s="708">
        <v>39.462580000000003</v>
      </c>
      <c r="BJ34" s="708">
        <v>36.863529999999997</v>
      </c>
      <c r="BK34" s="708">
        <v>34.46425</v>
      </c>
      <c r="BL34" s="708">
        <v>30.7227</v>
      </c>
      <c r="BM34" s="708">
        <v>38.10136</v>
      </c>
      <c r="BN34" s="708">
        <v>36.206180000000003</v>
      </c>
      <c r="BO34" s="708">
        <v>35.06626</v>
      </c>
      <c r="BP34" s="708">
        <v>37.816920000000003</v>
      </c>
      <c r="BQ34" s="708">
        <v>28.689430000000002</v>
      </c>
      <c r="BR34" s="708">
        <v>27.388819999999999</v>
      </c>
      <c r="BS34" s="708">
        <v>29.871670000000002</v>
      </c>
      <c r="BT34" s="708">
        <v>34.890659999999997</v>
      </c>
      <c r="BU34" s="708">
        <v>42.2926</v>
      </c>
      <c r="BV34" s="708">
        <v>38.161529999999999</v>
      </c>
    </row>
    <row r="35" spans="1:74" ht="12" customHeight="1" x14ac:dyDescent="0.25">
      <c r="A35" s="666"/>
      <c r="B35" s="665" t="s">
        <v>1069</v>
      </c>
      <c r="C35" s="707"/>
      <c r="D35" s="707"/>
      <c r="E35" s="707"/>
      <c r="F35" s="707"/>
      <c r="G35" s="707"/>
      <c r="H35" s="707"/>
      <c r="I35" s="707"/>
      <c r="J35" s="707"/>
      <c r="K35" s="707"/>
      <c r="L35" s="707"/>
      <c r="M35" s="707"/>
      <c r="N35" s="707"/>
      <c r="O35" s="707"/>
      <c r="P35" s="707"/>
      <c r="Q35" s="707"/>
      <c r="R35" s="707"/>
      <c r="S35" s="707"/>
      <c r="T35" s="707"/>
      <c r="U35" s="707"/>
      <c r="V35" s="707"/>
      <c r="W35" s="707"/>
      <c r="X35" s="707"/>
      <c r="Y35" s="707"/>
      <c r="Z35" s="707"/>
      <c r="AA35" s="707"/>
      <c r="AB35" s="707"/>
      <c r="AC35" s="707"/>
      <c r="AD35" s="707"/>
      <c r="AE35" s="707"/>
      <c r="AF35" s="707"/>
      <c r="AG35" s="707"/>
      <c r="AH35" s="707"/>
      <c r="AI35" s="707"/>
      <c r="AJ35" s="707"/>
      <c r="AK35" s="707"/>
      <c r="AL35" s="707"/>
      <c r="AM35" s="707"/>
      <c r="AN35" s="707"/>
      <c r="AO35" s="707"/>
      <c r="AP35" s="707"/>
      <c r="AQ35" s="707"/>
      <c r="AR35" s="707"/>
      <c r="AS35" s="707"/>
      <c r="AT35" s="707"/>
      <c r="AU35" s="707"/>
      <c r="AV35" s="707"/>
      <c r="AW35" s="707"/>
      <c r="AX35" s="707"/>
      <c r="AY35" s="707"/>
      <c r="AZ35" s="707"/>
      <c r="BA35" s="707"/>
      <c r="BB35" s="708"/>
      <c r="BC35" s="708"/>
      <c r="BD35" s="708"/>
      <c r="BE35" s="708"/>
      <c r="BF35" s="708"/>
      <c r="BG35" s="708"/>
      <c r="BH35" s="708"/>
      <c r="BI35" s="708"/>
      <c r="BJ35" s="708"/>
      <c r="BK35" s="708"/>
      <c r="BL35" s="708"/>
      <c r="BM35" s="708"/>
      <c r="BN35" s="708"/>
      <c r="BO35" s="708"/>
      <c r="BP35" s="708"/>
      <c r="BQ35" s="708"/>
      <c r="BR35" s="708"/>
      <c r="BS35" s="708"/>
      <c r="BT35" s="708"/>
      <c r="BU35" s="708"/>
      <c r="BV35" s="708"/>
    </row>
    <row r="36" spans="1:74" ht="12" customHeight="1" x14ac:dyDescent="0.25">
      <c r="A36" s="666" t="s">
        <v>1318</v>
      </c>
      <c r="B36" s="664" t="s">
        <v>1064</v>
      </c>
      <c r="C36" s="707">
        <v>2.6180523920000001</v>
      </c>
      <c r="D36" s="707">
        <v>2.3964748409999999</v>
      </c>
      <c r="E36" s="707">
        <v>2.5505457580000002</v>
      </c>
      <c r="F36" s="707">
        <v>2.4641994679999999</v>
      </c>
      <c r="G36" s="707">
        <v>2.5171235150000002</v>
      </c>
      <c r="H36" s="707">
        <v>2.6268324010000002</v>
      </c>
      <c r="I36" s="707">
        <v>2.7643808550000002</v>
      </c>
      <c r="J36" s="707">
        <v>2.7818081659999998</v>
      </c>
      <c r="K36" s="707">
        <v>2.4810259129999999</v>
      </c>
      <c r="L36" s="707">
        <v>2.5037476679999999</v>
      </c>
      <c r="M36" s="707">
        <v>2.5666289010000001</v>
      </c>
      <c r="N36" s="707">
        <v>2.7658357840000001</v>
      </c>
      <c r="O36" s="707">
        <v>2.6502244739999998</v>
      </c>
      <c r="P36" s="707">
        <v>2.3583987120000001</v>
      </c>
      <c r="Q36" s="707">
        <v>2.6353295750000001</v>
      </c>
      <c r="R36" s="707">
        <v>2.4293459249999998</v>
      </c>
      <c r="S36" s="707">
        <v>2.590069384</v>
      </c>
      <c r="T36" s="707">
        <v>2.5622807750000001</v>
      </c>
      <c r="U36" s="707">
        <v>2.7485349870000002</v>
      </c>
      <c r="V36" s="707">
        <v>2.6875277529999999</v>
      </c>
      <c r="W36" s="707">
        <v>2.4847272779999998</v>
      </c>
      <c r="X36" s="707">
        <v>2.5051965759999999</v>
      </c>
      <c r="Y36" s="707">
        <v>2.5043607470000002</v>
      </c>
      <c r="Z36" s="707">
        <v>2.6679547989999999</v>
      </c>
      <c r="AA36" s="707">
        <v>2.5853104079999998</v>
      </c>
      <c r="AB36" s="707">
        <v>2.327246374</v>
      </c>
      <c r="AC36" s="707">
        <v>2.5381501059999998</v>
      </c>
      <c r="AD36" s="707">
        <v>2.2711416189999998</v>
      </c>
      <c r="AE36" s="707">
        <v>2.3031649860000001</v>
      </c>
      <c r="AF36" s="707">
        <v>2.4190688580000002</v>
      </c>
      <c r="AG36" s="707">
        <v>2.581544531</v>
      </c>
      <c r="AH36" s="707">
        <v>2.6092610949999999</v>
      </c>
      <c r="AI36" s="707">
        <v>2.391998654</v>
      </c>
      <c r="AJ36" s="707">
        <v>2.403034372</v>
      </c>
      <c r="AK36" s="707">
        <v>2.4174082600000002</v>
      </c>
      <c r="AL36" s="707">
        <v>2.5479037500000001</v>
      </c>
      <c r="AM36" s="707">
        <v>2.5410687780000001</v>
      </c>
      <c r="AN36" s="707">
        <v>2.3715044280000002</v>
      </c>
      <c r="AO36" s="707">
        <v>2.4887132539999999</v>
      </c>
      <c r="AP36" s="707">
        <v>2.3743189999999998</v>
      </c>
      <c r="AQ36" s="707">
        <v>2.384886973</v>
      </c>
      <c r="AR36" s="707">
        <v>2.291256143</v>
      </c>
      <c r="AS36" s="707">
        <v>2.3398962079999999</v>
      </c>
      <c r="AT36" s="707">
        <v>2.3675860649999998</v>
      </c>
      <c r="AU36" s="707">
        <v>2.2990956539999998</v>
      </c>
      <c r="AV36" s="707">
        <v>2.2187044039999999</v>
      </c>
      <c r="AW36" s="707">
        <v>2.4057953140000001</v>
      </c>
      <c r="AX36" s="707">
        <v>2.4867764220000002</v>
      </c>
      <c r="AY36" s="707">
        <v>2.4709133940000001</v>
      </c>
      <c r="AZ36" s="707">
        <v>2.2897280000000002</v>
      </c>
      <c r="BA36" s="707">
        <v>2.4887130000000002</v>
      </c>
      <c r="BB36" s="708">
        <v>2.3743189999999998</v>
      </c>
      <c r="BC36" s="708">
        <v>2.384887</v>
      </c>
      <c r="BD36" s="708">
        <v>2.2912560000000002</v>
      </c>
      <c r="BE36" s="708">
        <v>2.339896</v>
      </c>
      <c r="BF36" s="708">
        <v>2.3675860000000002</v>
      </c>
      <c r="BG36" s="708">
        <v>2.299096</v>
      </c>
      <c r="BH36" s="708">
        <v>2.2187039999999998</v>
      </c>
      <c r="BI36" s="708">
        <v>2.4057949999999999</v>
      </c>
      <c r="BJ36" s="708">
        <v>2.4867759999999999</v>
      </c>
      <c r="BK36" s="708">
        <v>2.4709129999999999</v>
      </c>
      <c r="BL36" s="708">
        <v>2.2897270000000001</v>
      </c>
      <c r="BM36" s="708">
        <v>2.488712</v>
      </c>
      <c r="BN36" s="708">
        <v>2.3743189999999998</v>
      </c>
      <c r="BO36" s="708">
        <v>2.384887</v>
      </c>
      <c r="BP36" s="708">
        <v>2.2912560000000002</v>
      </c>
      <c r="BQ36" s="708">
        <v>2.339896</v>
      </c>
      <c r="BR36" s="708">
        <v>2.3675860000000002</v>
      </c>
      <c r="BS36" s="708">
        <v>2.299096</v>
      </c>
      <c r="BT36" s="708">
        <v>2.2187039999999998</v>
      </c>
      <c r="BU36" s="708">
        <v>2.4057949999999999</v>
      </c>
      <c r="BV36" s="708">
        <v>2.4867759999999999</v>
      </c>
    </row>
    <row r="37" spans="1:74" ht="12" customHeight="1" x14ac:dyDescent="0.25">
      <c r="A37" s="666" t="s">
        <v>1319</v>
      </c>
      <c r="B37" s="664" t="s">
        <v>1065</v>
      </c>
      <c r="C37" s="707">
        <v>0.30186723300000001</v>
      </c>
      <c r="D37" s="707">
        <v>0.27107102</v>
      </c>
      <c r="E37" s="707">
        <v>0.30943701899999998</v>
      </c>
      <c r="F37" s="707">
        <v>0.290050743</v>
      </c>
      <c r="G37" s="707">
        <v>0.305025084</v>
      </c>
      <c r="H37" s="707">
        <v>0.28042729700000002</v>
      </c>
      <c r="I37" s="707">
        <v>0.30026196100000002</v>
      </c>
      <c r="J37" s="707">
        <v>0.29999501299999998</v>
      </c>
      <c r="K37" s="707">
        <v>0.27442552999999997</v>
      </c>
      <c r="L37" s="707">
        <v>0.28141631499999997</v>
      </c>
      <c r="M37" s="707">
        <v>0.29889563299999999</v>
      </c>
      <c r="N37" s="707">
        <v>0.31329566599999997</v>
      </c>
      <c r="O37" s="707">
        <v>0.28471027700000001</v>
      </c>
      <c r="P37" s="707">
        <v>0.260908115</v>
      </c>
      <c r="Q37" s="707">
        <v>0.28778520000000002</v>
      </c>
      <c r="R37" s="707">
        <v>0.27558682299999998</v>
      </c>
      <c r="S37" s="707">
        <v>0.27598138700000002</v>
      </c>
      <c r="T37" s="707">
        <v>0.25992764899999998</v>
      </c>
      <c r="U37" s="707">
        <v>0.26989844699999999</v>
      </c>
      <c r="V37" s="707">
        <v>0.27458047699999999</v>
      </c>
      <c r="W37" s="707">
        <v>0.24844701999999999</v>
      </c>
      <c r="X37" s="707">
        <v>0.27830796299999999</v>
      </c>
      <c r="Y37" s="707">
        <v>0.27082224500000002</v>
      </c>
      <c r="Z37" s="707">
        <v>0.28558314200000001</v>
      </c>
      <c r="AA37" s="707">
        <v>0.26053986200000001</v>
      </c>
      <c r="AB37" s="707">
        <v>0.232171612</v>
      </c>
      <c r="AC37" s="707">
        <v>0.260321776</v>
      </c>
      <c r="AD37" s="707">
        <v>0.23317219</v>
      </c>
      <c r="AE37" s="707">
        <v>0.21715892000000001</v>
      </c>
      <c r="AF37" s="707">
        <v>0.23528210199999999</v>
      </c>
      <c r="AG37" s="707">
        <v>0.234297745</v>
      </c>
      <c r="AH37" s="707">
        <v>0.24250596399999999</v>
      </c>
      <c r="AI37" s="707">
        <v>0.22657053999999999</v>
      </c>
      <c r="AJ37" s="707">
        <v>0.23920496199999999</v>
      </c>
      <c r="AK37" s="707">
        <v>0.237718813</v>
      </c>
      <c r="AL37" s="707">
        <v>0.25329885499999999</v>
      </c>
      <c r="AM37" s="707">
        <v>0.24919372000000001</v>
      </c>
      <c r="AN37" s="707">
        <v>0.23048569799999999</v>
      </c>
      <c r="AO37" s="707">
        <v>0.24567446100000001</v>
      </c>
      <c r="AP37" s="707">
        <v>0.22972975800000001</v>
      </c>
      <c r="AQ37" s="707">
        <v>0.23538236000000001</v>
      </c>
      <c r="AR37" s="707">
        <v>0.20963897400000001</v>
      </c>
      <c r="AS37" s="707">
        <v>0.22527582199999999</v>
      </c>
      <c r="AT37" s="707">
        <v>0.22371775999999999</v>
      </c>
      <c r="AU37" s="707">
        <v>0.205676367</v>
      </c>
      <c r="AV37" s="707">
        <v>0.22391787799999999</v>
      </c>
      <c r="AW37" s="707">
        <v>0.222812178</v>
      </c>
      <c r="AX37" s="707">
        <v>0.24196274400000001</v>
      </c>
      <c r="AY37" s="707">
        <v>0.249206343</v>
      </c>
      <c r="AZ37" s="707">
        <v>0.22253790000000001</v>
      </c>
      <c r="BA37" s="707">
        <v>0.24567449999999999</v>
      </c>
      <c r="BB37" s="708">
        <v>0.22972980000000001</v>
      </c>
      <c r="BC37" s="708">
        <v>0.23538239999999999</v>
      </c>
      <c r="BD37" s="708">
        <v>0.20963899999999999</v>
      </c>
      <c r="BE37" s="708">
        <v>0.2252758</v>
      </c>
      <c r="BF37" s="708">
        <v>0.22371779999999999</v>
      </c>
      <c r="BG37" s="708">
        <v>0.20567640000000001</v>
      </c>
      <c r="BH37" s="708">
        <v>0.2239179</v>
      </c>
      <c r="BI37" s="708">
        <v>0.22281219999999999</v>
      </c>
      <c r="BJ37" s="708">
        <v>0.2419627</v>
      </c>
      <c r="BK37" s="708">
        <v>0.24920629999999999</v>
      </c>
      <c r="BL37" s="708">
        <v>0.22253800000000001</v>
      </c>
      <c r="BM37" s="708">
        <v>0.24567430000000001</v>
      </c>
      <c r="BN37" s="708">
        <v>0.22972980000000001</v>
      </c>
      <c r="BO37" s="708">
        <v>0.23538239999999999</v>
      </c>
      <c r="BP37" s="708">
        <v>0.20963899999999999</v>
      </c>
      <c r="BQ37" s="708">
        <v>0.2252758</v>
      </c>
      <c r="BR37" s="708">
        <v>0.22371779999999999</v>
      </c>
      <c r="BS37" s="708">
        <v>0.20567640000000001</v>
      </c>
      <c r="BT37" s="708">
        <v>0.2239179</v>
      </c>
      <c r="BU37" s="708">
        <v>0.22281219999999999</v>
      </c>
      <c r="BV37" s="708">
        <v>0.2419627</v>
      </c>
    </row>
    <row r="38" spans="1:74" ht="12" customHeight="1" x14ac:dyDescent="0.25">
      <c r="A38" s="666" t="s">
        <v>1320</v>
      </c>
      <c r="B38" s="664" t="s">
        <v>1066</v>
      </c>
      <c r="C38" s="707">
        <v>2.3161851590000002</v>
      </c>
      <c r="D38" s="707">
        <v>2.1254038209999999</v>
      </c>
      <c r="E38" s="707">
        <v>2.241108739</v>
      </c>
      <c r="F38" s="707">
        <v>2.1741487249999998</v>
      </c>
      <c r="G38" s="707">
        <v>2.2120984309999998</v>
      </c>
      <c r="H38" s="707">
        <v>2.346405104</v>
      </c>
      <c r="I38" s="707">
        <v>2.4641188939999998</v>
      </c>
      <c r="J38" s="707">
        <v>2.481813153</v>
      </c>
      <c r="K38" s="707">
        <v>2.2066003830000001</v>
      </c>
      <c r="L38" s="707">
        <v>2.222331353</v>
      </c>
      <c r="M38" s="707">
        <v>2.2677332680000002</v>
      </c>
      <c r="N38" s="707">
        <v>2.4525401179999999</v>
      </c>
      <c r="O38" s="707">
        <v>2.365514197</v>
      </c>
      <c r="P38" s="707">
        <v>2.0974905970000002</v>
      </c>
      <c r="Q38" s="707">
        <v>2.347544375</v>
      </c>
      <c r="R38" s="707">
        <v>2.153759102</v>
      </c>
      <c r="S38" s="707">
        <v>2.3140879970000001</v>
      </c>
      <c r="T38" s="707">
        <v>2.3023531259999999</v>
      </c>
      <c r="U38" s="707">
        <v>2.4786365400000001</v>
      </c>
      <c r="V38" s="707">
        <v>2.4129472760000001</v>
      </c>
      <c r="W38" s="707">
        <v>2.2362802579999999</v>
      </c>
      <c r="X38" s="707">
        <v>2.2268886129999999</v>
      </c>
      <c r="Y38" s="707">
        <v>2.233538502</v>
      </c>
      <c r="Z38" s="707">
        <v>2.3823716570000002</v>
      </c>
      <c r="AA38" s="707">
        <v>2.3247705459999999</v>
      </c>
      <c r="AB38" s="707">
        <v>2.0950747619999999</v>
      </c>
      <c r="AC38" s="707">
        <v>2.2778283300000002</v>
      </c>
      <c r="AD38" s="707">
        <v>2.0379694289999999</v>
      </c>
      <c r="AE38" s="707">
        <v>2.0860060659999999</v>
      </c>
      <c r="AF38" s="707">
        <v>2.1837867559999999</v>
      </c>
      <c r="AG38" s="707">
        <v>2.3472467859999999</v>
      </c>
      <c r="AH38" s="707">
        <v>2.3667551310000001</v>
      </c>
      <c r="AI38" s="707">
        <v>2.165428114</v>
      </c>
      <c r="AJ38" s="707">
        <v>2.16382941</v>
      </c>
      <c r="AK38" s="707">
        <v>2.1796894469999999</v>
      </c>
      <c r="AL38" s="707">
        <v>2.294604895</v>
      </c>
      <c r="AM38" s="707">
        <v>2.291875058</v>
      </c>
      <c r="AN38" s="707">
        <v>2.1410187299999999</v>
      </c>
      <c r="AO38" s="707">
        <v>2.2430387930000002</v>
      </c>
      <c r="AP38" s="707">
        <v>2.1445892419999999</v>
      </c>
      <c r="AQ38" s="707">
        <v>2.149504613</v>
      </c>
      <c r="AR38" s="707">
        <v>2.0816171689999998</v>
      </c>
      <c r="AS38" s="707">
        <v>2.1146203859999999</v>
      </c>
      <c r="AT38" s="707">
        <v>2.1438683049999998</v>
      </c>
      <c r="AU38" s="707">
        <v>2.0934192870000001</v>
      </c>
      <c r="AV38" s="707">
        <v>1.9947865259999999</v>
      </c>
      <c r="AW38" s="707">
        <v>2.1829831359999998</v>
      </c>
      <c r="AX38" s="707">
        <v>2.2448136779999999</v>
      </c>
      <c r="AY38" s="707">
        <v>2.2217070510000001</v>
      </c>
      <c r="AZ38" s="707">
        <v>2.0671900000000001</v>
      </c>
      <c r="BA38" s="707">
        <v>2.243039</v>
      </c>
      <c r="BB38" s="708">
        <v>2.1445889999999999</v>
      </c>
      <c r="BC38" s="708">
        <v>2.149505</v>
      </c>
      <c r="BD38" s="708">
        <v>2.0816170000000001</v>
      </c>
      <c r="BE38" s="708">
        <v>2.1146199999999999</v>
      </c>
      <c r="BF38" s="708">
        <v>2.1438679999999999</v>
      </c>
      <c r="BG38" s="708">
        <v>2.0934189999999999</v>
      </c>
      <c r="BH38" s="708">
        <v>1.9947870000000001</v>
      </c>
      <c r="BI38" s="708">
        <v>2.1829830000000001</v>
      </c>
      <c r="BJ38" s="708">
        <v>2.2448139999999999</v>
      </c>
      <c r="BK38" s="708">
        <v>2.2217069999999999</v>
      </c>
      <c r="BL38" s="708">
        <v>2.0671889999999999</v>
      </c>
      <c r="BM38" s="708">
        <v>2.2430370000000002</v>
      </c>
      <c r="BN38" s="708">
        <v>2.1445889999999999</v>
      </c>
      <c r="BO38" s="708">
        <v>2.149505</v>
      </c>
      <c r="BP38" s="708">
        <v>2.0816170000000001</v>
      </c>
      <c r="BQ38" s="708">
        <v>2.1146199999999999</v>
      </c>
      <c r="BR38" s="708">
        <v>2.1438679999999999</v>
      </c>
      <c r="BS38" s="708">
        <v>2.0934189999999999</v>
      </c>
      <c r="BT38" s="708">
        <v>1.9947870000000001</v>
      </c>
      <c r="BU38" s="708">
        <v>2.1829830000000001</v>
      </c>
      <c r="BV38" s="708">
        <v>2.2448139999999999</v>
      </c>
    </row>
    <row r="39" spans="1:74" ht="12" customHeight="1" x14ac:dyDescent="0.25">
      <c r="A39" s="666" t="s">
        <v>1321</v>
      </c>
      <c r="B39" s="664" t="s">
        <v>1067</v>
      </c>
      <c r="C39" s="707">
        <v>0.152727322</v>
      </c>
      <c r="D39" s="707">
        <v>0.130297993</v>
      </c>
      <c r="E39" s="707">
        <v>0.145613085</v>
      </c>
      <c r="F39" s="707">
        <v>0.16884965699999999</v>
      </c>
      <c r="G39" s="707">
        <v>0.17907555999999999</v>
      </c>
      <c r="H39" s="707">
        <v>0.13906112600000001</v>
      </c>
      <c r="I39" s="707">
        <v>0.12846864099999999</v>
      </c>
      <c r="J39" s="707">
        <v>0.110205637</v>
      </c>
      <c r="K39" s="707">
        <v>8.9153014000000003E-2</v>
      </c>
      <c r="L39" s="707">
        <v>0.113098694</v>
      </c>
      <c r="M39" s="707">
        <v>0.14377742199999999</v>
      </c>
      <c r="N39" s="707">
        <v>0.121917662</v>
      </c>
      <c r="O39" s="707">
        <v>0.102056698</v>
      </c>
      <c r="P39" s="707">
        <v>0.10854733799999999</v>
      </c>
      <c r="Q39" s="707">
        <v>0.108455914</v>
      </c>
      <c r="R39" s="707">
        <v>0.12517532300000001</v>
      </c>
      <c r="S39" s="707">
        <v>0.125685506</v>
      </c>
      <c r="T39" s="707">
        <v>9.5301986000000005E-2</v>
      </c>
      <c r="U39" s="707">
        <v>9.6603192000000004E-2</v>
      </c>
      <c r="V39" s="707">
        <v>0.10861182899999999</v>
      </c>
      <c r="W39" s="707">
        <v>0.105894603</v>
      </c>
      <c r="X39" s="707">
        <v>0.121770948</v>
      </c>
      <c r="Y39" s="707">
        <v>0.13194586899999999</v>
      </c>
      <c r="Z39" s="707">
        <v>0.14627511400000001</v>
      </c>
      <c r="AA39" s="707">
        <v>0.13995687400000001</v>
      </c>
      <c r="AB39" s="707">
        <v>0.108537577</v>
      </c>
      <c r="AC39" s="707">
        <v>0.12632072699999999</v>
      </c>
      <c r="AD39" s="707">
        <v>0.12517455699999999</v>
      </c>
      <c r="AE39" s="707">
        <v>0.12551800799999999</v>
      </c>
      <c r="AF39" s="707">
        <v>0.112898897</v>
      </c>
      <c r="AG39" s="707">
        <v>8.7438526000000003E-2</v>
      </c>
      <c r="AH39" s="707">
        <v>7.4324038999999995E-2</v>
      </c>
      <c r="AI39" s="707">
        <v>6.436952E-2</v>
      </c>
      <c r="AJ39" s="707">
        <v>7.3732941999999996E-2</v>
      </c>
      <c r="AK39" s="707">
        <v>7.8939017E-2</v>
      </c>
      <c r="AL39" s="707">
        <v>0.104478106</v>
      </c>
      <c r="AM39" s="707">
        <v>0.10993132999999999</v>
      </c>
      <c r="AN39" s="707">
        <v>0.110609954</v>
      </c>
      <c r="AO39" s="707">
        <v>0.11191198300000001</v>
      </c>
      <c r="AP39" s="707">
        <v>0.110192076</v>
      </c>
      <c r="AQ39" s="707">
        <v>0.11752459899999999</v>
      </c>
      <c r="AR39" s="707">
        <v>0.108680112</v>
      </c>
      <c r="AS39" s="707">
        <v>0.104475286</v>
      </c>
      <c r="AT39" s="707">
        <v>9.6792506E-2</v>
      </c>
      <c r="AU39" s="707">
        <v>8.5751066000000001E-2</v>
      </c>
      <c r="AV39" s="707">
        <v>8.4093925E-2</v>
      </c>
      <c r="AW39" s="707">
        <v>9.5694688999999999E-2</v>
      </c>
      <c r="AX39" s="707">
        <v>0.105336737</v>
      </c>
      <c r="AY39" s="707">
        <v>0.112485291</v>
      </c>
      <c r="AZ39" s="707">
        <v>0.1067958</v>
      </c>
      <c r="BA39" s="707">
        <v>0.111912</v>
      </c>
      <c r="BB39" s="708">
        <v>0.1101921</v>
      </c>
      <c r="BC39" s="708">
        <v>0.11752460000000001</v>
      </c>
      <c r="BD39" s="708">
        <v>0.1086801</v>
      </c>
      <c r="BE39" s="708">
        <v>0.10447529999999999</v>
      </c>
      <c r="BF39" s="708">
        <v>9.6792500000000004E-2</v>
      </c>
      <c r="BG39" s="708">
        <v>8.5751099999999997E-2</v>
      </c>
      <c r="BH39" s="708">
        <v>8.4093899999999999E-2</v>
      </c>
      <c r="BI39" s="708">
        <v>9.5694699999999994E-2</v>
      </c>
      <c r="BJ39" s="708">
        <v>0.10533670000000001</v>
      </c>
      <c r="BK39" s="708">
        <v>0.1124853</v>
      </c>
      <c r="BL39" s="708">
        <v>0.1067958</v>
      </c>
      <c r="BM39" s="708">
        <v>0.111912</v>
      </c>
      <c r="BN39" s="708">
        <v>0.1101921</v>
      </c>
      <c r="BO39" s="708">
        <v>0.11752460000000001</v>
      </c>
      <c r="BP39" s="708">
        <v>0.1086801</v>
      </c>
      <c r="BQ39" s="708">
        <v>0.10447529999999999</v>
      </c>
      <c r="BR39" s="708">
        <v>9.6792500000000004E-2</v>
      </c>
      <c r="BS39" s="708">
        <v>8.5751099999999997E-2</v>
      </c>
      <c r="BT39" s="708">
        <v>8.4093899999999999E-2</v>
      </c>
      <c r="BU39" s="708">
        <v>9.5694699999999994E-2</v>
      </c>
      <c r="BV39" s="708">
        <v>0.10533670000000001</v>
      </c>
    </row>
    <row r="40" spans="1:74" ht="12" customHeight="1" x14ac:dyDescent="0.25">
      <c r="A40" s="666" t="s">
        <v>1322</v>
      </c>
      <c r="B40" s="664" t="s">
        <v>1068</v>
      </c>
      <c r="C40" s="707">
        <v>1.8824297E-2</v>
      </c>
      <c r="D40" s="707">
        <v>2.8558534E-2</v>
      </c>
      <c r="E40" s="707">
        <v>4.5283184999999997E-2</v>
      </c>
      <c r="F40" s="707">
        <v>4.9533315000000001E-2</v>
      </c>
      <c r="G40" s="707">
        <v>5.7269553000000001E-2</v>
      </c>
      <c r="H40" s="707">
        <v>6.5733499000000001E-2</v>
      </c>
      <c r="I40" s="707">
        <v>6.3339472999999993E-2</v>
      </c>
      <c r="J40" s="707">
        <v>5.9913955999999997E-2</v>
      </c>
      <c r="K40" s="707">
        <v>5.6091096E-2</v>
      </c>
      <c r="L40" s="707">
        <v>5.0369650000000002E-2</v>
      </c>
      <c r="M40" s="707">
        <v>3.6728143999999997E-2</v>
      </c>
      <c r="N40" s="707">
        <v>3.1667795999999998E-2</v>
      </c>
      <c r="O40" s="707">
        <v>3.1133594000000001E-2</v>
      </c>
      <c r="P40" s="707">
        <v>3.3704204000000001E-2</v>
      </c>
      <c r="Q40" s="707">
        <v>4.7124691000000003E-2</v>
      </c>
      <c r="R40" s="707">
        <v>5.4327579000000001E-2</v>
      </c>
      <c r="S40" s="707">
        <v>6.1288771999999998E-2</v>
      </c>
      <c r="T40" s="707">
        <v>6.7181648999999996E-2</v>
      </c>
      <c r="U40" s="707">
        <v>6.3569146000000007E-2</v>
      </c>
      <c r="V40" s="707">
        <v>6.1856726000000001E-2</v>
      </c>
      <c r="W40" s="707">
        <v>4.9999039000000002E-2</v>
      </c>
      <c r="X40" s="707">
        <v>4.3423979000000001E-2</v>
      </c>
      <c r="Y40" s="707">
        <v>3.1761566999999997E-2</v>
      </c>
      <c r="Z40" s="707">
        <v>2.7116772000000001E-2</v>
      </c>
      <c r="AA40" s="707">
        <v>3.4129027999999999E-2</v>
      </c>
      <c r="AB40" s="707">
        <v>3.8164938000000002E-2</v>
      </c>
      <c r="AC40" s="707">
        <v>5.7353301000000002E-2</v>
      </c>
      <c r="AD40" s="707">
        <v>6.2095193999999999E-2</v>
      </c>
      <c r="AE40" s="707">
        <v>6.6494581999999997E-2</v>
      </c>
      <c r="AF40" s="707">
        <v>7.2989756000000003E-2</v>
      </c>
      <c r="AG40" s="707">
        <v>7.9539723000000007E-2</v>
      </c>
      <c r="AH40" s="707">
        <v>7.3821806000000004E-2</v>
      </c>
      <c r="AI40" s="707">
        <v>6.3500284000000004E-2</v>
      </c>
      <c r="AJ40" s="707">
        <v>5.3288623E-2</v>
      </c>
      <c r="AK40" s="707">
        <v>4.1030407999999997E-2</v>
      </c>
      <c r="AL40" s="707">
        <v>2.9668153999999999E-2</v>
      </c>
      <c r="AM40" s="707">
        <v>4.1549948000000003E-2</v>
      </c>
      <c r="AN40" s="707">
        <v>4.9388039000000002E-2</v>
      </c>
      <c r="AO40" s="707">
        <v>5.9885191999999997E-2</v>
      </c>
      <c r="AP40" s="707">
        <v>7.3835450999999996E-2</v>
      </c>
      <c r="AQ40" s="707">
        <v>8.7912279999999995E-2</v>
      </c>
      <c r="AR40" s="707">
        <v>8.5727233999999999E-2</v>
      </c>
      <c r="AS40" s="707">
        <v>9.2135558000000006E-2</v>
      </c>
      <c r="AT40" s="707">
        <v>8.0075055000000006E-2</v>
      </c>
      <c r="AU40" s="707">
        <v>6.7530439999999997E-2</v>
      </c>
      <c r="AV40" s="707">
        <v>6.1960475000000001E-2</v>
      </c>
      <c r="AW40" s="707">
        <v>5.0357791999999998E-2</v>
      </c>
      <c r="AX40" s="707">
        <v>4.3073588000000003E-2</v>
      </c>
      <c r="AY40" s="707">
        <v>4.3198993999999998E-2</v>
      </c>
      <c r="AZ40" s="707">
        <v>4.5967099999999997E-2</v>
      </c>
      <c r="BA40" s="707">
        <v>6.0574299999999998E-2</v>
      </c>
      <c r="BB40" s="708">
        <v>6.5048700000000001E-2</v>
      </c>
      <c r="BC40" s="708">
        <v>7.0235800000000001E-2</v>
      </c>
      <c r="BD40" s="708">
        <v>7.2239300000000006E-2</v>
      </c>
      <c r="BE40" s="708">
        <v>7.4513499999999996E-2</v>
      </c>
      <c r="BF40" s="708">
        <v>7.4614299999999995E-2</v>
      </c>
      <c r="BG40" s="708">
        <v>6.9065699999999994E-2</v>
      </c>
      <c r="BH40" s="708">
        <v>6.6098599999999993E-2</v>
      </c>
      <c r="BI40" s="708">
        <v>6.02841E-2</v>
      </c>
      <c r="BJ40" s="708">
        <v>5.7617000000000002E-2</v>
      </c>
      <c r="BK40" s="708">
        <v>5.61211E-2</v>
      </c>
      <c r="BL40" s="708">
        <v>5.6596199999999999E-2</v>
      </c>
      <c r="BM40" s="708">
        <v>6.9431099999999996E-2</v>
      </c>
      <c r="BN40" s="708">
        <v>7.2293399999999994E-2</v>
      </c>
      <c r="BO40" s="708">
        <v>7.7015799999999995E-2</v>
      </c>
      <c r="BP40" s="708">
        <v>7.8253900000000001E-2</v>
      </c>
      <c r="BQ40" s="708">
        <v>7.89242E-2</v>
      </c>
      <c r="BR40" s="708">
        <v>7.8667799999999996E-2</v>
      </c>
      <c r="BS40" s="708">
        <v>7.2086300000000006E-2</v>
      </c>
      <c r="BT40" s="708">
        <v>6.8999400000000002E-2</v>
      </c>
      <c r="BU40" s="708">
        <v>6.0690399999999999E-2</v>
      </c>
      <c r="BV40" s="708">
        <v>5.7812799999999998E-2</v>
      </c>
    </row>
    <row r="41" spans="1:74" ht="12" customHeight="1" x14ac:dyDescent="0.25">
      <c r="A41" s="666" t="s">
        <v>1086</v>
      </c>
      <c r="B41" s="664" t="s">
        <v>1076</v>
      </c>
      <c r="C41" s="707">
        <v>1.2460310000000001</v>
      </c>
      <c r="D41" s="707">
        <v>1.384155</v>
      </c>
      <c r="E41" s="707">
        <v>1.9724569999999999</v>
      </c>
      <c r="F41" s="707">
        <v>2.1951260000000001</v>
      </c>
      <c r="G41" s="707">
        <v>2.4231880000000001</v>
      </c>
      <c r="H41" s="707">
        <v>2.4867710000000001</v>
      </c>
      <c r="I41" s="707">
        <v>2.554646</v>
      </c>
      <c r="J41" s="707">
        <v>2.4796360000000002</v>
      </c>
      <c r="K41" s="707">
        <v>2.2253799999999999</v>
      </c>
      <c r="L41" s="707">
        <v>1.989935</v>
      </c>
      <c r="M41" s="707">
        <v>1.5611060000000001</v>
      </c>
      <c r="N41" s="707">
        <v>1.471854</v>
      </c>
      <c r="O41" s="707">
        <v>1.6193599999999999</v>
      </c>
      <c r="P41" s="707">
        <v>1.7663409999999999</v>
      </c>
      <c r="Q41" s="707">
        <v>2.4339580000000001</v>
      </c>
      <c r="R41" s="707">
        <v>2.7397119999999999</v>
      </c>
      <c r="S41" s="707">
        <v>3.0112100000000002</v>
      </c>
      <c r="T41" s="707">
        <v>3.0591110000000001</v>
      </c>
      <c r="U41" s="707">
        <v>3.14642</v>
      </c>
      <c r="V41" s="707">
        <v>3.0169000000000001</v>
      </c>
      <c r="W41" s="707">
        <v>2.6743329999999998</v>
      </c>
      <c r="X41" s="707">
        <v>2.391775</v>
      </c>
      <c r="Y41" s="707">
        <v>1.9052819999999999</v>
      </c>
      <c r="Z41" s="707">
        <v>1.7748729999999999</v>
      </c>
      <c r="AA41" s="707">
        <v>1.9031979999999999</v>
      </c>
      <c r="AB41" s="707">
        <v>2.0588739999999999</v>
      </c>
      <c r="AC41" s="707">
        <v>2.9142589999999999</v>
      </c>
      <c r="AD41" s="707">
        <v>3.2449699999999999</v>
      </c>
      <c r="AE41" s="707">
        <v>3.5487829999999998</v>
      </c>
      <c r="AF41" s="707">
        <v>3.6040519999999998</v>
      </c>
      <c r="AG41" s="707">
        <v>3.7601399999999998</v>
      </c>
      <c r="AH41" s="707">
        <v>3.6113529999999998</v>
      </c>
      <c r="AI41" s="707">
        <v>3.2049780000000001</v>
      </c>
      <c r="AJ41" s="707">
        <v>2.8325279999999999</v>
      </c>
      <c r="AK41" s="707">
        <v>2.2275529999999999</v>
      </c>
      <c r="AL41" s="707">
        <v>2.0467580000000001</v>
      </c>
      <c r="AM41" s="707">
        <v>2.3131439999999999</v>
      </c>
      <c r="AN41" s="707">
        <v>2.6242239999999999</v>
      </c>
      <c r="AO41" s="707">
        <v>3.4244750000000002</v>
      </c>
      <c r="AP41" s="707">
        <v>3.8168250000000001</v>
      </c>
      <c r="AQ41" s="707">
        <v>4.2686019999999996</v>
      </c>
      <c r="AR41" s="707">
        <v>4.270327</v>
      </c>
      <c r="AS41" s="707">
        <v>4.4070349999999996</v>
      </c>
      <c r="AT41" s="707">
        <v>4.2005379999999999</v>
      </c>
      <c r="AU41" s="707">
        <v>3.7235369999999999</v>
      </c>
      <c r="AV41" s="707">
        <v>3.3985059999999998</v>
      </c>
      <c r="AW41" s="707">
        <v>2.766839</v>
      </c>
      <c r="AX41" s="707">
        <v>2.5258850000000002</v>
      </c>
      <c r="AY41" s="707">
        <v>2.7488030000000001</v>
      </c>
      <c r="AZ41" s="707">
        <v>3.0482719999999999</v>
      </c>
      <c r="BA41" s="707">
        <v>4.1953899999999997</v>
      </c>
      <c r="BB41" s="708">
        <v>4.6685679999999996</v>
      </c>
      <c r="BC41" s="708">
        <v>5.138782</v>
      </c>
      <c r="BD41" s="708">
        <v>5.2010319999999997</v>
      </c>
      <c r="BE41" s="708">
        <v>5.3775449999999996</v>
      </c>
      <c r="BF41" s="708">
        <v>5.1784330000000001</v>
      </c>
      <c r="BG41" s="708">
        <v>4.6239720000000002</v>
      </c>
      <c r="BH41" s="708">
        <v>4.1405190000000003</v>
      </c>
      <c r="BI41" s="708">
        <v>3.316767</v>
      </c>
      <c r="BJ41" s="708">
        <v>3.0522459999999998</v>
      </c>
      <c r="BK41" s="708">
        <v>3.248373</v>
      </c>
      <c r="BL41" s="708">
        <v>3.5894789999999999</v>
      </c>
      <c r="BM41" s="708">
        <v>4.924639</v>
      </c>
      <c r="BN41" s="708">
        <v>5.4622070000000003</v>
      </c>
      <c r="BO41" s="708">
        <v>5.9947400000000002</v>
      </c>
      <c r="BP41" s="708">
        <v>6.0495539999999997</v>
      </c>
      <c r="BQ41" s="708">
        <v>6.2384639999999996</v>
      </c>
      <c r="BR41" s="708">
        <v>5.9935710000000002</v>
      </c>
      <c r="BS41" s="708">
        <v>5.3390060000000004</v>
      </c>
      <c r="BT41" s="708">
        <v>4.7723740000000001</v>
      </c>
      <c r="BU41" s="708">
        <v>3.8162820000000002</v>
      </c>
      <c r="BV41" s="708">
        <v>3.5058919999999998</v>
      </c>
    </row>
    <row r="42" spans="1:74" ht="12" customHeight="1" x14ac:dyDescent="0.25">
      <c r="A42" s="666" t="s">
        <v>1087</v>
      </c>
      <c r="B42" s="664" t="s">
        <v>1088</v>
      </c>
      <c r="C42" s="707">
        <v>0.70291289999999995</v>
      </c>
      <c r="D42" s="707">
        <v>0.78945419999999999</v>
      </c>
      <c r="E42" s="707">
        <v>1.146679</v>
      </c>
      <c r="F42" s="707">
        <v>1.2831440000000001</v>
      </c>
      <c r="G42" s="707">
        <v>1.414857</v>
      </c>
      <c r="H42" s="707">
        <v>1.4687779999999999</v>
      </c>
      <c r="I42" s="707">
        <v>1.494756</v>
      </c>
      <c r="J42" s="707">
        <v>1.4458660000000001</v>
      </c>
      <c r="K42" s="707">
        <v>1.293315</v>
      </c>
      <c r="L42" s="707">
        <v>1.1567320000000001</v>
      </c>
      <c r="M42" s="707">
        <v>0.90373829999999999</v>
      </c>
      <c r="N42" s="707">
        <v>0.84138029999999997</v>
      </c>
      <c r="O42" s="707">
        <v>0.92057120000000003</v>
      </c>
      <c r="P42" s="707">
        <v>1.006591</v>
      </c>
      <c r="Q42" s="707">
        <v>1.3933279999999999</v>
      </c>
      <c r="R42" s="707">
        <v>1.5921460000000001</v>
      </c>
      <c r="S42" s="707">
        <v>1.752683</v>
      </c>
      <c r="T42" s="707">
        <v>1.7880149999999999</v>
      </c>
      <c r="U42" s="707">
        <v>1.83369</v>
      </c>
      <c r="V42" s="707">
        <v>1.7563960000000001</v>
      </c>
      <c r="W42" s="707">
        <v>1.539126</v>
      </c>
      <c r="X42" s="707">
        <v>1.3854610000000001</v>
      </c>
      <c r="Y42" s="707">
        <v>1.107985</v>
      </c>
      <c r="Z42" s="707">
        <v>1.028886</v>
      </c>
      <c r="AA42" s="707">
        <v>1.1065100000000001</v>
      </c>
      <c r="AB42" s="707">
        <v>1.2049730000000001</v>
      </c>
      <c r="AC42" s="707">
        <v>1.727195</v>
      </c>
      <c r="AD42" s="707">
        <v>1.934966</v>
      </c>
      <c r="AE42" s="707">
        <v>2.129702</v>
      </c>
      <c r="AF42" s="707">
        <v>2.1753990000000001</v>
      </c>
      <c r="AG42" s="707">
        <v>2.2680699999999998</v>
      </c>
      <c r="AH42" s="707">
        <v>2.1844619999999999</v>
      </c>
      <c r="AI42" s="707">
        <v>1.9296489999999999</v>
      </c>
      <c r="AJ42" s="707">
        <v>1.697281</v>
      </c>
      <c r="AK42" s="707">
        <v>1.346193</v>
      </c>
      <c r="AL42" s="707">
        <v>1.2100599999999999</v>
      </c>
      <c r="AM42" s="707">
        <v>1.385189</v>
      </c>
      <c r="AN42" s="707">
        <v>1.5782350000000001</v>
      </c>
      <c r="AO42" s="707">
        <v>2.0500699999999998</v>
      </c>
      <c r="AP42" s="707">
        <v>2.311194</v>
      </c>
      <c r="AQ42" s="707">
        <v>2.610757</v>
      </c>
      <c r="AR42" s="707">
        <v>2.6108189999999998</v>
      </c>
      <c r="AS42" s="707">
        <v>2.6813959999999999</v>
      </c>
      <c r="AT42" s="707">
        <v>2.5410020000000002</v>
      </c>
      <c r="AU42" s="707">
        <v>2.2427199999999998</v>
      </c>
      <c r="AV42" s="707">
        <v>2.0891760000000001</v>
      </c>
      <c r="AW42" s="707">
        <v>1.7314210000000001</v>
      </c>
      <c r="AX42" s="707">
        <v>1.538303</v>
      </c>
      <c r="AY42" s="707">
        <v>1.671368</v>
      </c>
      <c r="AZ42" s="707">
        <v>1.852252</v>
      </c>
      <c r="BA42" s="707">
        <v>2.5614479999999999</v>
      </c>
      <c r="BB42" s="708">
        <v>2.8679260000000002</v>
      </c>
      <c r="BC42" s="708">
        <v>3.161146</v>
      </c>
      <c r="BD42" s="708">
        <v>3.2092109999999998</v>
      </c>
      <c r="BE42" s="708">
        <v>3.3069869999999999</v>
      </c>
      <c r="BF42" s="708">
        <v>3.186258</v>
      </c>
      <c r="BG42" s="708">
        <v>2.8291539999999999</v>
      </c>
      <c r="BH42" s="708">
        <v>2.5396329999999998</v>
      </c>
      <c r="BI42" s="708">
        <v>2.0480049999999999</v>
      </c>
      <c r="BJ42" s="708">
        <v>1.856941</v>
      </c>
      <c r="BK42" s="708">
        <v>1.962294</v>
      </c>
      <c r="BL42" s="708">
        <v>2.1731739999999999</v>
      </c>
      <c r="BM42" s="708">
        <v>3.0046580000000001</v>
      </c>
      <c r="BN42" s="708">
        <v>3.357694</v>
      </c>
      <c r="BO42" s="708">
        <v>3.692917</v>
      </c>
      <c r="BP42" s="708">
        <v>3.7393860000000001</v>
      </c>
      <c r="BQ42" s="708">
        <v>3.8473820000000001</v>
      </c>
      <c r="BR42" s="708">
        <v>3.7003780000000002</v>
      </c>
      <c r="BS42" s="708">
        <v>3.2794279999999998</v>
      </c>
      <c r="BT42" s="708">
        <v>2.9412129999999999</v>
      </c>
      <c r="BU42" s="708">
        <v>2.3692310000000001</v>
      </c>
      <c r="BV42" s="708">
        <v>2.1463549999999998</v>
      </c>
    </row>
    <row r="43" spans="1:74" ht="12" customHeight="1" x14ac:dyDescent="0.25">
      <c r="A43" s="666" t="s">
        <v>1089</v>
      </c>
      <c r="B43" s="664" t="s">
        <v>1090</v>
      </c>
      <c r="C43" s="707">
        <v>0.42040230000000001</v>
      </c>
      <c r="D43" s="707">
        <v>0.45801829999999999</v>
      </c>
      <c r="E43" s="707">
        <v>0.62904020000000005</v>
      </c>
      <c r="F43" s="707">
        <v>0.69866640000000002</v>
      </c>
      <c r="G43" s="707">
        <v>0.76976489999999997</v>
      </c>
      <c r="H43" s="707">
        <v>0.77729939999999997</v>
      </c>
      <c r="I43" s="707">
        <v>0.80770189999999997</v>
      </c>
      <c r="J43" s="707">
        <v>0.78782940000000001</v>
      </c>
      <c r="K43" s="707">
        <v>0.70937629999999996</v>
      </c>
      <c r="L43" s="707">
        <v>0.63244069999999997</v>
      </c>
      <c r="M43" s="707">
        <v>0.50179770000000001</v>
      </c>
      <c r="N43" s="707">
        <v>0.49223479999999997</v>
      </c>
      <c r="O43" s="707">
        <v>0.55241600000000002</v>
      </c>
      <c r="P43" s="707">
        <v>0.60466540000000002</v>
      </c>
      <c r="Q43" s="707">
        <v>0.81957259999999998</v>
      </c>
      <c r="R43" s="707">
        <v>0.90681849999999997</v>
      </c>
      <c r="S43" s="707">
        <v>0.99179779999999995</v>
      </c>
      <c r="T43" s="707">
        <v>1.003017</v>
      </c>
      <c r="U43" s="707">
        <v>1.035973</v>
      </c>
      <c r="V43" s="707">
        <v>0.99261509999999997</v>
      </c>
      <c r="W43" s="707">
        <v>0.89281999999999995</v>
      </c>
      <c r="X43" s="707">
        <v>0.78632239999999998</v>
      </c>
      <c r="Y43" s="707">
        <v>0.62342390000000003</v>
      </c>
      <c r="Z43" s="707">
        <v>0.58892520000000004</v>
      </c>
      <c r="AA43" s="707">
        <v>0.62886059999999999</v>
      </c>
      <c r="AB43" s="707">
        <v>0.67607969999999995</v>
      </c>
      <c r="AC43" s="707">
        <v>0.93292929999999996</v>
      </c>
      <c r="AD43" s="707">
        <v>1.0323720000000001</v>
      </c>
      <c r="AE43" s="707">
        <v>1.1104700000000001</v>
      </c>
      <c r="AF43" s="707">
        <v>1.1181490000000001</v>
      </c>
      <c r="AG43" s="707">
        <v>1.1713990000000001</v>
      </c>
      <c r="AH43" s="707">
        <v>1.1160110000000001</v>
      </c>
      <c r="AI43" s="707">
        <v>0.99412619999999996</v>
      </c>
      <c r="AJ43" s="707">
        <v>0.88061409999999996</v>
      </c>
      <c r="AK43" s="707">
        <v>0.68309390000000003</v>
      </c>
      <c r="AL43" s="707">
        <v>0.65746579999999999</v>
      </c>
      <c r="AM43" s="707">
        <v>0.73631590000000002</v>
      </c>
      <c r="AN43" s="707">
        <v>0.83411869999999999</v>
      </c>
      <c r="AO43" s="707">
        <v>1.0820909999999999</v>
      </c>
      <c r="AP43" s="707">
        <v>1.189295</v>
      </c>
      <c r="AQ43" s="707">
        <v>1.3091969999999999</v>
      </c>
      <c r="AR43" s="707">
        <v>1.305329</v>
      </c>
      <c r="AS43" s="707">
        <v>1.3560840000000001</v>
      </c>
      <c r="AT43" s="707">
        <v>1.301817</v>
      </c>
      <c r="AU43" s="707">
        <v>1.159246</v>
      </c>
      <c r="AV43" s="707">
        <v>1.0180450000000001</v>
      </c>
      <c r="AW43" s="707">
        <v>0.80899679999999996</v>
      </c>
      <c r="AX43" s="707">
        <v>0.78324329999999998</v>
      </c>
      <c r="AY43" s="707">
        <v>0.86140830000000002</v>
      </c>
      <c r="AZ43" s="707">
        <v>0.96343020000000001</v>
      </c>
      <c r="BA43" s="707">
        <v>1.3038650000000001</v>
      </c>
      <c r="BB43" s="708">
        <v>1.4419280000000001</v>
      </c>
      <c r="BC43" s="708">
        <v>1.580749</v>
      </c>
      <c r="BD43" s="708">
        <v>1.593226</v>
      </c>
      <c r="BE43" s="708">
        <v>1.657823</v>
      </c>
      <c r="BF43" s="708">
        <v>1.5912310000000001</v>
      </c>
      <c r="BG43" s="708">
        <v>1.4318299999999999</v>
      </c>
      <c r="BH43" s="708">
        <v>1.2695050000000001</v>
      </c>
      <c r="BI43" s="708">
        <v>1.008459</v>
      </c>
      <c r="BJ43" s="708">
        <v>0.96057389999999998</v>
      </c>
      <c r="BK43" s="708">
        <v>1.0377890000000001</v>
      </c>
      <c r="BL43" s="708">
        <v>1.1504859999999999</v>
      </c>
      <c r="BM43" s="708">
        <v>1.545801</v>
      </c>
      <c r="BN43" s="708">
        <v>1.6994389999999999</v>
      </c>
      <c r="BO43" s="708">
        <v>1.8551</v>
      </c>
      <c r="BP43" s="708">
        <v>1.8625689999999999</v>
      </c>
      <c r="BQ43" s="708">
        <v>1.9288350000000001</v>
      </c>
      <c r="BR43" s="708">
        <v>1.8450089999999999</v>
      </c>
      <c r="BS43" s="708">
        <v>1.654471</v>
      </c>
      <c r="BT43" s="708">
        <v>1.4619260000000001</v>
      </c>
      <c r="BU43" s="708">
        <v>1.1573199999999999</v>
      </c>
      <c r="BV43" s="708">
        <v>1.098678</v>
      </c>
    </row>
    <row r="44" spans="1:74" ht="12" customHeight="1" x14ac:dyDescent="0.25">
      <c r="A44" s="666" t="s">
        <v>1091</v>
      </c>
      <c r="B44" s="664" t="s">
        <v>1092</v>
      </c>
      <c r="C44" s="707">
        <v>0.1227153</v>
      </c>
      <c r="D44" s="707">
        <v>0.13668230000000001</v>
      </c>
      <c r="E44" s="707">
        <v>0.19673860000000001</v>
      </c>
      <c r="F44" s="707">
        <v>0.2133149</v>
      </c>
      <c r="G44" s="707">
        <v>0.23856620000000001</v>
      </c>
      <c r="H44" s="707">
        <v>0.24069399999999999</v>
      </c>
      <c r="I44" s="707">
        <v>0.25218810000000003</v>
      </c>
      <c r="J44" s="707">
        <v>0.24594079999999999</v>
      </c>
      <c r="K44" s="707">
        <v>0.22268789999999999</v>
      </c>
      <c r="L44" s="707">
        <v>0.20076179999999999</v>
      </c>
      <c r="M44" s="707">
        <v>0.15556980000000001</v>
      </c>
      <c r="N44" s="707">
        <v>0.13823859999999999</v>
      </c>
      <c r="O44" s="707">
        <v>0.14637259999999999</v>
      </c>
      <c r="P44" s="707">
        <v>0.15508440000000001</v>
      </c>
      <c r="Q44" s="707">
        <v>0.22105710000000001</v>
      </c>
      <c r="R44" s="707">
        <v>0.24074670000000001</v>
      </c>
      <c r="S44" s="707">
        <v>0.26672879999999999</v>
      </c>
      <c r="T44" s="707">
        <v>0.26807880000000001</v>
      </c>
      <c r="U44" s="707">
        <v>0.27675689999999997</v>
      </c>
      <c r="V44" s="707">
        <v>0.26788869999999998</v>
      </c>
      <c r="W44" s="707">
        <v>0.24238750000000001</v>
      </c>
      <c r="X44" s="707">
        <v>0.21999179999999999</v>
      </c>
      <c r="Y44" s="707">
        <v>0.1738731</v>
      </c>
      <c r="Z44" s="707">
        <v>0.1570618</v>
      </c>
      <c r="AA44" s="707">
        <v>0.1678277</v>
      </c>
      <c r="AB44" s="707">
        <v>0.17782120000000001</v>
      </c>
      <c r="AC44" s="707">
        <v>0.25413439999999998</v>
      </c>
      <c r="AD44" s="707">
        <v>0.2776324</v>
      </c>
      <c r="AE44" s="707">
        <v>0.30861119999999997</v>
      </c>
      <c r="AF44" s="707">
        <v>0.31050470000000002</v>
      </c>
      <c r="AG44" s="707">
        <v>0.32067059999999997</v>
      </c>
      <c r="AH44" s="707">
        <v>0.31087989999999999</v>
      </c>
      <c r="AI44" s="707">
        <v>0.28120309999999998</v>
      </c>
      <c r="AJ44" s="707">
        <v>0.25463330000000001</v>
      </c>
      <c r="AK44" s="707">
        <v>0.19826640000000001</v>
      </c>
      <c r="AL44" s="707">
        <v>0.17923210000000001</v>
      </c>
      <c r="AM44" s="707">
        <v>0.19163920000000001</v>
      </c>
      <c r="AN44" s="707">
        <v>0.21187059999999999</v>
      </c>
      <c r="AO44" s="707">
        <v>0.29231439999999997</v>
      </c>
      <c r="AP44" s="707">
        <v>0.3163359</v>
      </c>
      <c r="AQ44" s="707">
        <v>0.34864780000000001</v>
      </c>
      <c r="AR44" s="707">
        <v>0.35417890000000002</v>
      </c>
      <c r="AS44" s="707">
        <v>0.36955440000000001</v>
      </c>
      <c r="AT44" s="707">
        <v>0.35771940000000002</v>
      </c>
      <c r="AU44" s="707">
        <v>0.3215712</v>
      </c>
      <c r="AV44" s="707">
        <v>0.29128490000000001</v>
      </c>
      <c r="AW44" s="707">
        <v>0.22642129999999999</v>
      </c>
      <c r="AX44" s="707">
        <v>0.20433879999999999</v>
      </c>
      <c r="AY44" s="707">
        <v>0.21602640000000001</v>
      </c>
      <c r="AZ44" s="707">
        <v>0.2325902</v>
      </c>
      <c r="BA44" s="707">
        <v>0.33007760000000003</v>
      </c>
      <c r="BB44" s="708">
        <v>0.35871310000000001</v>
      </c>
      <c r="BC44" s="708">
        <v>0.39688689999999999</v>
      </c>
      <c r="BD44" s="708">
        <v>0.39859499999999998</v>
      </c>
      <c r="BE44" s="708">
        <v>0.41273409999999999</v>
      </c>
      <c r="BF44" s="708">
        <v>0.40094350000000001</v>
      </c>
      <c r="BG44" s="708">
        <v>0.36298750000000002</v>
      </c>
      <c r="BH44" s="708">
        <v>0.33138109999999998</v>
      </c>
      <c r="BI44" s="708">
        <v>0.26030399999999998</v>
      </c>
      <c r="BJ44" s="708">
        <v>0.2347313</v>
      </c>
      <c r="BK44" s="708">
        <v>0.2482895</v>
      </c>
      <c r="BL44" s="708">
        <v>0.26581900000000003</v>
      </c>
      <c r="BM44" s="708">
        <v>0.37418050000000003</v>
      </c>
      <c r="BN44" s="708">
        <v>0.4050745</v>
      </c>
      <c r="BO44" s="708">
        <v>0.44672240000000002</v>
      </c>
      <c r="BP44" s="708">
        <v>0.44759890000000002</v>
      </c>
      <c r="BQ44" s="708">
        <v>0.46224609999999999</v>
      </c>
      <c r="BR44" s="708">
        <v>0.44818459999999999</v>
      </c>
      <c r="BS44" s="708">
        <v>0.40510639999999998</v>
      </c>
      <c r="BT44" s="708">
        <v>0.36923539999999999</v>
      </c>
      <c r="BU44" s="708">
        <v>0.28973110000000002</v>
      </c>
      <c r="BV44" s="708">
        <v>0.26085970000000003</v>
      </c>
    </row>
    <row r="45" spans="1:74" ht="12" customHeight="1" x14ac:dyDescent="0.25">
      <c r="A45" s="670" t="s">
        <v>1323</v>
      </c>
      <c r="B45" s="671" t="s">
        <v>1085</v>
      </c>
      <c r="C45" s="709">
        <v>1.8728827999999999E-2</v>
      </c>
      <c r="D45" s="709">
        <v>1.9014376999999999E-2</v>
      </c>
      <c r="E45" s="709">
        <v>2.5070169999999999E-2</v>
      </c>
      <c r="F45" s="709">
        <v>2.2301062999999999E-2</v>
      </c>
      <c r="G45" s="709">
        <v>2.0590589999999999E-2</v>
      </c>
      <c r="H45" s="709">
        <v>1.7642636E-2</v>
      </c>
      <c r="I45" s="709">
        <v>1.2293243000000001E-2</v>
      </c>
      <c r="J45" s="709">
        <v>9.5840270000000002E-3</v>
      </c>
      <c r="K45" s="709">
        <v>1.5368834E-2</v>
      </c>
      <c r="L45" s="709">
        <v>2.2710237000000001E-2</v>
      </c>
      <c r="M45" s="709">
        <v>2.2600076E-2</v>
      </c>
      <c r="N45" s="709">
        <v>2.2772737000000001E-2</v>
      </c>
      <c r="O45" s="709">
        <v>2.8769175000000001E-2</v>
      </c>
      <c r="P45" s="709">
        <v>2.4469161999999999E-2</v>
      </c>
      <c r="Q45" s="709">
        <v>2.868507E-2</v>
      </c>
      <c r="R45" s="709">
        <v>2.4666341000000001E-2</v>
      </c>
      <c r="S45" s="709">
        <v>2.1552182999999999E-2</v>
      </c>
      <c r="T45" s="709">
        <v>2.0091523E-2</v>
      </c>
      <c r="U45" s="709">
        <v>1.4932318E-2</v>
      </c>
      <c r="V45" s="709">
        <v>1.6232992000000002E-2</v>
      </c>
      <c r="W45" s="709">
        <v>1.7875393999999999E-2</v>
      </c>
      <c r="X45" s="709">
        <v>2.4262692999999998E-2</v>
      </c>
      <c r="Y45" s="709">
        <v>2.4714481999999999E-2</v>
      </c>
      <c r="Z45" s="709">
        <v>2.4774527000000001E-2</v>
      </c>
      <c r="AA45" s="709">
        <v>2.8405357999999999E-2</v>
      </c>
      <c r="AB45" s="709">
        <v>2.4497512999999999E-2</v>
      </c>
      <c r="AC45" s="709">
        <v>2.6753674000000002E-2</v>
      </c>
      <c r="AD45" s="709">
        <v>2.7568711999999999E-2</v>
      </c>
      <c r="AE45" s="709">
        <v>2.2717294999999998E-2</v>
      </c>
      <c r="AF45" s="709">
        <v>1.9871056000000002E-2</v>
      </c>
      <c r="AG45" s="709">
        <v>1.6318511000000001E-2</v>
      </c>
      <c r="AH45" s="709">
        <v>1.4517265999999999E-2</v>
      </c>
      <c r="AI45" s="709">
        <v>1.9251298999999999E-2</v>
      </c>
      <c r="AJ45" s="709">
        <v>2.5988107999999999E-2</v>
      </c>
      <c r="AK45" s="709">
        <v>2.4715491999999999E-2</v>
      </c>
      <c r="AL45" s="709">
        <v>2.7854396E-2</v>
      </c>
      <c r="AM45" s="709">
        <v>2.7444421E-2</v>
      </c>
      <c r="AN45" s="709">
        <v>2.8878579000000001E-2</v>
      </c>
      <c r="AO45" s="709">
        <v>2.9640522999999998E-2</v>
      </c>
      <c r="AP45" s="709">
        <v>2.9855632999999999E-2</v>
      </c>
      <c r="AQ45" s="709">
        <v>2.6789016999999998E-2</v>
      </c>
      <c r="AR45" s="709">
        <v>7.8003295E-2</v>
      </c>
      <c r="AS45" s="709">
        <v>8.3477818999999995E-2</v>
      </c>
      <c r="AT45" s="709">
        <v>7.2587771999999995E-2</v>
      </c>
      <c r="AU45" s="709">
        <v>8.7071246000000005E-2</v>
      </c>
      <c r="AV45" s="709">
        <v>0.11046937699999999</v>
      </c>
      <c r="AW45" s="709">
        <v>0.12208041</v>
      </c>
      <c r="AX45" s="709">
        <v>0.132740993</v>
      </c>
      <c r="AY45" s="709">
        <v>0.10873540900000001</v>
      </c>
      <c r="AZ45" s="709">
        <v>9.1786300000000001E-2</v>
      </c>
      <c r="BA45" s="709">
        <v>9.4176099999999999E-2</v>
      </c>
      <c r="BB45" s="710">
        <v>8.5404900000000006E-2</v>
      </c>
      <c r="BC45" s="710">
        <v>8.1282199999999999E-2</v>
      </c>
      <c r="BD45" s="710">
        <v>7.4273400000000003E-2</v>
      </c>
      <c r="BE45" s="710">
        <v>7.1873000000000006E-2</v>
      </c>
      <c r="BF45" s="710">
        <v>6.9423799999999994E-2</v>
      </c>
      <c r="BG45" s="710">
        <v>6.8430900000000003E-2</v>
      </c>
      <c r="BH45" s="710">
        <v>7.4012400000000006E-2</v>
      </c>
      <c r="BI45" s="710">
        <v>7.2637400000000005E-2</v>
      </c>
      <c r="BJ45" s="710">
        <v>0.127001</v>
      </c>
      <c r="BK45" s="710">
        <v>0.12714410000000001</v>
      </c>
      <c r="BL45" s="710">
        <v>0.11456860000000001</v>
      </c>
      <c r="BM45" s="710">
        <v>0.12706509999999999</v>
      </c>
      <c r="BN45" s="710">
        <v>0.1233062</v>
      </c>
      <c r="BO45" s="710">
        <v>0.12501870000000001</v>
      </c>
      <c r="BP45" s="710">
        <v>0.1196407</v>
      </c>
      <c r="BQ45" s="710">
        <v>0.12084350000000001</v>
      </c>
      <c r="BR45" s="710">
        <v>0.11975810000000001</v>
      </c>
      <c r="BS45" s="710">
        <v>0.1179912</v>
      </c>
      <c r="BT45" s="710">
        <v>0.12578549999999999</v>
      </c>
      <c r="BU45" s="710">
        <v>0.1230851</v>
      </c>
      <c r="BV45" s="710">
        <v>0.12661720000000001</v>
      </c>
    </row>
    <row r="46" spans="1:74" ht="12" customHeight="1" x14ac:dyDescent="0.25">
      <c r="A46" s="672"/>
      <c r="B46" s="661" t="s">
        <v>1093</v>
      </c>
      <c r="C46" s="661"/>
      <c r="D46" s="661"/>
      <c r="E46" s="661"/>
      <c r="F46" s="661"/>
      <c r="G46" s="661"/>
      <c r="H46" s="661"/>
      <c r="I46" s="661"/>
      <c r="J46" s="661"/>
      <c r="K46" s="661"/>
      <c r="L46" s="661"/>
      <c r="M46" s="661"/>
      <c r="N46" s="661"/>
      <c r="O46" s="661"/>
      <c r="P46" s="661"/>
      <c r="Q46" s="661"/>
      <c r="R46" s="673"/>
      <c r="S46" s="673"/>
      <c r="T46" s="673"/>
      <c r="U46" s="673"/>
      <c r="V46" s="673"/>
      <c r="W46" s="673"/>
      <c r="X46" s="673"/>
      <c r="Y46" s="673"/>
      <c r="Z46" s="673"/>
      <c r="AA46" s="673"/>
      <c r="AB46" s="673"/>
      <c r="AC46" s="673"/>
      <c r="AD46" s="673"/>
      <c r="AE46" s="673"/>
      <c r="AF46" s="673"/>
      <c r="AG46" s="673"/>
      <c r="AH46" s="673"/>
      <c r="AI46" s="673"/>
      <c r="AJ46" s="673"/>
      <c r="AK46" s="673"/>
      <c r="AL46" s="673"/>
      <c r="AM46" s="673"/>
      <c r="AN46" s="673"/>
      <c r="AO46" s="673"/>
      <c r="AP46" s="673"/>
      <c r="AQ46" s="673"/>
      <c r="AR46" s="673"/>
      <c r="AS46" s="673"/>
      <c r="AT46" s="673"/>
      <c r="AU46" s="673"/>
      <c r="AV46" s="673"/>
      <c r="AW46" s="673"/>
      <c r="AX46" s="673"/>
      <c r="AY46" s="673"/>
      <c r="AZ46" s="673"/>
      <c r="BA46" s="673"/>
      <c r="BB46" s="673"/>
      <c r="BC46" s="673"/>
      <c r="BD46" s="682"/>
      <c r="BE46" s="682"/>
      <c r="BF46" s="682"/>
      <c r="BG46" s="673"/>
      <c r="BH46" s="673"/>
      <c r="BI46" s="673"/>
      <c r="BJ46" s="673"/>
      <c r="BK46" s="673"/>
      <c r="BL46" s="673"/>
      <c r="BM46" s="673"/>
      <c r="BN46" s="673"/>
      <c r="BO46" s="673"/>
      <c r="BP46" s="673"/>
      <c r="BQ46" s="673"/>
      <c r="BR46" s="673"/>
      <c r="BS46" s="673"/>
      <c r="BT46" s="673"/>
      <c r="BU46" s="673"/>
      <c r="BV46" s="673"/>
    </row>
    <row r="47" spans="1:74" ht="12" customHeight="1" x14ac:dyDescent="0.25">
      <c r="A47" s="672"/>
      <c r="B47" s="661" t="s">
        <v>1094</v>
      </c>
      <c r="C47" s="661"/>
      <c r="D47" s="661"/>
      <c r="E47" s="661"/>
      <c r="F47" s="661"/>
      <c r="G47" s="661"/>
      <c r="H47" s="661"/>
      <c r="I47" s="661"/>
      <c r="J47" s="661"/>
      <c r="K47" s="661"/>
      <c r="L47" s="661"/>
      <c r="M47" s="661"/>
      <c r="N47" s="661"/>
      <c r="O47" s="661"/>
      <c r="P47" s="661"/>
      <c r="Q47" s="661"/>
      <c r="R47" s="673"/>
      <c r="S47" s="673"/>
      <c r="T47" s="673"/>
      <c r="U47" s="673"/>
      <c r="V47" s="673"/>
      <c r="W47" s="673"/>
      <c r="X47" s="673"/>
      <c r="Y47" s="673"/>
      <c r="Z47" s="673"/>
      <c r="AA47" s="673"/>
      <c r="AB47" s="673"/>
      <c r="AC47" s="673"/>
      <c r="AD47" s="673"/>
      <c r="AE47" s="673"/>
      <c r="AF47" s="673"/>
      <c r="AG47" s="673"/>
      <c r="AH47" s="673"/>
      <c r="AI47" s="673"/>
      <c r="AJ47" s="673"/>
      <c r="AK47" s="673"/>
      <c r="AL47" s="673"/>
      <c r="AM47" s="673"/>
      <c r="AN47" s="673"/>
      <c r="AO47" s="673"/>
      <c r="AP47" s="673"/>
      <c r="AQ47" s="673"/>
      <c r="AR47" s="673"/>
      <c r="AS47" s="673"/>
      <c r="AT47" s="673"/>
      <c r="AU47" s="673"/>
      <c r="AV47" s="673"/>
      <c r="AW47" s="673"/>
      <c r="AX47" s="673"/>
      <c r="AY47" s="673"/>
      <c r="AZ47" s="673"/>
      <c r="BA47" s="673"/>
      <c r="BB47" s="673"/>
      <c r="BC47" s="673"/>
      <c r="BD47" s="682"/>
      <c r="BE47" s="682"/>
      <c r="BF47" s="682"/>
      <c r="BG47" s="673"/>
      <c r="BH47" s="673"/>
      <c r="BI47" s="673"/>
      <c r="BJ47" s="673"/>
      <c r="BK47" s="673"/>
      <c r="BL47" s="673"/>
      <c r="BM47" s="673"/>
      <c r="BN47" s="673"/>
      <c r="BO47" s="673"/>
      <c r="BP47" s="673"/>
      <c r="BQ47" s="673"/>
      <c r="BR47" s="673"/>
      <c r="BS47" s="673"/>
      <c r="BT47" s="673"/>
      <c r="BU47" s="673"/>
      <c r="BV47" s="673"/>
    </row>
    <row r="48" spans="1:74" ht="12" customHeight="1" x14ac:dyDescent="0.25">
      <c r="A48" s="672"/>
      <c r="B48" s="833" t="s">
        <v>1381</v>
      </c>
      <c r="C48" s="834"/>
      <c r="D48" s="834"/>
      <c r="E48" s="834"/>
      <c r="F48" s="834"/>
      <c r="G48" s="834"/>
      <c r="H48" s="834"/>
      <c r="I48" s="834"/>
      <c r="J48" s="834"/>
      <c r="K48" s="834"/>
      <c r="L48" s="834"/>
      <c r="M48" s="834"/>
      <c r="N48" s="834"/>
      <c r="O48" s="834"/>
      <c r="P48" s="834"/>
      <c r="Q48" s="834"/>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c r="BC48" s="673"/>
      <c r="BD48" s="682"/>
      <c r="BE48" s="682"/>
      <c r="BF48" s="682"/>
      <c r="BG48" s="673"/>
      <c r="BH48" s="673"/>
      <c r="BI48" s="673"/>
      <c r="BJ48" s="673"/>
      <c r="BK48" s="673"/>
      <c r="BL48" s="673"/>
      <c r="BM48" s="673"/>
      <c r="BN48" s="673"/>
      <c r="BO48" s="673"/>
      <c r="BP48" s="673"/>
      <c r="BQ48" s="673"/>
      <c r="BR48" s="673"/>
      <c r="BS48" s="673"/>
      <c r="BT48" s="673"/>
      <c r="BU48" s="673"/>
      <c r="BV48" s="673"/>
    </row>
    <row r="49" spans="1:74" ht="12" customHeight="1" x14ac:dyDescent="0.25">
      <c r="A49" s="672"/>
      <c r="B49" s="834"/>
      <c r="C49" s="834"/>
      <c r="D49" s="834"/>
      <c r="E49" s="834"/>
      <c r="F49" s="834"/>
      <c r="G49" s="834"/>
      <c r="H49" s="834"/>
      <c r="I49" s="834"/>
      <c r="J49" s="834"/>
      <c r="K49" s="834"/>
      <c r="L49" s="834"/>
      <c r="M49" s="834"/>
      <c r="N49" s="834"/>
      <c r="O49" s="834"/>
      <c r="P49" s="834"/>
      <c r="Q49" s="834"/>
      <c r="R49" s="673"/>
      <c r="S49" s="673"/>
      <c r="T49" s="673"/>
      <c r="U49" s="673"/>
      <c r="V49" s="673"/>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c r="BC49" s="673"/>
      <c r="BD49" s="682"/>
      <c r="BE49" s="682"/>
      <c r="BF49" s="682"/>
      <c r="BG49" s="673"/>
      <c r="BH49" s="673"/>
      <c r="BI49" s="673"/>
      <c r="BJ49" s="673"/>
      <c r="BK49" s="673"/>
      <c r="BL49" s="673"/>
      <c r="BM49" s="673"/>
      <c r="BN49" s="673"/>
      <c r="BO49" s="673"/>
      <c r="BP49" s="673"/>
      <c r="BQ49" s="673"/>
      <c r="BR49" s="673"/>
      <c r="BS49" s="673"/>
      <c r="BT49" s="673"/>
      <c r="BU49" s="673"/>
      <c r="BV49" s="673"/>
    </row>
    <row r="50" spans="1:74" ht="12" customHeight="1" x14ac:dyDescent="0.25">
      <c r="A50" s="672"/>
      <c r="B50" s="661" t="s">
        <v>1095</v>
      </c>
      <c r="C50" s="661"/>
      <c r="D50" s="661"/>
      <c r="E50" s="661"/>
      <c r="F50" s="661"/>
      <c r="G50" s="661"/>
      <c r="H50" s="661"/>
      <c r="I50" s="661"/>
      <c r="J50" s="661"/>
      <c r="K50" s="661"/>
      <c r="L50" s="661"/>
      <c r="M50" s="661"/>
      <c r="N50" s="661"/>
      <c r="O50" s="661"/>
      <c r="P50" s="661"/>
      <c r="Q50" s="661"/>
      <c r="R50" s="673"/>
      <c r="S50" s="673"/>
      <c r="T50" s="673"/>
      <c r="U50" s="673"/>
      <c r="V50" s="673"/>
      <c r="W50" s="673"/>
      <c r="X50" s="673"/>
      <c r="Y50" s="673"/>
      <c r="Z50" s="673"/>
      <c r="AA50" s="673"/>
      <c r="AB50" s="673"/>
      <c r="AC50" s="673"/>
      <c r="AD50" s="673"/>
      <c r="AE50" s="673"/>
      <c r="AF50" s="673"/>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c r="BC50" s="673"/>
      <c r="BD50" s="682"/>
      <c r="BE50" s="682"/>
      <c r="BF50" s="682"/>
      <c r="BG50" s="673"/>
      <c r="BH50" s="673"/>
      <c r="BI50" s="673"/>
      <c r="BJ50" s="673"/>
      <c r="BK50" s="673"/>
      <c r="BL50" s="673"/>
      <c r="BM50" s="673"/>
      <c r="BN50" s="673"/>
      <c r="BO50" s="673"/>
      <c r="BP50" s="673"/>
      <c r="BQ50" s="673"/>
      <c r="BR50" s="673"/>
      <c r="BS50" s="673"/>
      <c r="BT50" s="673"/>
      <c r="BU50" s="673"/>
      <c r="BV50" s="673"/>
    </row>
    <row r="51" spans="1:74" ht="12" customHeight="1" x14ac:dyDescent="0.25">
      <c r="A51" s="672"/>
      <c r="B51" s="764" t="s">
        <v>815</v>
      </c>
      <c r="C51" s="765"/>
      <c r="D51" s="765"/>
      <c r="E51" s="765"/>
      <c r="F51" s="765"/>
      <c r="G51" s="765"/>
      <c r="H51" s="765"/>
      <c r="I51" s="765"/>
      <c r="J51" s="765"/>
      <c r="K51" s="765"/>
      <c r="L51" s="765"/>
      <c r="M51" s="765"/>
      <c r="N51" s="765"/>
      <c r="O51" s="765"/>
      <c r="P51" s="765"/>
      <c r="Q51" s="765"/>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c r="BC51" s="673"/>
      <c r="BD51" s="682"/>
      <c r="BE51" s="682"/>
      <c r="BF51" s="682"/>
      <c r="BG51" s="673"/>
      <c r="BH51" s="673"/>
      <c r="BI51" s="673"/>
      <c r="BJ51" s="673"/>
      <c r="BK51" s="673"/>
      <c r="BL51" s="673"/>
      <c r="BM51" s="673"/>
      <c r="BN51" s="673"/>
      <c r="BO51" s="673"/>
      <c r="BP51" s="673"/>
      <c r="BQ51" s="673"/>
      <c r="BR51" s="673"/>
      <c r="BS51" s="673"/>
      <c r="BT51" s="673"/>
      <c r="BU51" s="673"/>
      <c r="BV51" s="673"/>
    </row>
    <row r="52" spans="1:74" ht="12" customHeight="1" x14ac:dyDescent="0.25">
      <c r="A52" s="666"/>
      <c r="B52" s="835" t="str">
        <f>"Notes: "&amp;"EIA completed modeling and analysis for this report on " &amp;Dates!D2&amp;"."</f>
        <v>Notes: EIA completed modeling and analysis for this report on Thursday April 1, 2021.</v>
      </c>
      <c r="C52" s="765"/>
      <c r="D52" s="765"/>
      <c r="E52" s="765"/>
      <c r="F52" s="765"/>
      <c r="G52" s="765"/>
      <c r="H52" s="765"/>
      <c r="I52" s="765"/>
      <c r="J52" s="765"/>
      <c r="K52" s="765"/>
      <c r="L52" s="765"/>
      <c r="M52" s="765"/>
      <c r="N52" s="765"/>
      <c r="O52" s="765"/>
      <c r="P52" s="765"/>
      <c r="Q52" s="765"/>
    </row>
    <row r="53" spans="1:74" ht="12" customHeight="1" x14ac:dyDescent="0.25">
      <c r="A53" s="666"/>
      <c r="B53" s="758" t="s">
        <v>353</v>
      </c>
      <c r="C53" s="765"/>
      <c r="D53" s="765"/>
      <c r="E53" s="765"/>
      <c r="F53" s="765"/>
      <c r="G53" s="765"/>
      <c r="H53" s="765"/>
      <c r="I53" s="765"/>
      <c r="J53" s="765"/>
      <c r="K53" s="765"/>
      <c r="L53" s="765"/>
      <c r="M53" s="765"/>
      <c r="N53" s="765"/>
      <c r="O53" s="765"/>
      <c r="P53" s="765"/>
      <c r="Q53" s="765"/>
    </row>
    <row r="54" spans="1:74" ht="12" customHeight="1" x14ac:dyDescent="0.25">
      <c r="A54" s="666"/>
      <c r="B54" s="661" t="s">
        <v>1096</v>
      </c>
      <c r="C54" s="661"/>
      <c r="D54" s="661"/>
      <c r="E54" s="661"/>
      <c r="F54" s="661"/>
      <c r="G54" s="661"/>
      <c r="H54" s="661"/>
      <c r="I54" s="661"/>
      <c r="J54" s="661"/>
      <c r="K54" s="661"/>
      <c r="L54" s="661"/>
      <c r="M54" s="661"/>
      <c r="N54" s="661"/>
      <c r="O54" s="661"/>
      <c r="P54" s="661"/>
      <c r="Q54" s="661"/>
    </row>
    <row r="55" spans="1:74" ht="12" customHeight="1" x14ac:dyDescent="0.25">
      <c r="A55" s="666"/>
      <c r="B55" s="661" t="s">
        <v>838</v>
      </c>
      <c r="C55" s="661"/>
      <c r="D55" s="661"/>
      <c r="E55" s="661"/>
      <c r="F55" s="661"/>
      <c r="G55" s="661"/>
      <c r="H55" s="661"/>
      <c r="I55" s="661"/>
      <c r="J55" s="661"/>
      <c r="K55" s="661"/>
      <c r="L55" s="661"/>
      <c r="M55" s="661"/>
      <c r="N55" s="661"/>
      <c r="O55" s="661"/>
      <c r="P55" s="661"/>
      <c r="Q55" s="661"/>
    </row>
    <row r="56" spans="1:74" ht="12" customHeight="1" x14ac:dyDescent="0.25">
      <c r="A56" s="666"/>
      <c r="B56" s="773" t="s">
        <v>1389</v>
      </c>
      <c r="C56" s="744"/>
      <c r="D56" s="744"/>
      <c r="E56" s="744"/>
      <c r="F56" s="744"/>
      <c r="G56" s="744"/>
      <c r="H56" s="744"/>
      <c r="I56" s="744"/>
      <c r="J56" s="744"/>
      <c r="K56" s="744"/>
      <c r="L56" s="744"/>
      <c r="M56" s="744"/>
      <c r="N56" s="744"/>
      <c r="O56" s="744"/>
      <c r="P56" s="744"/>
      <c r="Q56" s="744"/>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xr:uid="{00000000-0004-0000-1400-000000000000}"/>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syncVertical="1" syncRef="AM20" transitionEvaluation="1" transitionEntry="1" codeName="Sheet6">
    <pageSetUpPr fitToPage="1"/>
  </sheetPr>
  <dimension ref="A1:BV160"/>
  <sheetViews>
    <sheetView showGridLines="0" workbookViewId="0">
      <pane xSplit="2" ySplit="4" topLeftCell="AM20" activePane="bottomRight" state="frozen"/>
      <selection activeCell="BF1" sqref="BF1"/>
      <selection pane="topRight" activeCell="BF1" sqref="BF1"/>
      <selection pane="bottomLeft" activeCell="BF1" sqref="BF1"/>
      <selection pane="bottomRight" activeCell="AS17" sqref="AS17"/>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37" customWidth="1"/>
    <col min="59" max="62" width="7.42578125" style="328" customWidth="1"/>
    <col min="63" max="74" width="7.42578125" style="135" customWidth="1"/>
    <col min="75" max="16384" width="9.5703125" style="135"/>
  </cols>
  <sheetData>
    <row r="1" spans="1:74" ht="13.35" customHeight="1" x14ac:dyDescent="0.2">
      <c r="A1" s="768" t="s">
        <v>798</v>
      </c>
      <c r="B1" s="839" t="s">
        <v>1118</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252"/>
    </row>
    <row r="2" spans="1:74" s="47"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c r="AY2" s="367"/>
      <c r="AZ2" s="367"/>
      <c r="BA2" s="367"/>
      <c r="BB2" s="367"/>
      <c r="BC2" s="367"/>
      <c r="BD2" s="587"/>
      <c r="BE2" s="587"/>
      <c r="BF2" s="587"/>
      <c r="BG2" s="367"/>
      <c r="BH2" s="367"/>
      <c r="BI2" s="367"/>
      <c r="BJ2" s="367"/>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8"/>
      <c r="BE5" s="638"/>
      <c r="BF5" s="638"/>
      <c r="BG5" s="638"/>
      <c r="BH5" s="638"/>
      <c r="BI5" s="638"/>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1114</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18329.129369999999</v>
      </c>
      <c r="AT7" s="232">
        <v>18637.507259000002</v>
      </c>
      <c r="AU7" s="232">
        <v>18822.926370000001</v>
      </c>
      <c r="AV7" s="232">
        <v>18885.386704</v>
      </c>
      <c r="AW7" s="232">
        <v>18824.888258999999</v>
      </c>
      <c r="AX7" s="232">
        <v>18641.431036999998</v>
      </c>
      <c r="AY7" s="232">
        <v>18910.334444</v>
      </c>
      <c r="AZ7" s="232">
        <v>18993.808443999998</v>
      </c>
      <c r="BA7" s="232">
        <v>19089.437110999999</v>
      </c>
      <c r="BB7" s="305">
        <v>19213.29</v>
      </c>
      <c r="BC7" s="305">
        <v>19321.18</v>
      </c>
      <c r="BD7" s="305">
        <v>19429.16</v>
      </c>
      <c r="BE7" s="305">
        <v>19550.259999999998</v>
      </c>
      <c r="BF7" s="305">
        <v>19648.7</v>
      </c>
      <c r="BG7" s="305">
        <v>19737.48</v>
      </c>
      <c r="BH7" s="305">
        <v>19810.23</v>
      </c>
      <c r="BI7" s="305">
        <v>19884.48</v>
      </c>
      <c r="BJ7" s="305">
        <v>19953.86</v>
      </c>
      <c r="BK7" s="305">
        <v>20018.080000000002</v>
      </c>
      <c r="BL7" s="305">
        <v>20077.919999999998</v>
      </c>
      <c r="BM7" s="305">
        <v>20133.11</v>
      </c>
      <c r="BN7" s="305">
        <v>20181.05</v>
      </c>
      <c r="BO7" s="305">
        <v>20228.87</v>
      </c>
      <c r="BP7" s="305">
        <v>20273.98</v>
      </c>
      <c r="BQ7" s="305">
        <v>20314.48</v>
      </c>
      <c r="BR7" s="305">
        <v>20355.580000000002</v>
      </c>
      <c r="BS7" s="305">
        <v>20395.400000000001</v>
      </c>
      <c r="BT7" s="305">
        <v>20434.240000000002</v>
      </c>
      <c r="BU7" s="305">
        <v>20471.240000000002</v>
      </c>
      <c r="BV7" s="305">
        <v>20506.71</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305"/>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1114</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13085.5</v>
      </c>
      <c r="AW9" s="232">
        <v>13007.1</v>
      </c>
      <c r="AX9" s="232">
        <v>12908.2</v>
      </c>
      <c r="AY9" s="232">
        <v>13167.4</v>
      </c>
      <c r="AZ9" s="232">
        <v>13139.820073999999</v>
      </c>
      <c r="BA9" s="232">
        <v>13201.604963</v>
      </c>
      <c r="BB9" s="305">
        <v>13278.43</v>
      </c>
      <c r="BC9" s="305">
        <v>13348.82</v>
      </c>
      <c r="BD9" s="305">
        <v>13420.58</v>
      </c>
      <c r="BE9" s="305">
        <v>13497.9</v>
      </c>
      <c r="BF9" s="305">
        <v>13569.27</v>
      </c>
      <c r="BG9" s="305">
        <v>13638.87</v>
      </c>
      <c r="BH9" s="305">
        <v>13710.8</v>
      </c>
      <c r="BI9" s="305">
        <v>13773.8</v>
      </c>
      <c r="BJ9" s="305">
        <v>13831.96</v>
      </c>
      <c r="BK9" s="305">
        <v>13880.33</v>
      </c>
      <c r="BL9" s="305">
        <v>13932.53</v>
      </c>
      <c r="BM9" s="305">
        <v>13983.62</v>
      </c>
      <c r="BN9" s="305">
        <v>14037.92</v>
      </c>
      <c r="BO9" s="305">
        <v>14083.52</v>
      </c>
      <c r="BP9" s="305">
        <v>14124.77</v>
      </c>
      <c r="BQ9" s="305">
        <v>14155.67</v>
      </c>
      <c r="BR9" s="305">
        <v>14192.68</v>
      </c>
      <c r="BS9" s="305">
        <v>14229.81</v>
      </c>
      <c r="BT9" s="305">
        <v>14269.19</v>
      </c>
      <c r="BU9" s="305">
        <v>14304.97</v>
      </c>
      <c r="BV9" s="305">
        <v>14339.28</v>
      </c>
    </row>
    <row r="10" spans="1:74" ht="11.1" customHeight="1" x14ac:dyDescent="0.2">
      <c r="A10" s="140"/>
      <c r="B10" s="689" t="s">
        <v>1119</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1114</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3252.3408147999999</v>
      </c>
      <c r="AT11" s="232">
        <v>3317.3337037000001</v>
      </c>
      <c r="AU11" s="232">
        <v>3374.5184814999998</v>
      </c>
      <c r="AV11" s="232">
        <v>3423.8951480999999</v>
      </c>
      <c r="AW11" s="232">
        <v>3465.4637037000002</v>
      </c>
      <c r="AX11" s="232">
        <v>3499.2241481000001</v>
      </c>
      <c r="AY11" s="232">
        <v>3525.3103332999999</v>
      </c>
      <c r="AZ11" s="232">
        <v>3549.7449999999999</v>
      </c>
      <c r="BA11" s="232">
        <v>3570.1056666999998</v>
      </c>
      <c r="BB11" s="305">
        <v>3581.4059999999999</v>
      </c>
      <c r="BC11" s="305">
        <v>3597.3580000000002</v>
      </c>
      <c r="BD11" s="305">
        <v>3612.9769999999999</v>
      </c>
      <c r="BE11" s="305">
        <v>3630.8119999999999</v>
      </c>
      <c r="BF11" s="305">
        <v>3643.848</v>
      </c>
      <c r="BG11" s="305">
        <v>3654.6370000000002</v>
      </c>
      <c r="BH11" s="305">
        <v>3661.1390000000001</v>
      </c>
      <c r="BI11" s="305">
        <v>3668.962</v>
      </c>
      <c r="BJ11" s="305">
        <v>3676.0650000000001</v>
      </c>
      <c r="BK11" s="305">
        <v>3681.88</v>
      </c>
      <c r="BL11" s="305">
        <v>3687.9749999999999</v>
      </c>
      <c r="BM11" s="305">
        <v>3693.779</v>
      </c>
      <c r="BN11" s="305">
        <v>3698.5390000000002</v>
      </c>
      <c r="BO11" s="305">
        <v>3704.326</v>
      </c>
      <c r="BP11" s="305">
        <v>3710.386</v>
      </c>
      <c r="BQ11" s="305">
        <v>3717.2669999999998</v>
      </c>
      <c r="BR11" s="305">
        <v>3723.4650000000001</v>
      </c>
      <c r="BS11" s="305">
        <v>3729.527</v>
      </c>
      <c r="BT11" s="305">
        <v>3735.87</v>
      </c>
      <c r="BU11" s="305">
        <v>3741.348</v>
      </c>
      <c r="BV11" s="305">
        <v>3746.3760000000002</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1114</v>
      </c>
      <c r="C13" s="563">
        <v>-2.7667777777999998</v>
      </c>
      <c r="D13" s="563">
        <v>-15.235777777999999</v>
      </c>
      <c r="E13" s="563">
        <v>-18.756444444</v>
      </c>
      <c r="F13" s="563">
        <v>-5.0643333332999996</v>
      </c>
      <c r="G13" s="563">
        <v>3.1133333332999999</v>
      </c>
      <c r="H13" s="563">
        <v>14.041</v>
      </c>
      <c r="I13" s="563">
        <v>39.924888889000002</v>
      </c>
      <c r="J13" s="563">
        <v>47.197888888999998</v>
      </c>
      <c r="K13" s="563">
        <v>48.066222222</v>
      </c>
      <c r="L13" s="563">
        <v>29.145444443999999</v>
      </c>
      <c r="M13" s="563">
        <v>27.242777778000001</v>
      </c>
      <c r="N13" s="563">
        <v>28.973777777999999</v>
      </c>
      <c r="O13" s="563">
        <v>46.580518519000002</v>
      </c>
      <c r="P13" s="563">
        <v>46.397296296</v>
      </c>
      <c r="Q13" s="563">
        <v>40.666185185000003</v>
      </c>
      <c r="R13" s="563">
        <v>6.9531111111000001</v>
      </c>
      <c r="S13" s="563">
        <v>6.9517777778000003</v>
      </c>
      <c r="T13" s="563">
        <v>18.228111111</v>
      </c>
      <c r="U13" s="563">
        <v>63.037074074000003</v>
      </c>
      <c r="V13" s="563">
        <v>80.177518519000003</v>
      </c>
      <c r="W13" s="563">
        <v>91.904407406999994</v>
      </c>
      <c r="X13" s="563">
        <v>93.612259258999998</v>
      </c>
      <c r="Y13" s="563">
        <v>97.966148148000002</v>
      </c>
      <c r="Z13" s="563">
        <v>100.36059259</v>
      </c>
      <c r="AA13" s="563">
        <v>105.12566667</v>
      </c>
      <c r="AB13" s="563">
        <v>100.35366667</v>
      </c>
      <c r="AC13" s="563">
        <v>90.374666667</v>
      </c>
      <c r="AD13" s="563">
        <v>63.236518519000001</v>
      </c>
      <c r="AE13" s="563">
        <v>51.807629630000001</v>
      </c>
      <c r="AF13" s="563">
        <v>44.135851852000002</v>
      </c>
      <c r="AG13" s="563">
        <v>49.107111111000002</v>
      </c>
      <c r="AH13" s="563">
        <v>42.285111110999999</v>
      </c>
      <c r="AI13" s="563">
        <v>32.555777778</v>
      </c>
      <c r="AJ13" s="563">
        <v>18.652000000000001</v>
      </c>
      <c r="AK13" s="563">
        <v>4.0583333333000002</v>
      </c>
      <c r="AL13" s="563">
        <v>-12.492333332999999</v>
      </c>
      <c r="AM13" s="563">
        <v>-5.3551111111000003</v>
      </c>
      <c r="AN13" s="563">
        <v>-45.053444444</v>
      </c>
      <c r="AO13" s="563">
        <v>-105.94244444</v>
      </c>
      <c r="AP13" s="563">
        <v>-296.83144443999998</v>
      </c>
      <c r="AQ13" s="563">
        <v>-318.49477777999999</v>
      </c>
      <c r="AR13" s="563">
        <v>-279.74177778000001</v>
      </c>
      <c r="AS13" s="563">
        <v>-62.897629629999997</v>
      </c>
      <c r="AT13" s="563">
        <v>8.4319259258999999</v>
      </c>
      <c r="AU13" s="563">
        <v>51.921703704000002</v>
      </c>
      <c r="AV13" s="563">
        <v>67.571703704000001</v>
      </c>
      <c r="AW13" s="563">
        <v>55.381925926000001</v>
      </c>
      <c r="AX13" s="563">
        <v>15.352370369999999</v>
      </c>
      <c r="AY13" s="563">
        <v>7.9595985185</v>
      </c>
      <c r="AZ13" s="563">
        <v>4.0729496296000001</v>
      </c>
      <c r="BA13" s="563">
        <v>9.2970318518999999</v>
      </c>
      <c r="BB13" s="564">
        <v>28.523137037000001</v>
      </c>
      <c r="BC13" s="564">
        <v>48.300212592999998</v>
      </c>
      <c r="BD13" s="564">
        <v>73.519550370000005</v>
      </c>
      <c r="BE13" s="564">
        <v>118.70601852</v>
      </c>
      <c r="BF13" s="564">
        <v>143.91622963</v>
      </c>
      <c r="BG13" s="564">
        <v>163.67505184999999</v>
      </c>
      <c r="BH13" s="564">
        <v>176.06888519</v>
      </c>
      <c r="BI13" s="564">
        <v>186.36012962999999</v>
      </c>
      <c r="BJ13" s="564">
        <v>192.63518518999999</v>
      </c>
      <c r="BK13" s="564">
        <v>192.2656963</v>
      </c>
      <c r="BL13" s="564">
        <v>192.47964074000001</v>
      </c>
      <c r="BM13" s="564">
        <v>190.64866296</v>
      </c>
      <c r="BN13" s="564">
        <v>184.85147406999999</v>
      </c>
      <c r="BO13" s="564">
        <v>180.37161852</v>
      </c>
      <c r="BP13" s="564">
        <v>175.28780741</v>
      </c>
      <c r="BQ13" s="564">
        <v>169.17571480999999</v>
      </c>
      <c r="BR13" s="564">
        <v>163.20223704</v>
      </c>
      <c r="BS13" s="564">
        <v>156.94304815000001</v>
      </c>
      <c r="BT13" s="564">
        <v>149.34361480999999</v>
      </c>
      <c r="BU13" s="564">
        <v>143.30390370000001</v>
      </c>
      <c r="BV13" s="564">
        <v>137.76938147999999</v>
      </c>
    </row>
    <row r="14" spans="1:74" ht="11.1" customHeight="1" x14ac:dyDescent="0.2">
      <c r="A14" s="140"/>
      <c r="B14" s="141" t="s">
        <v>920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922</v>
      </c>
      <c r="B15" s="39" t="s">
        <v>1114</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3336.2608147999999</v>
      </c>
      <c r="AT15" s="232">
        <v>3326.0067036999999</v>
      </c>
      <c r="AU15" s="232">
        <v>3319.3414815000001</v>
      </c>
      <c r="AV15" s="232">
        <v>3316.2651480999998</v>
      </c>
      <c r="AW15" s="232">
        <v>3316.7777037000001</v>
      </c>
      <c r="AX15" s="232">
        <v>3320.8791480999998</v>
      </c>
      <c r="AY15" s="232">
        <v>3365.8379258999998</v>
      </c>
      <c r="AZ15" s="232">
        <v>3387.6841481000001</v>
      </c>
      <c r="BA15" s="232">
        <v>3408.2789259000001</v>
      </c>
      <c r="BB15" s="305">
        <v>3434.4470000000001</v>
      </c>
      <c r="BC15" s="305">
        <v>3447.42</v>
      </c>
      <c r="BD15" s="305">
        <v>3454.0230000000001</v>
      </c>
      <c r="BE15" s="305">
        <v>3446.7510000000002</v>
      </c>
      <c r="BF15" s="305">
        <v>3446.2420000000002</v>
      </c>
      <c r="BG15" s="305">
        <v>3444.9920000000002</v>
      </c>
      <c r="BH15" s="305">
        <v>3440.3069999999998</v>
      </c>
      <c r="BI15" s="305">
        <v>3439.5929999999998</v>
      </c>
      <c r="BJ15" s="305">
        <v>3440.1570000000002</v>
      </c>
      <c r="BK15" s="305">
        <v>3447.4079999999999</v>
      </c>
      <c r="BL15" s="305">
        <v>3446.473</v>
      </c>
      <c r="BM15" s="305">
        <v>3442.76</v>
      </c>
      <c r="BN15" s="305">
        <v>3429.7359999999999</v>
      </c>
      <c r="BO15" s="305">
        <v>3425.3670000000002</v>
      </c>
      <c r="BP15" s="305">
        <v>3423.1190000000001</v>
      </c>
      <c r="BQ15" s="305">
        <v>3426.5729999999999</v>
      </c>
      <c r="BR15" s="305">
        <v>3425.8820000000001</v>
      </c>
      <c r="BS15" s="305">
        <v>3424.627</v>
      </c>
      <c r="BT15" s="305">
        <v>3421.7080000000001</v>
      </c>
      <c r="BU15" s="305">
        <v>3420.1480000000001</v>
      </c>
      <c r="BV15" s="305">
        <v>3418.8490000000002</v>
      </c>
    </row>
    <row r="16" spans="1:74" ht="11.1" customHeight="1" x14ac:dyDescent="0.2">
      <c r="A16" s="140"/>
      <c r="B16" s="141" t="s">
        <v>921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923</v>
      </c>
      <c r="B17" s="39" t="s">
        <v>1114</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2106.0012962999999</v>
      </c>
      <c r="AT17" s="232">
        <v>2171.3164074000001</v>
      </c>
      <c r="AU17" s="232">
        <v>2222.2452963000001</v>
      </c>
      <c r="AV17" s="232">
        <v>2258.7879630000002</v>
      </c>
      <c r="AW17" s="232">
        <v>2280.9444073999998</v>
      </c>
      <c r="AX17" s="232">
        <v>2288.7146296000001</v>
      </c>
      <c r="AY17" s="232">
        <v>2298.9033703999999</v>
      </c>
      <c r="AZ17" s="232">
        <v>2312.0309259000001</v>
      </c>
      <c r="BA17" s="232">
        <v>2326.2087037000001</v>
      </c>
      <c r="BB17" s="305">
        <v>2342.8939999999998</v>
      </c>
      <c r="BC17" s="305">
        <v>2358.0790000000002</v>
      </c>
      <c r="BD17" s="305">
        <v>2373.2220000000002</v>
      </c>
      <c r="BE17" s="305">
        <v>2386.741</v>
      </c>
      <c r="BF17" s="305">
        <v>2402.9859999999999</v>
      </c>
      <c r="BG17" s="305">
        <v>2420.375</v>
      </c>
      <c r="BH17" s="305">
        <v>2441.413</v>
      </c>
      <c r="BI17" s="305">
        <v>2459.2109999999998</v>
      </c>
      <c r="BJ17" s="305">
        <v>2476.2739999999999</v>
      </c>
      <c r="BK17" s="305">
        <v>2493.0149999999999</v>
      </c>
      <c r="BL17" s="305">
        <v>2508.2959999999998</v>
      </c>
      <c r="BM17" s="305">
        <v>2522.5329999999999</v>
      </c>
      <c r="BN17" s="305">
        <v>2535.09</v>
      </c>
      <c r="BO17" s="305">
        <v>2547.7109999999998</v>
      </c>
      <c r="BP17" s="305">
        <v>2559.7620000000002</v>
      </c>
      <c r="BQ17" s="305">
        <v>2570.8130000000001</v>
      </c>
      <c r="BR17" s="305">
        <v>2582.0479999999998</v>
      </c>
      <c r="BS17" s="305">
        <v>2593.0369999999998</v>
      </c>
      <c r="BT17" s="305">
        <v>2603.587</v>
      </c>
      <c r="BU17" s="305">
        <v>2614.2269999999999</v>
      </c>
      <c r="BV17" s="305">
        <v>2624.7649999999999</v>
      </c>
    </row>
    <row r="18" spans="1:74" ht="11.1" customHeight="1" x14ac:dyDescent="0.2">
      <c r="A18" s="140"/>
      <c r="B18" s="141" t="s">
        <v>925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8" t="s">
        <v>924</v>
      </c>
      <c r="B19" s="39" t="s">
        <v>1114</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3064.4394444</v>
      </c>
      <c r="AT19" s="232">
        <v>3195.5217778000001</v>
      </c>
      <c r="AU19" s="232">
        <v>3296.6617778</v>
      </c>
      <c r="AV19" s="232">
        <v>3367.8594444</v>
      </c>
      <c r="AW19" s="232">
        <v>3409.1147778</v>
      </c>
      <c r="AX19" s="232">
        <v>3420.4277778000001</v>
      </c>
      <c r="AY19" s="232">
        <v>3462.7369629999998</v>
      </c>
      <c r="AZ19" s="232">
        <v>3492.0864074000001</v>
      </c>
      <c r="BA19" s="232">
        <v>3519.9646296000001</v>
      </c>
      <c r="BB19" s="305">
        <v>3545.819</v>
      </c>
      <c r="BC19" s="305">
        <v>3571.1689999999999</v>
      </c>
      <c r="BD19" s="305">
        <v>3595.4630000000002</v>
      </c>
      <c r="BE19" s="305">
        <v>3615.1990000000001</v>
      </c>
      <c r="BF19" s="305">
        <v>3640.0039999999999</v>
      </c>
      <c r="BG19" s="305">
        <v>3666.3780000000002</v>
      </c>
      <c r="BH19" s="305">
        <v>3702.1019999999999</v>
      </c>
      <c r="BI19" s="305">
        <v>3725.777</v>
      </c>
      <c r="BJ19" s="305">
        <v>3745.183</v>
      </c>
      <c r="BK19" s="305">
        <v>3758.4690000000001</v>
      </c>
      <c r="BL19" s="305">
        <v>3770.7280000000001</v>
      </c>
      <c r="BM19" s="305">
        <v>3780.107</v>
      </c>
      <c r="BN19" s="305">
        <v>3783.09</v>
      </c>
      <c r="BO19" s="305">
        <v>3789.3490000000002</v>
      </c>
      <c r="BP19" s="305">
        <v>3795.3679999999999</v>
      </c>
      <c r="BQ19" s="305">
        <v>3800.357</v>
      </c>
      <c r="BR19" s="305">
        <v>3806.4859999999999</v>
      </c>
      <c r="BS19" s="305">
        <v>3812.9659999999999</v>
      </c>
      <c r="BT19" s="305">
        <v>3819.761</v>
      </c>
      <c r="BU19" s="305">
        <v>3826.9690000000001</v>
      </c>
      <c r="BV19" s="305">
        <v>3834.5549999999998</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1114</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15574.5</v>
      </c>
      <c r="AW21" s="232">
        <v>15350.7</v>
      </c>
      <c r="AX21" s="232">
        <v>15385.9</v>
      </c>
      <c r="AY21" s="232">
        <v>17078.5</v>
      </c>
      <c r="AZ21" s="232">
        <v>16266.905333000001</v>
      </c>
      <c r="BA21" s="232">
        <v>16577.894</v>
      </c>
      <c r="BB21" s="305">
        <v>17303.96</v>
      </c>
      <c r="BC21" s="305">
        <v>17348.400000000001</v>
      </c>
      <c r="BD21" s="305">
        <v>17110.03</v>
      </c>
      <c r="BE21" s="305">
        <v>16001.84</v>
      </c>
      <c r="BF21" s="305">
        <v>15638.07</v>
      </c>
      <c r="BG21" s="305">
        <v>15431.74</v>
      </c>
      <c r="BH21" s="305">
        <v>15544.62</v>
      </c>
      <c r="BI21" s="305">
        <v>15531.82</v>
      </c>
      <c r="BJ21" s="305">
        <v>15555.12</v>
      </c>
      <c r="BK21" s="305">
        <v>15671.69</v>
      </c>
      <c r="BL21" s="305">
        <v>15724.3</v>
      </c>
      <c r="BM21" s="305">
        <v>15770.13</v>
      </c>
      <c r="BN21" s="305">
        <v>15800.19</v>
      </c>
      <c r="BO21" s="305">
        <v>15839.2</v>
      </c>
      <c r="BP21" s="305">
        <v>15878.19</v>
      </c>
      <c r="BQ21" s="305">
        <v>15921.72</v>
      </c>
      <c r="BR21" s="305">
        <v>15957.2</v>
      </c>
      <c r="BS21" s="305">
        <v>15989.21</v>
      </c>
      <c r="BT21" s="305">
        <v>16016.42</v>
      </c>
      <c r="BU21" s="305">
        <v>16042.49</v>
      </c>
      <c r="BV21" s="305">
        <v>16066.1</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142.66900000000001</v>
      </c>
      <c r="AZ23" s="250">
        <v>143.048</v>
      </c>
      <c r="BA23" s="250">
        <v>143.46301111</v>
      </c>
      <c r="BB23" s="316">
        <v>144.42590000000001</v>
      </c>
      <c r="BC23" s="316">
        <v>145.0367</v>
      </c>
      <c r="BD23" s="316">
        <v>145.59639999999999</v>
      </c>
      <c r="BE23" s="316">
        <v>146.07239999999999</v>
      </c>
      <c r="BF23" s="316">
        <v>146.55430000000001</v>
      </c>
      <c r="BG23" s="316">
        <v>147.0095</v>
      </c>
      <c r="BH23" s="316">
        <v>147.4075</v>
      </c>
      <c r="BI23" s="316">
        <v>147.8323</v>
      </c>
      <c r="BJ23" s="316">
        <v>148.25319999999999</v>
      </c>
      <c r="BK23" s="316">
        <v>148.67959999999999</v>
      </c>
      <c r="BL23" s="316">
        <v>149.08600000000001</v>
      </c>
      <c r="BM23" s="316">
        <v>149.48169999999999</v>
      </c>
      <c r="BN23" s="316">
        <v>149.8785</v>
      </c>
      <c r="BO23" s="316">
        <v>150.24379999999999</v>
      </c>
      <c r="BP23" s="316">
        <v>150.58949999999999</v>
      </c>
      <c r="BQ23" s="316">
        <v>150.91810000000001</v>
      </c>
      <c r="BR23" s="316">
        <v>151.2226</v>
      </c>
      <c r="BS23" s="316">
        <v>151.50550000000001</v>
      </c>
      <c r="BT23" s="316">
        <v>151.76580000000001</v>
      </c>
      <c r="BU23" s="316">
        <v>152.00630000000001</v>
      </c>
      <c r="BV23" s="316">
        <v>152.2261</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6.0668283869000001</v>
      </c>
      <c r="BB25" s="316">
        <v>5.8254479999999997</v>
      </c>
      <c r="BC25" s="316">
        <v>5.6480329999999999</v>
      </c>
      <c r="BD25" s="316">
        <v>5.4926199999999996</v>
      </c>
      <c r="BE25" s="316">
        <v>5.3820589999999999</v>
      </c>
      <c r="BF25" s="316">
        <v>5.2535150000000002</v>
      </c>
      <c r="BG25" s="316">
        <v>5.1298370000000002</v>
      </c>
      <c r="BH25" s="316">
        <v>5.0224970000000004</v>
      </c>
      <c r="BI25" s="316">
        <v>4.8999490000000003</v>
      </c>
      <c r="BJ25" s="316">
        <v>4.7736640000000001</v>
      </c>
      <c r="BK25" s="316">
        <v>4.6327879999999997</v>
      </c>
      <c r="BL25" s="316">
        <v>4.5071709999999996</v>
      </c>
      <c r="BM25" s="316">
        <v>4.3859579999999996</v>
      </c>
      <c r="BN25" s="316">
        <v>4.2601190000000004</v>
      </c>
      <c r="BO25" s="316">
        <v>4.1544860000000003</v>
      </c>
      <c r="BP25" s="316">
        <v>4.060028</v>
      </c>
      <c r="BQ25" s="316">
        <v>3.9794399999999999</v>
      </c>
      <c r="BR25" s="316">
        <v>3.9053119999999999</v>
      </c>
      <c r="BS25" s="316">
        <v>3.8403399999999999</v>
      </c>
      <c r="BT25" s="316">
        <v>3.784014</v>
      </c>
      <c r="BU25" s="316">
        <v>3.7377319999999998</v>
      </c>
      <c r="BV25" s="316">
        <v>3.7009840000000001</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40">
        <v>1.206</v>
      </c>
      <c r="D27" s="440">
        <v>1.282</v>
      </c>
      <c r="E27" s="440">
        <v>1.1859999999999999</v>
      </c>
      <c r="F27" s="440">
        <v>1.1499999999999999</v>
      </c>
      <c r="G27" s="440">
        <v>1.123</v>
      </c>
      <c r="H27" s="440">
        <v>1.2430000000000001</v>
      </c>
      <c r="I27" s="440">
        <v>1.2070000000000001</v>
      </c>
      <c r="J27" s="440">
        <v>1.163</v>
      </c>
      <c r="K27" s="440">
        <v>1.1739999999999999</v>
      </c>
      <c r="L27" s="440">
        <v>1.256</v>
      </c>
      <c r="M27" s="440">
        <v>1.3</v>
      </c>
      <c r="N27" s="440">
        <v>1.1990000000000001</v>
      </c>
      <c r="O27" s="440">
        <v>1.3140000000000001</v>
      </c>
      <c r="P27" s="440">
        <v>1.288</v>
      </c>
      <c r="Q27" s="440">
        <v>1.335</v>
      </c>
      <c r="R27" s="440">
        <v>1.2689999999999999</v>
      </c>
      <c r="S27" s="440">
        <v>1.3340000000000001</v>
      </c>
      <c r="T27" s="440">
        <v>1.19</v>
      </c>
      <c r="U27" s="440">
        <v>1.1950000000000001</v>
      </c>
      <c r="V27" s="440">
        <v>1.28</v>
      </c>
      <c r="W27" s="440">
        <v>1.246</v>
      </c>
      <c r="X27" s="440">
        <v>1.2070000000000001</v>
      </c>
      <c r="Y27" s="440">
        <v>1.204</v>
      </c>
      <c r="Z27" s="440">
        <v>1.117</v>
      </c>
      <c r="AA27" s="440">
        <v>1.272</v>
      </c>
      <c r="AB27" s="440">
        <v>1.137</v>
      </c>
      <c r="AC27" s="440">
        <v>1.2030000000000001</v>
      </c>
      <c r="AD27" s="440">
        <v>1.2669999999999999</v>
      </c>
      <c r="AE27" s="440">
        <v>1.268</v>
      </c>
      <c r="AF27" s="440">
        <v>1.2350000000000001</v>
      </c>
      <c r="AG27" s="440">
        <v>1.212</v>
      </c>
      <c r="AH27" s="440">
        <v>1.377</v>
      </c>
      <c r="AI27" s="440">
        <v>1.274</v>
      </c>
      <c r="AJ27" s="440">
        <v>1.34</v>
      </c>
      <c r="AK27" s="440">
        <v>1.371</v>
      </c>
      <c r="AL27" s="440">
        <v>1.587</v>
      </c>
      <c r="AM27" s="440">
        <v>1.617</v>
      </c>
      <c r="AN27" s="440">
        <v>1.5669999999999999</v>
      </c>
      <c r="AO27" s="440">
        <v>1.2689999999999999</v>
      </c>
      <c r="AP27" s="440">
        <v>0.93400000000000005</v>
      </c>
      <c r="AQ27" s="440">
        <v>1.038</v>
      </c>
      <c r="AR27" s="440">
        <v>1.2649999999999999</v>
      </c>
      <c r="AS27" s="440">
        <v>1.4870000000000001</v>
      </c>
      <c r="AT27" s="440">
        <v>1.373</v>
      </c>
      <c r="AU27" s="440">
        <v>1.4370000000000001</v>
      </c>
      <c r="AV27" s="440">
        <v>1.53</v>
      </c>
      <c r="AW27" s="440">
        <v>1.5529999999999999</v>
      </c>
      <c r="AX27" s="440">
        <v>1.67</v>
      </c>
      <c r="AY27" s="440">
        <v>1.5840000000000001</v>
      </c>
      <c r="AZ27" s="440">
        <v>1.421</v>
      </c>
      <c r="BA27" s="440">
        <v>1.6026381605</v>
      </c>
      <c r="BB27" s="441">
        <v>1.616196</v>
      </c>
      <c r="BC27" s="441">
        <v>1.610252</v>
      </c>
      <c r="BD27" s="441">
        <v>1.5955589999999999</v>
      </c>
      <c r="BE27" s="441">
        <v>1.5581240000000001</v>
      </c>
      <c r="BF27" s="441">
        <v>1.5364279999999999</v>
      </c>
      <c r="BG27" s="441">
        <v>1.5164770000000001</v>
      </c>
      <c r="BH27" s="441">
        <v>1.500016</v>
      </c>
      <c r="BI27" s="441">
        <v>1.4822500000000001</v>
      </c>
      <c r="BJ27" s="441">
        <v>1.4649239999999999</v>
      </c>
      <c r="BK27" s="441">
        <v>1.4470339999999999</v>
      </c>
      <c r="BL27" s="441">
        <v>1.4313370000000001</v>
      </c>
      <c r="BM27" s="441">
        <v>1.41683</v>
      </c>
      <c r="BN27" s="441">
        <v>1.4037090000000001</v>
      </c>
      <c r="BO27" s="441">
        <v>1.391437</v>
      </c>
      <c r="BP27" s="441">
        <v>1.3802110000000001</v>
      </c>
      <c r="BQ27" s="441">
        <v>1.3733359999999999</v>
      </c>
      <c r="BR27" s="441">
        <v>1.3617170000000001</v>
      </c>
      <c r="BS27" s="441">
        <v>1.348662</v>
      </c>
      <c r="BT27" s="441">
        <v>1.330811</v>
      </c>
      <c r="BU27" s="441">
        <v>1.3174030000000001</v>
      </c>
      <c r="BV27" s="441">
        <v>1.30508</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999</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8" t="s">
        <v>586</v>
      </c>
      <c r="B30" s="559"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102.88849999999999</v>
      </c>
      <c r="AU30" s="250">
        <v>102.8028</v>
      </c>
      <c r="AV30" s="250">
        <v>103.84439999999999</v>
      </c>
      <c r="AW30" s="250">
        <v>104.7717</v>
      </c>
      <c r="AX30" s="250">
        <v>105.84050000000001</v>
      </c>
      <c r="AY30" s="250">
        <v>107.05110000000001</v>
      </c>
      <c r="AZ30" s="250">
        <v>104.65260000000001</v>
      </c>
      <c r="BA30" s="250">
        <v>107.82504815</v>
      </c>
      <c r="BB30" s="316">
        <v>108.1378</v>
      </c>
      <c r="BC30" s="316">
        <v>108.6983</v>
      </c>
      <c r="BD30" s="316">
        <v>109.3111</v>
      </c>
      <c r="BE30" s="316">
        <v>110.126</v>
      </c>
      <c r="BF30" s="316">
        <v>110.7312</v>
      </c>
      <c r="BG30" s="316">
        <v>111.2764</v>
      </c>
      <c r="BH30" s="316">
        <v>111.7199</v>
      </c>
      <c r="BI30" s="316">
        <v>112.1765</v>
      </c>
      <c r="BJ30" s="316">
        <v>112.6044</v>
      </c>
      <c r="BK30" s="316">
        <v>112.9845</v>
      </c>
      <c r="BL30" s="316">
        <v>113.3694</v>
      </c>
      <c r="BM30" s="316">
        <v>113.7401</v>
      </c>
      <c r="BN30" s="316">
        <v>114.14709999999999</v>
      </c>
      <c r="BO30" s="316">
        <v>114.45140000000001</v>
      </c>
      <c r="BP30" s="316">
        <v>114.7034</v>
      </c>
      <c r="BQ30" s="316">
        <v>114.8657</v>
      </c>
      <c r="BR30" s="316">
        <v>115.0415</v>
      </c>
      <c r="BS30" s="316">
        <v>115.19329999999999</v>
      </c>
      <c r="BT30" s="316">
        <v>115.2869</v>
      </c>
      <c r="BU30" s="316">
        <v>115.4162</v>
      </c>
      <c r="BV30" s="316">
        <v>115.5472</v>
      </c>
    </row>
    <row r="31" spans="1:74" ht="11.1" customHeight="1" x14ac:dyDescent="0.2">
      <c r="A31" s="297" t="s">
        <v>564</v>
      </c>
      <c r="B31" s="41" t="s">
        <v>909</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100.657</v>
      </c>
      <c r="AU31" s="250">
        <v>100.63849999999999</v>
      </c>
      <c r="AV31" s="250">
        <v>102.0399</v>
      </c>
      <c r="AW31" s="250">
        <v>103.11190000000001</v>
      </c>
      <c r="AX31" s="250">
        <v>103.97490000000001</v>
      </c>
      <c r="AY31" s="250">
        <v>105.3203</v>
      </c>
      <c r="AZ31" s="250">
        <v>102.04219999999999</v>
      </c>
      <c r="BA31" s="250">
        <v>105.90928642</v>
      </c>
      <c r="BB31" s="316">
        <v>106.37649999999999</v>
      </c>
      <c r="BC31" s="316">
        <v>106.98390000000001</v>
      </c>
      <c r="BD31" s="316">
        <v>107.6206</v>
      </c>
      <c r="BE31" s="316">
        <v>108.41330000000001</v>
      </c>
      <c r="BF31" s="316">
        <v>109.01390000000001</v>
      </c>
      <c r="BG31" s="316">
        <v>109.5491</v>
      </c>
      <c r="BH31" s="316">
        <v>109.99930000000001</v>
      </c>
      <c r="BI31" s="316">
        <v>110.41800000000001</v>
      </c>
      <c r="BJ31" s="316">
        <v>110.7859</v>
      </c>
      <c r="BK31" s="316">
        <v>111.04300000000001</v>
      </c>
      <c r="BL31" s="316">
        <v>111.35380000000001</v>
      </c>
      <c r="BM31" s="316">
        <v>111.65860000000001</v>
      </c>
      <c r="BN31" s="316">
        <v>112.017</v>
      </c>
      <c r="BO31" s="316">
        <v>112.26479999999999</v>
      </c>
      <c r="BP31" s="316">
        <v>112.4618</v>
      </c>
      <c r="BQ31" s="316">
        <v>112.5605</v>
      </c>
      <c r="BR31" s="316">
        <v>112.69119999999999</v>
      </c>
      <c r="BS31" s="316">
        <v>112.8066</v>
      </c>
      <c r="BT31" s="316">
        <v>112.8814</v>
      </c>
      <c r="BU31" s="316">
        <v>112.985</v>
      </c>
      <c r="BV31" s="316">
        <v>113.0921</v>
      </c>
    </row>
    <row r="32" spans="1:74" ht="11.1" customHeight="1" x14ac:dyDescent="0.2">
      <c r="A32" s="560" t="s">
        <v>894</v>
      </c>
      <c r="B32" s="561" t="s">
        <v>910</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114.06659999999999</v>
      </c>
      <c r="AU32" s="250">
        <v>114.1695</v>
      </c>
      <c r="AV32" s="250">
        <v>114.9477</v>
      </c>
      <c r="AW32" s="250">
        <v>116.0241</v>
      </c>
      <c r="AX32" s="250">
        <v>117.0518</v>
      </c>
      <c r="AY32" s="250">
        <v>118.3489</v>
      </c>
      <c r="AZ32" s="250">
        <v>116.315</v>
      </c>
      <c r="BA32" s="250">
        <v>119.88123333</v>
      </c>
      <c r="BB32" s="316">
        <v>119.7946</v>
      </c>
      <c r="BC32" s="316">
        <v>119.9559</v>
      </c>
      <c r="BD32" s="316">
        <v>120.05800000000001</v>
      </c>
      <c r="BE32" s="316">
        <v>120.03100000000001</v>
      </c>
      <c r="BF32" s="316">
        <v>120.0673</v>
      </c>
      <c r="BG32" s="316">
        <v>120.09690000000001</v>
      </c>
      <c r="BH32" s="316">
        <v>120.1046</v>
      </c>
      <c r="BI32" s="316">
        <v>120.1323</v>
      </c>
      <c r="BJ32" s="316">
        <v>120.1647</v>
      </c>
      <c r="BK32" s="316">
        <v>120.1878</v>
      </c>
      <c r="BL32" s="316">
        <v>120.24039999999999</v>
      </c>
      <c r="BM32" s="316">
        <v>120.30840000000001</v>
      </c>
      <c r="BN32" s="316">
        <v>120.40300000000001</v>
      </c>
      <c r="BO32" s="316">
        <v>120.4932</v>
      </c>
      <c r="BP32" s="316">
        <v>120.59050000000001</v>
      </c>
      <c r="BQ32" s="316">
        <v>120.69799999999999</v>
      </c>
      <c r="BR32" s="316">
        <v>120.80670000000001</v>
      </c>
      <c r="BS32" s="316">
        <v>120.9198</v>
      </c>
      <c r="BT32" s="316">
        <v>121.02930000000001</v>
      </c>
      <c r="BU32" s="316">
        <v>121.1575</v>
      </c>
      <c r="BV32" s="316">
        <v>121.2963</v>
      </c>
    </row>
    <row r="33" spans="1:74" ht="11.1" customHeight="1" x14ac:dyDescent="0.2">
      <c r="A33" s="560" t="s">
        <v>895</v>
      </c>
      <c r="B33" s="561" t="s">
        <v>911</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86.9375</v>
      </c>
      <c r="AU33" s="250">
        <v>88.236999999999995</v>
      </c>
      <c r="AV33" s="250">
        <v>91.382199999999997</v>
      </c>
      <c r="AW33" s="250">
        <v>91.470399999999998</v>
      </c>
      <c r="AX33" s="250">
        <v>92.499399999999994</v>
      </c>
      <c r="AY33" s="250">
        <v>92.078199999999995</v>
      </c>
      <c r="AZ33" s="250">
        <v>91.983699999999999</v>
      </c>
      <c r="BA33" s="250">
        <v>93.121393703999999</v>
      </c>
      <c r="BB33" s="316">
        <v>93.527199999999993</v>
      </c>
      <c r="BC33" s="316">
        <v>93.904750000000007</v>
      </c>
      <c r="BD33" s="316">
        <v>94.280199999999994</v>
      </c>
      <c r="BE33" s="316">
        <v>94.738720000000001</v>
      </c>
      <c r="BF33" s="316">
        <v>95.046109999999999</v>
      </c>
      <c r="BG33" s="316">
        <v>95.287530000000004</v>
      </c>
      <c r="BH33" s="316">
        <v>95.382959999999997</v>
      </c>
      <c r="BI33" s="316">
        <v>95.55247</v>
      </c>
      <c r="BJ33" s="316">
        <v>95.716040000000007</v>
      </c>
      <c r="BK33" s="316">
        <v>95.867720000000006</v>
      </c>
      <c r="BL33" s="316">
        <v>96.023849999999996</v>
      </c>
      <c r="BM33" s="316">
        <v>96.178479999999993</v>
      </c>
      <c r="BN33" s="316">
        <v>96.367199999999997</v>
      </c>
      <c r="BO33" s="316">
        <v>96.492149999999995</v>
      </c>
      <c r="BP33" s="316">
        <v>96.588930000000005</v>
      </c>
      <c r="BQ33" s="316">
        <v>96.639939999999996</v>
      </c>
      <c r="BR33" s="316">
        <v>96.693550000000002</v>
      </c>
      <c r="BS33" s="316">
        <v>96.732159999999993</v>
      </c>
      <c r="BT33" s="316">
        <v>96.746260000000007</v>
      </c>
      <c r="BU33" s="316">
        <v>96.762020000000007</v>
      </c>
      <c r="BV33" s="316">
        <v>96.769909999999996</v>
      </c>
    </row>
    <row r="34" spans="1:74" ht="11.1" customHeight="1" x14ac:dyDescent="0.2">
      <c r="A34" s="560" t="s">
        <v>896</v>
      </c>
      <c r="B34" s="561" t="s">
        <v>912</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90.301199999999994</v>
      </c>
      <c r="AU34" s="250">
        <v>89.580200000000005</v>
      </c>
      <c r="AV34" s="250">
        <v>91.921000000000006</v>
      </c>
      <c r="AW34" s="250">
        <v>92.228099999999998</v>
      </c>
      <c r="AX34" s="250">
        <v>95.517200000000003</v>
      </c>
      <c r="AY34" s="250">
        <v>97.654300000000006</v>
      </c>
      <c r="AZ34" s="250">
        <v>93.327200000000005</v>
      </c>
      <c r="BA34" s="250">
        <v>90.908705432000005</v>
      </c>
      <c r="BB34" s="316">
        <v>94.566869999999994</v>
      </c>
      <c r="BC34" s="316">
        <v>95.949740000000006</v>
      </c>
      <c r="BD34" s="316">
        <v>96.889349999999993</v>
      </c>
      <c r="BE34" s="316">
        <v>96.896940000000001</v>
      </c>
      <c r="BF34" s="316">
        <v>97.316590000000005</v>
      </c>
      <c r="BG34" s="316">
        <v>97.659549999999996</v>
      </c>
      <c r="BH34" s="316">
        <v>97.846829999999997</v>
      </c>
      <c r="BI34" s="316">
        <v>98.095619999999997</v>
      </c>
      <c r="BJ34" s="316">
        <v>98.326939999999993</v>
      </c>
      <c r="BK34" s="316">
        <v>98.546520000000001</v>
      </c>
      <c r="BL34" s="316">
        <v>98.738600000000005</v>
      </c>
      <c r="BM34" s="316">
        <v>98.908919999999995</v>
      </c>
      <c r="BN34" s="316">
        <v>99.080629999999999</v>
      </c>
      <c r="BO34" s="316">
        <v>99.190039999999996</v>
      </c>
      <c r="BP34" s="316">
        <v>99.260319999999993</v>
      </c>
      <c r="BQ34" s="316">
        <v>99.256600000000006</v>
      </c>
      <c r="BR34" s="316">
        <v>99.274760000000001</v>
      </c>
      <c r="BS34" s="316">
        <v>99.279939999999996</v>
      </c>
      <c r="BT34" s="316">
        <v>99.23415</v>
      </c>
      <c r="BU34" s="316">
        <v>99.241860000000003</v>
      </c>
      <c r="BV34" s="316">
        <v>99.265079999999998</v>
      </c>
    </row>
    <row r="35" spans="1:74" ht="11.1" customHeight="1" x14ac:dyDescent="0.2">
      <c r="A35" s="560" t="s">
        <v>897</v>
      </c>
      <c r="B35" s="561" t="s">
        <v>913</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96.909499999999994</v>
      </c>
      <c r="AU35" s="250">
        <v>96.611900000000006</v>
      </c>
      <c r="AV35" s="250">
        <v>98.654899999999998</v>
      </c>
      <c r="AW35" s="250">
        <v>99.630200000000002</v>
      </c>
      <c r="AX35" s="250">
        <v>100.51309999999999</v>
      </c>
      <c r="AY35" s="250">
        <v>101.6307</v>
      </c>
      <c r="AZ35" s="250">
        <v>94.404799999999994</v>
      </c>
      <c r="BA35" s="250">
        <v>104.33186049</v>
      </c>
      <c r="BB35" s="316">
        <v>107.0954</v>
      </c>
      <c r="BC35" s="316">
        <v>108.96550000000001</v>
      </c>
      <c r="BD35" s="316">
        <v>110.6464</v>
      </c>
      <c r="BE35" s="316">
        <v>112.29430000000001</v>
      </c>
      <c r="BF35" s="316">
        <v>113.47969999999999</v>
      </c>
      <c r="BG35" s="316">
        <v>114.3588</v>
      </c>
      <c r="BH35" s="316">
        <v>114.70820000000001</v>
      </c>
      <c r="BI35" s="316">
        <v>115.1422</v>
      </c>
      <c r="BJ35" s="316">
        <v>115.4374</v>
      </c>
      <c r="BK35" s="316">
        <v>115.4462</v>
      </c>
      <c r="BL35" s="316">
        <v>115.57470000000001</v>
      </c>
      <c r="BM35" s="316">
        <v>115.6752</v>
      </c>
      <c r="BN35" s="316">
        <v>115.7277</v>
      </c>
      <c r="BO35" s="316">
        <v>115.7873</v>
      </c>
      <c r="BP35" s="316">
        <v>115.8339</v>
      </c>
      <c r="BQ35" s="316">
        <v>115.813</v>
      </c>
      <c r="BR35" s="316">
        <v>115.8746</v>
      </c>
      <c r="BS35" s="316">
        <v>115.96420000000001</v>
      </c>
      <c r="BT35" s="316">
        <v>116.0989</v>
      </c>
      <c r="BU35" s="316">
        <v>116.2317</v>
      </c>
      <c r="BV35" s="316">
        <v>116.3796</v>
      </c>
    </row>
    <row r="36" spans="1:74" ht="11.1" customHeight="1" x14ac:dyDescent="0.2">
      <c r="A36" s="560" t="s">
        <v>898</v>
      </c>
      <c r="B36" s="561" t="s">
        <v>914</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114.25109999999999</v>
      </c>
      <c r="AU36" s="250">
        <v>112.83580000000001</v>
      </c>
      <c r="AV36" s="250">
        <v>115.90819999999999</v>
      </c>
      <c r="AW36" s="250">
        <v>116.9367</v>
      </c>
      <c r="AX36" s="250">
        <v>120.4714</v>
      </c>
      <c r="AY36" s="250">
        <v>118.6444</v>
      </c>
      <c r="AZ36" s="250">
        <v>115.18340000000001</v>
      </c>
      <c r="BA36" s="250">
        <v>119.17891975000001</v>
      </c>
      <c r="BB36" s="316">
        <v>120.22029999999999</v>
      </c>
      <c r="BC36" s="316">
        <v>120.88939999999999</v>
      </c>
      <c r="BD36" s="316">
        <v>121.4854</v>
      </c>
      <c r="BE36" s="316">
        <v>122.06570000000001</v>
      </c>
      <c r="BF36" s="316">
        <v>122.4722</v>
      </c>
      <c r="BG36" s="316">
        <v>122.7624</v>
      </c>
      <c r="BH36" s="316">
        <v>122.8493</v>
      </c>
      <c r="BI36" s="316">
        <v>122.9723</v>
      </c>
      <c r="BJ36" s="316">
        <v>123.04430000000001</v>
      </c>
      <c r="BK36" s="316">
        <v>123.0385</v>
      </c>
      <c r="BL36" s="316">
        <v>123.0287</v>
      </c>
      <c r="BM36" s="316">
        <v>122.9881</v>
      </c>
      <c r="BN36" s="316">
        <v>122.89319999999999</v>
      </c>
      <c r="BO36" s="316">
        <v>122.8085</v>
      </c>
      <c r="BP36" s="316">
        <v>122.7107</v>
      </c>
      <c r="BQ36" s="316">
        <v>122.5718</v>
      </c>
      <c r="BR36" s="316">
        <v>122.4683</v>
      </c>
      <c r="BS36" s="316">
        <v>122.3724</v>
      </c>
      <c r="BT36" s="316">
        <v>122.2576</v>
      </c>
      <c r="BU36" s="316">
        <v>122.1969</v>
      </c>
      <c r="BV36" s="316">
        <v>122.1636</v>
      </c>
    </row>
    <row r="37" spans="1:74" ht="11.1" customHeight="1" x14ac:dyDescent="0.2">
      <c r="A37" s="560" t="s">
        <v>899</v>
      </c>
      <c r="B37" s="561" t="s">
        <v>915</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79.152299999999997</v>
      </c>
      <c r="AU37" s="250">
        <v>83.690299999999993</v>
      </c>
      <c r="AV37" s="250">
        <v>85.225499999999997</v>
      </c>
      <c r="AW37" s="250">
        <v>89.104100000000003</v>
      </c>
      <c r="AX37" s="250">
        <v>88.650400000000005</v>
      </c>
      <c r="AY37" s="250">
        <v>89.374700000000004</v>
      </c>
      <c r="AZ37" s="250">
        <v>90.114000000000004</v>
      </c>
      <c r="BA37" s="250">
        <v>93.202117283999996</v>
      </c>
      <c r="BB37" s="316">
        <v>93.262360000000001</v>
      </c>
      <c r="BC37" s="316">
        <v>93.745649999999998</v>
      </c>
      <c r="BD37" s="316">
        <v>94.213989999999995</v>
      </c>
      <c r="BE37" s="316">
        <v>94.879450000000006</v>
      </c>
      <c r="BF37" s="316">
        <v>95.158799999999999</v>
      </c>
      <c r="BG37" s="316">
        <v>95.264129999999994</v>
      </c>
      <c r="BH37" s="316">
        <v>94.914410000000004</v>
      </c>
      <c r="BI37" s="316">
        <v>94.882459999999995</v>
      </c>
      <c r="BJ37" s="316">
        <v>94.887259999999998</v>
      </c>
      <c r="BK37" s="316">
        <v>94.923770000000005</v>
      </c>
      <c r="BL37" s="316">
        <v>95.005840000000006</v>
      </c>
      <c r="BM37" s="316">
        <v>95.128429999999994</v>
      </c>
      <c r="BN37" s="316">
        <v>95.483419999999995</v>
      </c>
      <c r="BO37" s="316">
        <v>95.543149999999997</v>
      </c>
      <c r="BP37" s="316">
        <v>95.499489999999994</v>
      </c>
      <c r="BQ37" s="316">
        <v>95.227519999999998</v>
      </c>
      <c r="BR37" s="316">
        <v>95.070790000000002</v>
      </c>
      <c r="BS37" s="316">
        <v>94.90437</v>
      </c>
      <c r="BT37" s="316">
        <v>94.722769999999997</v>
      </c>
      <c r="BU37" s="316">
        <v>94.541079999999994</v>
      </c>
      <c r="BV37" s="316">
        <v>94.353830000000002</v>
      </c>
    </row>
    <row r="38" spans="1:74" ht="11.1" customHeight="1" x14ac:dyDescent="0.2">
      <c r="A38" s="297" t="s">
        <v>889</v>
      </c>
      <c r="B38" s="41" t="s">
        <v>916</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101.30495959</v>
      </c>
      <c r="AU38" s="250">
        <v>101.31413397999999</v>
      </c>
      <c r="AV38" s="250">
        <v>103.79156721</v>
      </c>
      <c r="AW38" s="250">
        <v>105.41622031999999</v>
      </c>
      <c r="AX38" s="250">
        <v>106.52005804</v>
      </c>
      <c r="AY38" s="250">
        <v>107.10632081</v>
      </c>
      <c r="AZ38" s="250">
        <v>100.64147242999999</v>
      </c>
      <c r="BA38" s="250">
        <v>106.90769469999999</v>
      </c>
      <c r="BB38" s="316">
        <v>107.8246</v>
      </c>
      <c r="BC38" s="316">
        <v>108.4712</v>
      </c>
      <c r="BD38" s="316">
        <v>109.0647</v>
      </c>
      <c r="BE38" s="316">
        <v>109.6579</v>
      </c>
      <c r="BF38" s="316">
        <v>110.1056</v>
      </c>
      <c r="BG38" s="316">
        <v>110.4605</v>
      </c>
      <c r="BH38" s="316">
        <v>110.62309999999999</v>
      </c>
      <c r="BI38" s="316">
        <v>110.8673</v>
      </c>
      <c r="BJ38" s="316">
        <v>111.0936</v>
      </c>
      <c r="BK38" s="316">
        <v>111.2765</v>
      </c>
      <c r="BL38" s="316">
        <v>111.486</v>
      </c>
      <c r="BM38" s="316">
        <v>111.69670000000001</v>
      </c>
      <c r="BN38" s="316">
        <v>111.9714</v>
      </c>
      <c r="BO38" s="316">
        <v>112.1375</v>
      </c>
      <c r="BP38" s="316">
        <v>112.2578</v>
      </c>
      <c r="BQ38" s="316">
        <v>112.2801</v>
      </c>
      <c r="BR38" s="316">
        <v>112.3479</v>
      </c>
      <c r="BS38" s="316">
        <v>112.4089</v>
      </c>
      <c r="BT38" s="316">
        <v>112.4408</v>
      </c>
      <c r="BU38" s="316">
        <v>112.50530000000001</v>
      </c>
      <c r="BV38" s="316">
        <v>112.5801</v>
      </c>
    </row>
    <row r="39" spans="1:74" ht="11.1" customHeight="1" x14ac:dyDescent="0.2">
      <c r="A39" s="297" t="s">
        <v>890</v>
      </c>
      <c r="B39" s="41" t="s">
        <v>917</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92.809554399999996</v>
      </c>
      <c r="AU39" s="250">
        <v>92.880499929999999</v>
      </c>
      <c r="AV39" s="250">
        <v>94.780326579999993</v>
      </c>
      <c r="AW39" s="250">
        <v>95.594814869999993</v>
      </c>
      <c r="AX39" s="250">
        <v>97.36969637</v>
      </c>
      <c r="AY39" s="250">
        <v>97.964785820000003</v>
      </c>
      <c r="AZ39" s="250">
        <v>95.774058890000006</v>
      </c>
      <c r="BA39" s="250">
        <v>98.163139448999999</v>
      </c>
      <c r="BB39" s="316">
        <v>99.014110000000002</v>
      </c>
      <c r="BC39" s="316">
        <v>99.60924</v>
      </c>
      <c r="BD39" s="316">
        <v>100.1206</v>
      </c>
      <c r="BE39" s="316">
        <v>100.54040000000001</v>
      </c>
      <c r="BF39" s="316">
        <v>100.8899</v>
      </c>
      <c r="BG39" s="316">
        <v>101.1615</v>
      </c>
      <c r="BH39" s="316">
        <v>101.2975</v>
      </c>
      <c r="BI39" s="316">
        <v>101.4562</v>
      </c>
      <c r="BJ39" s="316">
        <v>101.5802</v>
      </c>
      <c r="BK39" s="316">
        <v>101.64019999999999</v>
      </c>
      <c r="BL39" s="316">
        <v>101.7165</v>
      </c>
      <c r="BM39" s="316">
        <v>101.77979999999999</v>
      </c>
      <c r="BN39" s="316">
        <v>101.852</v>
      </c>
      <c r="BO39" s="316">
        <v>101.8732</v>
      </c>
      <c r="BP39" s="316">
        <v>101.8652</v>
      </c>
      <c r="BQ39" s="316">
        <v>101.80249999999999</v>
      </c>
      <c r="BR39" s="316">
        <v>101.7552</v>
      </c>
      <c r="BS39" s="316">
        <v>101.6978</v>
      </c>
      <c r="BT39" s="316">
        <v>101.61020000000001</v>
      </c>
      <c r="BU39" s="316">
        <v>101.5479</v>
      </c>
      <c r="BV39" s="316">
        <v>101.4905</v>
      </c>
    </row>
    <row r="40" spans="1:74" ht="11.1" customHeight="1" x14ac:dyDescent="0.2">
      <c r="A40" s="297" t="s">
        <v>891</v>
      </c>
      <c r="B40" s="41" t="s">
        <v>918</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98.765191830000006</v>
      </c>
      <c r="AU40" s="250">
        <v>99.487572850000006</v>
      </c>
      <c r="AV40" s="250">
        <v>101.56336002</v>
      </c>
      <c r="AW40" s="250">
        <v>103.40028031999999</v>
      </c>
      <c r="AX40" s="250">
        <v>104.05696287000001</v>
      </c>
      <c r="AY40" s="250">
        <v>105.15950205</v>
      </c>
      <c r="AZ40" s="250">
        <v>100.02583343000001</v>
      </c>
      <c r="BA40" s="250">
        <v>105.34272227</v>
      </c>
      <c r="BB40" s="316">
        <v>106.4164</v>
      </c>
      <c r="BC40" s="316">
        <v>107.1266</v>
      </c>
      <c r="BD40" s="316">
        <v>107.73220000000001</v>
      </c>
      <c r="BE40" s="316">
        <v>108.2236</v>
      </c>
      <c r="BF40" s="316">
        <v>108.627</v>
      </c>
      <c r="BG40" s="316">
        <v>108.9328</v>
      </c>
      <c r="BH40" s="316">
        <v>109.0183</v>
      </c>
      <c r="BI40" s="316">
        <v>109.2209</v>
      </c>
      <c r="BJ40" s="316">
        <v>109.41800000000001</v>
      </c>
      <c r="BK40" s="316">
        <v>109.58880000000001</v>
      </c>
      <c r="BL40" s="316">
        <v>109.7902</v>
      </c>
      <c r="BM40" s="316">
        <v>110.00149999999999</v>
      </c>
      <c r="BN40" s="316">
        <v>110.3128</v>
      </c>
      <c r="BO40" s="316">
        <v>110.4764</v>
      </c>
      <c r="BP40" s="316">
        <v>110.5825</v>
      </c>
      <c r="BQ40" s="316">
        <v>110.5703</v>
      </c>
      <c r="BR40" s="316">
        <v>110.6067</v>
      </c>
      <c r="BS40" s="316">
        <v>110.631</v>
      </c>
      <c r="BT40" s="316">
        <v>110.6185</v>
      </c>
      <c r="BU40" s="316">
        <v>110.6373</v>
      </c>
      <c r="BV40" s="316">
        <v>110.6627</v>
      </c>
    </row>
    <row r="41" spans="1:74" ht="11.1" customHeight="1" x14ac:dyDescent="0.2">
      <c r="A41" s="297" t="s">
        <v>892</v>
      </c>
      <c r="B41" s="41" t="s">
        <v>919</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100.76641664</v>
      </c>
      <c r="AU41" s="250">
        <v>100.68196580999999</v>
      </c>
      <c r="AV41" s="250">
        <v>103.65925187000001</v>
      </c>
      <c r="AW41" s="250">
        <v>105.78299921999999</v>
      </c>
      <c r="AX41" s="250">
        <v>106.59502417</v>
      </c>
      <c r="AY41" s="250">
        <v>107.60446401999999</v>
      </c>
      <c r="AZ41" s="250">
        <v>98.955642859999998</v>
      </c>
      <c r="BA41" s="250">
        <v>106.04870063</v>
      </c>
      <c r="BB41" s="316">
        <v>107.96510000000001</v>
      </c>
      <c r="BC41" s="316">
        <v>108.9045</v>
      </c>
      <c r="BD41" s="316">
        <v>109.63930000000001</v>
      </c>
      <c r="BE41" s="316">
        <v>110.0416</v>
      </c>
      <c r="BF41" s="316">
        <v>110.4635</v>
      </c>
      <c r="BG41" s="316">
        <v>110.7769</v>
      </c>
      <c r="BH41" s="316">
        <v>110.82989999999999</v>
      </c>
      <c r="BI41" s="316">
        <v>111.0402</v>
      </c>
      <c r="BJ41" s="316">
        <v>111.2559</v>
      </c>
      <c r="BK41" s="316">
        <v>111.4701</v>
      </c>
      <c r="BL41" s="316">
        <v>111.7017</v>
      </c>
      <c r="BM41" s="316">
        <v>111.9438</v>
      </c>
      <c r="BN41" s="316">
        <v>112.2901</v>
      </c>
      <c r="BO41" s="316">
        <v>112.483</v>
      </c>
      <c r="BP41" s="316">
        <v>112.6163</v>
      </c>
      <c r="BQ41" s="316">
        <v>112.6215</v>
      </c>
      <c r="BR41" s="316">
        <v>112.68680000000001</v>
      </c>
      <c r="BS41" s="316">
        <v>112.7437</v>
      </c>
      <c r="BT41" s="316">
        <v>112.7677</v>
      </c>
      <c r="BU41" s="316">
        <v>112.82640000000001</v>
      </c>
      <c r="BV41" s="316">
        <v>112.8952</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2.6353755185000001</v>
      </c>
      <c r="BB45" s="324">
        <v>2.6422479999999999</v>
      </c>
      <c r="BC45" s="324">
        <v>2.6466799999999999</v>
      </c>
      <c r="BD45" s="324">
        <v>2.6499030000000001</v>
      </c>
      <c r="BE45" s="324">
        <v>2.649524</v>
      </c>
      <c r="BF45" s="324">
        <v>2.65212</v>
      </c>
      <c r="BG45" s="324">
        <v>2.6552980000000002</v>
      </c>
      <c r="BH45" s="324">
        <v>2.660838</v>
      </c>
      <c r="BI45" s="324">
        <v>2.6638480000000002</v>
      </c>
      <c r="BJ45" s="324">
        <v>2.6661079999999999</v>
      </c>
      <c r="BK45" s="324">
        <v>2.6652909999999999</v>
      </c>
      <c r="BL45" s="324">
        <v>2.6677930000000001</v>
      </c>
      <c r="BM45" s="324">
        <v>2.6712880000000001</v>
      </c>
      <c r="BN45" s="324">
        <v>2.6768890000000001</v>
      </c>
      <c r="BO45" s="324">
        <v>2.6815340000000001</v>
      </c>
      <c r="BP45" s="324">
        <v>2.6863380000000001</v>
      </c>
      <c r="BQ45" s="324">
        <v>2.6915420000000001</v>
      </c>
      <c r="BR45" s="324">
        <v>2.6964790000000001</v>
      </c>
      <c r="BS45" s="324">
        <v>2.7013919999999998</v>
      </c>
      <c r="BT45" s="324">
        <v>2.707255</v>
      </c>
      <c r="BU45" s="324">
        <v>2.7113870000000002</v>
      </c>
      <c r="BV45" s="324">
        <v>2.714763</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1.9209703962</v>
      </c>
      <c r="AT47" s="208">
        <v>1.9383879518</v>
      </c>
      <c r="AU47" s="208">
        <v>1.9546446436</v>
      </c>
      <c r="AV47" s="208">
        <v>1.9631544263</v>
      </c>
      <c r="AW47" s="208">
        <v>1.9820289249</v>
      </c>
      <c r="AX47" s="208">
        <v>2.0046820939000001</v>
      </c>
      <c r="AY47" s="208">
        <v>2.0456532744000002</v>
      </c>
      <c r="AZ47" s="208">
        <v>2.0649592784999999</v>
      </c>
      <c r="BA47" s="208">
        <v>2.0771394472</v>
      </c>
      <c r="BB47" s="324">
        <v>2.075342</v>
      </c>
      <c r="BC47" s="324">
        <v>2.0784090000000002</v>
      </c>
      <c r="BD47" s="324">
        <v>2.0794899999999998</v>
      </c>
      <c r="BE47" s="324">
        <v>2.0756100000000002</v>
      </c>
      <c r="BF47" s="324">
        <v>2.0749490000000002</v>
      </c>
      <c r="BG47" s="324">
        <v>2.074532</v>
      </c>
      <c r="BH47" s="324">
        <v>2.0739540000000001</v>
      </c>
      <c r="BI47" s="324">
        <v>2.0743290000000001</v>
      </c>
      <c r="BJ47" s="324">
        <v>2.0752519999999999</v>
      </c>
      <c r="BK47" s="324">
        <v>2.076155</v>
      </c>
      <c r="BL47" s="324">
        <v>2.0785990000000001</v>
      </c>
      <c r="BM47" s="324">
        <v>2.082017</v>
      </c>
      <c r="BN47" s="324">
        <v>2.0897939999999999</v>
      </c>
      <c r="BO47" s="324">
        <v>2.0926209999999998</v>
      </c>
      <c r="BP47" s="324">
        <v>2.0938819999999998</v>
      </c>
      <c r="BQ47" s="324">
        <v>2.0915780000000002</v>
      </c>
      <c r="BR47" s="324">
        <v>2.0912099999999998</v>
      </c>
      <c r="BS47" s="324">
        <v>2.0907770000000001</v>
      </c>
      <c r="BT47" s="324">
        <v>2.090973</v>
      </c>
      <c r="BU47" s="324">
        <v>2.08989</v>
      </c>
      <c r="BV47" s="324">
        <v>2.088222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1.859931</v>
      </c>
      <c r="BA49" s="208">
        <v>1.9960169999999999</v>
      </c>
      <c r="BB49" s="324">
        <v>2.023145</v>
      </c>
      <c r="BC49" s="324">
        <v>2.0331959999999998</v>
      </c>
      <c r="BD49" s="324">
        <v>2.0159769999999999</v>
      </c>
      <c r="BE49" s="324">
        <v>1.977449</v>
      </c>
      <c r="BF49" s="324">
        <v>1.9692369999999999</v>
      </c>
      <c r="BG49" s="324">
        <v>1.908814</v>
      </c>
      <c r="BH49" s="324">
        <v>1.859202</v>
      </c>
      <c r="BI49" s="324">
        <v>1.838565</v>
      </c>
      <c r="BJ49" s="324">
        <v>1.8086169999999999</v>
      </c>
      <c r="BK49" s="324">
        <v>1.7993140000000001</v>
      </c>
      <c r="BL49" s="324">
        <v>1.8472850000000001</v>
      </c>
      <c r="BM49" s="324">
        <v>1.8776900000000001</v>
      </c>
      <c r="BN49" s="324">
        <v>1.86006</v>
      </c>
      <c r="BO49" s="324">
        <v>1.871256</v>
      </c>
      <c r="BP49" s="324">
        <v>1.8656440000000001</v>
      </c>
      <c r="BQ49" s="324">
        <v>1.870001</v>
      </c>
      <c r="BR49" s="324">
        <v>1.899777</v>
      </c>
      <c r="BS49" s="324">
        <v>1.8774729999999999</v>
      </c>
      <c r="BT49" s="324">
        <v>1.8734660000000001</v>
      </c>
      <c r="BU49" s="324">
        <v>1.8670530000000001</v>
      </c>
      <c r="BV49" s="324">
        <v>1.814538</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9" t="s">
        <v>1115</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113.56755556</v>
      </c>
      <c r="AT51" s="250">
        <v>113.85188889</v>
      </c>
      <c r="AU51" s="250">
        <v>114.09455556</v>
      </c>
      <c r="AV51" s="250">
        <v>114.29555556</v>
      </c>
      <c r="AW51" s="250">
        <v>114.45488889000001</v>
      </c>
      <c r="AX51" s="250">
        <v>114.57255556</v>
      </c>
      <c r="AY51" s="250">
        <v>115.07406666999999</v>
      </c>
      <c r="AZ51" s="250">
        <v>115.32326667</v>
      </c>
      <c r="BA51" s="250">
        <v>115.53206667000001</v>
      </c>
      <c r="BB51" s="316">
        <v>115.64100000000001</v>
      </c>
      <c r="BC51" s="316">
        <v>115.81359999999999</v>
      </c>
      <c r="BD51" s="316">
        <v>115.99039999999999</v>
      </c>
      <c r="BE51" s="316">
        <v>116.1662</v>
      </c>
      <c r="BF51" s="316">
        <v>116.35509999999999</v>
      </c>
      <c r="BG51" s="316">
        <v>116.5521</v>
      </c>
      <c r="BH51" s="316">
        <v>116.7944</v>
      </c>
      <c r="BI51" s="316">
        <v>116.9795</v>
      </c>
      <c r="BJ51" s="316">
        <v>117.1448</v>
      </c>
      <c r="BK51" s="316">
        <v>117.2324</v>
      </c>
      <c r="BL51" s="316">
        <v>117.40130000000001</v>
      </c>
      <c r="BM51" s="316">
        <v>117.5936</v>
      </c>
      <c r="BN51" s="316">
        <v>117.8313</v>
      </c>
      <c r="BO51" s="316">
        <v>118.054</v>
      </c>
      <c r="BP51" s="316">
        <v>118.28360000000001</v>
      </c>
      <c r="BQ51" s="316">
        <v>118.53189999999999</v>
      </c>
      <c r="BR51" s="316">
        <v>118.7664</v>
      </c>
      <c r="BS51" s="316">
        <v>118.9991</v>
      </c>
      <c r="BT51" s="316">
        <v>119.2423</v>
      </c>
      <c r="BU51" s="316">
        <v>119.4616</v>
      </c>
      <c r="BV51" s="316">
        <v>119.6695</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9470.2000000000007</v>
      </c>
      <c r="AG55" s="232">
        <v>9442.4838710000004</v>
      </c>
      <c r="AH55" s="232">
        <v>9239.9677419</v>
      </c>
      <c r="AI55" s="232">
        <v>8961.5666667000005</v>
      </c>
      <c r="AJ55" s="232">
        <v>9128.1290322999994</v>
      </c>
      <c r="AK55" s="232">
        <v>8724.5</v>
      </c>
      <c r="AL55" s="232">
        <v>8780.3548386999992</v>
      </c>
      <c r="AM55" s="232">
        <v>8118.8709676999997</v>
      </c>
      <c r="AN55" s="232">
        <v>8048.3448275999999</v>
      </c>
      <c r="AO55" s="232">
        <v>7130</v>
      </c>
      <c r="AP55" s="232">
        <v>5533.0666666999996</v>
      </c>
      <c r="AQ55" s="232">
        <v>6864.4516129000003</v>
      </c>
      <c r="AR55" s="232">
        <v>8247.1333333000002</v>
      </c>
      <c r="AS55" s="232">
        <v>8392.6774194000009</v>
      </c>
      <c r="AT55" s="232">
        <v>8153.4193548000003</v>
      </c>
      <c r="AU55" s="232">
        <v>8240.9</v>
      </c>
      <c r="AV55" s="232">
        <v>8357.3548386999992</v>
      </c>
      <c r="AW55" s="232">
        <v>7786.1333333000002</v>
      </c>
      <c r="AX55" s="232">
        <v>7867.9032257999997</v>
      </c>
      <c r="AY55" s="232">
        <v>7204.1290323000003</v>
      </c>
      <c r="AZ55" s="232">
        <v>7511.7489999999998</v>
      </c>
      <c r="BA55" s="232">
        <v>8171.8770000000004</v>
      </c>
      <c r="BB55" s="305">
        <v>8488.2759999999998</v>
      </c>
      <c r="BC55" s="305">
        <v>8531.9629999999997</v>
      </c>
      <c r="BD55" s="305">
        <v>8756.5280000000002</v>
      </c>
      <c r="BE55" s="305">
        <v>8862.1329999999998</v>
      </c>
      <c r="BF55" s="305">
        <v>8799.98</v>
      </c>
      <c r="BG55" s="305">
        <v>8740.3559999999998</v>
      </c>
      <c r="BH55" s="305">
        <v>8977.83</v>
      </c>
      <c r="BI55" s="305">
        <v>8617.9179999999997</v>
      </c>
      <c r="BJ55" s="305">
        <v>8646.3150000000005</v>
      </c>
      <c r="BK55" s="305">
        <v>7844.48</v>
      </c>
      <c r="BL55" s="305">
        <v>8008.7240000000002</v>
      </c>
      <c r="BM55" s="305">
        <v>8472.67</v>
      </c>
      <c r="BN55" s="305">
        <v>8971.1650000000009</v>
      </c>
      <c r="BO55" s="305">
        <v>9062.3700000000008</v>
      </c>
      <c r="BP55" s="305">
        <v>9318.4240000000009</v>
      </c>
      <c r="BQ55" s="305">
        <v>9281.3410000000003</v>
      </c>
      <c r="BR55" s="305">
        <v>9145.8089999999993</v>
      </c>
      <c r="BS55" s="305">
        <v>8919.6530000000002</v>
      </c>
      <c r="BT55" s="305">
        <v>9140.5509999999995</v>
      </c>
      <c r="BU55" s="305">
        <v>8739.0609999999997</v>
      </c>
      <c r="BV55" s="305">
        <v>8820.5740000000005</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660.61617506000005</v>
      </c>
      <c r="AN57" s="232">
        <v>636.21734269000001</v>
      </c>
      <c r="AO57" s="232">
        <v>588.55263880999996</v>
      </c>
      <c r="AP57" s="232">
        <v>347.75996347</v>
      </c>
      <c r="AQ57" s="232">
        <v>336.97754580999998</v>
      </c>
      <c r="AR57" s="232">
        <v>402.89479697000002</v>
      </c>
      <c r="AS57" s="232">
        <v>469.36511116000003</v>
      </c>
      <c r="AT57" s="232">
        <v>478.74196583999998</v>
      </c>
      <c r="AU57" s="232">
        <v>478.27382319999998</v>
      </c>
      <c r="AV57" s="232">
        <v>504.99266755000002</v>
      </c>
      <c r="AW57" s="232">
        <v>539.88464039999997</v>
      </c>
      <c r="AX57" s="232">
        <v>555.74818360999996</v>
      </c>
      <c r="AY57" s="232">
        <v>614.76289999999995</v>
      </c>
      <c r="AZ57" s="232">
        <v>607.61320000000001</v>
      </c>
      <c r="BA57" s="232">
        <v>586.26220000000001</v>
      </c>
      <c r="BB57" s="305">
        <v>586.55899999999997</v>
      </c>
      <c r="BC57" s="305">
        <v>575.41840000000002</v>
      </c>
      <c r="BD57" s="305">
        <v>579.30640000000005</v>
      </c>
      <c r="BE57" s="305">
        <v>584.53060000000005</v>
      </c>
      <c r="BF57" s="305">
        <v>625.10820000000001</v>
      </c>
      <c r="BG57" s="305">
        <v>617.93299999999999</v>
      </c>
      <c r="BH57" s="305">
        <v>649.20619999999997</v>
      </c>
      <c r="BI57" s="305">
        <v>635.09860000000003</v>
      </c>
      <c r="BJ57" s="305">
        <v>667.4538</v>
      </c>
      <c r="BK57" s="305">
        <v>631.17200000000003</v>
      </c>
      <c r="BL57" s="305">
        <v>632.07579999999996</v>
      </c>
      <c r="BM57" s="305">
        <v>678.82389999999998</v>
      </c>
      <c r="BN57" s="305">
        <v>688.11860000000001</v>
      </c>
      <c r="BO57" s="305">
        <v>697.01379999999995</v>
      </c>
      <c r="BP57" s="305">
        <v>733.76969999999994</v>
      </c>
      <c r="BQ57" s="305">
        <v>740.53250000000003</v>
      </c>
      <c r="BR57" s="305">
        <v>732.0489</v>
      </c>
      <c r="BS57" s="305">
        <v>696.91240000000005</v>
      </c>
      <c r="BT57" s="305">
        <v>694.34109999999998</v>
      </c>
      <c r="BU57" s="305">
        <v>687.18029999999999</v>
      </c>
      <c r="BV57" s="305">
        <v>704.27959999999996</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371.29768829</v>
      </c>
      <c r="AN59" s="232">
        <v>358.51482234000002</v>
      </c>
      <c r="AO59" s="232">
        <v>255.61234235000001</v>
      </c>
      <c r="AP59" s="232">
        <v>126.00237610000001</v>
      </c>
      <c r="AQ59" s="232">
        <v>147.78302481</v>
      </c>
      <c r="AR59" s="232">
        <v>181.145038</v>
      </c>
      <c r="AS59" s="232">
        <v>202.68545141999999</v>
      </c>
      <c r="AT59" s="232">
        <v>205.93992974</v>
      </c>
      <c r="AU59" s="232">
        <v>214.42400190000001</v>
      </c>
      <c r="AV59" s="232">
        <v>231.00526829</v>
      </c>
      <c r="AW59" s="232">
        <v>238.99849723</v>
      </c>
      <c r="AX59" s="232">
        <v>243.15918131999999</v>
      </c>
      <c r="AY59" s="232">
        <v>278.23480000000001</v>
      </c>
      <c r="AZ59" s="232">
        <v>289.64609999999999</v>
      </c>
      <c r="BA59" s="232">
        <v>286.61090000000002</v>
      </c>
      <c r="BB59" s="305">
        <v>298.81779999999998</v>
      </c>
      <c r="BC59" s="305">
        <v>300.20909999999998</v>
      </c>
      <c r="BD59" s="305">
        <v>313.8648</v>
      </c>
      <c r="BE59" s="305">
        <v>336.1902</v>
      </c>
      <c r="BF59" s="305">
        <v>360.72379999999998</v>
      </c>
      <c r="BG59" s="305">
        <v>363.92619999999999</v>
      </c>
      <c r="BH59" s="305">
        <v>382.91980000000001</v>
      </c>
      <c r="BI59" s="305">
        <v>368.94099999999997</v>
      </c>
      <c r="BJ59" s="305">
        <v>394.33819999999997</v>
      </c>
      <c r="BK59" s="305">
        <v>380.58879999999999</v>
      </c>
      <c r="BL59" s="305">
        <v>392.48070000000001</v>
      </c>
      <c r="BM59" s="305">
        <v>437.60480000000001</v>
      </c>
      <c r="BN59" s="305">
        <v>437.16379999999998</v>
      </c>
      <c r="BO59" s="305">
        <v>443.0924</v>
      </c>
      <c r="BP59" s="305">
        <v>472.27670000000001</v>
      </c>
      <c r="BQ59" s="305">
        <v>475.29379999999998</v>
      </c>
      <c r="BR59" s="305">
        <v>464.77820000000003</v>
      </c>
      <c r="BS59" s="305">
        <v>435.488</v>
      </c>
      <c r="BT59" s="305">
        <v>440.09800000000001</v>
      </c>
      <c r="BU59" s="305">
        <v>431.44150000000002</v>
      </c>
      <c r="BV59" s="305">
        <v>435.7783</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187.09020000000001</v>
      </c>
      <c r="BB61" s="316">
        <v>183.2559</v>
      </c>
      <c r="BC61" s="316">
        <v>185.95920000000001</v>
      </c>
      <c r="BD61" s="316">
        <v>181.34440000000001</v>
      </c>
      <c r="BE61" s="316">
        <v>174.57640000000001</v>
      </c>
      <c r="BF61" s="316">
        <v>172.0301</v>
      </c>
      <c r="BG61" s="316">
        <v>174.60509999999999</v>
      </c>
      <c r="BH61" s="316">
        <v>185.2236</v>
      </c>
      <c r="BI61" s="316">
        <v>186.39160000000001</v>
      </c>
      <c r="BJ61" s="316">
        <v>180.09880000000001</v>
      </c>
      <c r="BK61" s="316">
        <v>185.26599999999999</v>
      </c>
      <c r="BL61" s="316">
        <v>188.3038</v>
      </c>
      <c r="BM61" s="316">
        <v>189.77019999999999</v>
      </c>
      <c r="BN61" s="316">
        <v>195.9007</v>
      </c>
      <c r="BO61" s="316">
        <v>207.70910000000001</v>
      </c>
      <c r="BP61" s="316">
        <v>209.76</v>
      </c>
      <c r="BQ61" s="316">
        <v>207.1191</v>
      </c>
      <c r="BR61" s="316">
        <v>207.63030000000001</v>
      </c>
      <c r="BS61" s="316">
        <v>212.70840000000001</v>
      </c>
      <c r="BT61" s="316">
        <v>227.15899999999999</v>
      </c>
      <c r="BU61" s="316">
        <v>230.155</v>
      </c>
      <c r="BV61" s="316">
        <v>223.42240000000001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8" t="s">
        <v>596</v>
      </c>
      <c r="B63" s="439"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0.25091428571000002</v>
      </c>
      <c r="BB63" s="334">
        <v>0.247887</v>
      </c>
      <c r="BC63" s="334">
        <v>0.2532761</v>
      </c>
      <c r="BD63" s="334">
        <v>0.25376739999999998</v>
      </c>
      <c r="BE63" s="334">
        <v>0.25754139999999998</v>
      </c>
      <c r="BF63" s="334">
        <v>0.26931719999999998</v>
      </c>
      <c r="BG63" s="334">
        <v>0.27929310000000002</v>
      </c>
      <c r="BH63" s="334">
        <v>0.29194870000000001</v>
      </c>
      <c r="BI63" s="334">
        <v>0.30329519999999999</v>
      </c>
      <c r="BJ63" s="334">
        <v>0.32270480000000001</v>
      </c>
      <c r="BK63" s="334">
        <v>0.30692849999999999</v>
      </c>
      <c r="BL63" s="334">
        <v>0.29267090000000001</v>
      </c>
      <c r="BM63" s="334">
        <v>0.28483920000000001</v>
      </c>
      <c r="BN63" s="334">
        <v>0.2715455</v>
      </c>
      <c r="BO63" s="334">
        <v>0.26499279999999997</v>
      </c>
      <c r="BP63" s="334">
        <v>0.2565537</v>
      </c>
      <c r="BQ63" s="334">
        <v>0.25690160000000001</v>
      </c>
      <c r="BR63" s="334">
        <v>0.26019320000000001</v>
      </c>
      <c r="BS63" s="334">
        <v>0.26144430000000002</v>
      </c>
      <c r="BT63" s="334">
        <v>0.26548909999999998</v>
      </c>
      <c r="BU63" s="334">
        <v>0.26839469999999999</v>
      </c>
      <c r="BV63" s="334">
        <v>0.26846170000000003</v>
      </c>
    </row>
    <row r="64" spans="1:74" ht="11.1" customHeight="1" x14ac:dyDescent="0.2">
      <c r="A64" s="438"/>
      <c r="B64" s="439"/>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8"/>
      <c r="B65" s="136" t="s">
        <v>1117</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193.15902059999999</v>
      </c>
      <c r="D66" s="250">
        <v>172.06415010000001</v>
      </c>
      <c r="E66" s="250">
        <v>199.23998979999999</v>
      </c>
      <c r="F66" s="250">
        <v>188.0379385</v>
      </c>
      <c r="G66" s="250">
        <v>199.05079409999999</v>
      </c>
      <c r="H66" s="250">
        <v>195.3966542</v>
      </c>
      <c r="I66" s="250">
        <v>197.88802419999999</v>
      </c>
      <c r="J66" s="250">
        <v>200.8976073</v>
      </c>
      <c r="K66" s="250">
        <v>189.16370699999999</v>
      </c>
      <c r="L66" s="250">
        <v>196.68899490000001</v>
      </c>
      <c r="M66" s="250">
        <v>195.10339999999999</v>
      </c>
      <c r="N66" s="250">
        <v>201.72130279999999</v>
      </c>
      <c r="O66" s="250">
        <v>203.33515080000001</v>
      </c>
      <c r="P66" s="250">
        <v>175.1721532</v>
      </c>
      <c r="Q66" s="250">
        <v>204.6107035</v>
      </c>
      <c r="R66" s="250">
        <v>192.51906750000001</v>
      </c>
      <c r="S66" s="250">
        <v>199.9200338</v>
      </c>
      <c r="T66" s="250">
        <v>197.7730066</v>
      </c>
      <c r="U66" s="250">
        <v>201.1257425</v>
      </c>
      <c r="V66" s="250">
        <v>208.6114541</v>
      </c>
      <c r="W66" s="250">
        <v>190.06972089999999</v>
      </c>
      <c r="X66" s="250">
        <v>204.42329599999999</v>
      </c>
      <c r="Y66" s="250">
        <v>197.10551559999999</v>
      </c>
      <c r="Z66" s="250">
        <v>199.05089899999999</v>
      </c>
      <c r="AA66" s="250">
        <v>201.6954331</v>
      </c>
      <c r="AB66" s="250">
        <v>176.74685980000001</v>
      </c>
      <c r="AC66" s="250">
        <v>199.07429310000001</v>
      </c>
      <c r="AD66" s="250">
        <v>193.16480300000001</v>
      </c>
      <c r="AE66" s="250">
        <v>201.05137490000001</v>
      </c>
      <c r="AF66" s="250">
        <v>197.31669339999999</v>
      </c>
      <c r="AG66" s="250">
        <v>202.00894210000001</v>
      </c>
      <c r="AH66" s="250">
        <v>207.466937</v>
      </c>
      <c r="AI66" s="250">
        <v>189.2852824</v>
      </c>
      <c r="AJ66" s="250">
        <v>201.77556179999999</v>
      </c>
      <c r="AK66" s="250">
        <v>195.93973869999999</v>
      </c>
      <c r="AL66" s="250">
        <v>199.68748830000001</v>
      </c>
      <c r="AM66" s="250">
        <v>193.49941949999999</v>
      </c>
      <c r="AN66" s="250">
        <v>182.09766329999999</v>
      </c>
      <c r="AO66" s="250">
        <v>176.22545919999999</v>
      </c>
      <c r="AP66" s="250">
        <v>133.0379701</v>
      </c>
      <c r="AQ66" s="250">
        <v>150.48330200000001</v>
      </c>
      <c r="AR66" s="250">
        <v>158.4209539</v>
      </c>
      <c r="AS66" s="250">
        <v>171.8448234</v>
      </c>
      <c r="AT66" s="250">
        <v>176.5885207</v>
      </c>
      <c r="AU66" s="250">
        <v>169.43190179999999</v>
      </c>
      <c r="AV66" s="250">
        <v>175.91311759999999</v>
      </c>
      <c r="AW66" s="250">
        <v>169.7205194</v>
      </c>
      <c r="AX66" s="250">
        <v>175.5082683</v>
      </c>
      <c r="AY66" s="250">
        <v>173.78</v>
      </c>
      <c r="AZ66" s="250">
        <v>160.91679999999999</v>
      </c>
      <c r="BA66" s="250">
        <v>180.98240000000001</v>
      </c>
      <c r="BB66" s="316">
        <v>175.96719999999999</v>
      </c>
      <c r="BC66" s="316">
        <v>183.45089999999999</v>
      </c>
      <c r="BD66" s="316">
        <v>180.73670000000001</v>
      </c>
      <c r="BE66" s="316">
        <v>185.5993</v>
      </c>
      <c r="BF66" s="316">
        <v>191.34200000000001</v>
      </c>
      <c r="BG66" s="316">
        <v>181.80330000000001</v>
      </c>
      <c r="BH66" s="316">
        <v>189.72450000000001</v>
      </c>
      <c r="BI66" s="316">
        <v>185.4135</v>
      </c>
      <c r="BJ66" s="316">
        <v>190.29349999999999</v>
      </c>
      <c r="BK66" s="316">
        <v>188.42529999999999</v>
      </c>
      <c r="BL66" s="316">
        <v>168.48220000000001</v>
      </c>
      <c r="BM66" s="316">
        <v>192.4254</v>
      </c>
      <c r="BN66" s="316">
        <v>185.55019999999999</v>
      </c>
      <c r="BO66" s="316">
        <v>194.2525</v>
      </c>
      <c r="BP66" s="316">
        <v>188.54490000000001</v>
      </c>
      <c r="BQ66" s="316">
        <v>194.26599999999999</v>
      </c>
      <c r="BR66" s="316">
        <v>198.95679999999999</v>
      </c>
      <c r="BS66" s="316">
        <v>187.6711</v>
      </c>
      <c r="BT66" s="316">
        <v>194.83420000000001</v>
      </c>
      <c r="BU66" s="316">
        <v>189.72280000000001</v>
      </c>
      <c r="BV66" s="316">
        <v>195.6918</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178.9894161</v>
      </c>
      <c r="AN67" s="250">
        <v>164.6150853</v>
      </c>
      <c r="AO67" s="250">
        <v>146.80028479999999</v>
      </c>
      <c r="AP67" s="250">
        <v>121.51101850000001</v>
      </c>
      <c r="AQ67" s="250">
        <v>112.0078042</v>
      </c>
      <c r="AR67" s="250">
        <v>115.5263248</v>
      </c>
      <c r="AS67" s="250">
        <v>135.05419929999999</v>
      </c>
      <c r="AT67" s="250">
        <v>130.23484199999999</v>
      </c>
      <c r="AU67" s="250">
        <v>117.5697069</v>
      </c>
      <c r="AV67" s="250">
        <v>125.63775099999999</v>
      </c>
      <c r="AW67" s="250">
        <v>132.1127946</v>
      </c>
      <c r="AX67" s="250">
        <v>171.27931469999999</v>
      </c>
      <c r="AY67" s="250">
        <v>178.59569999999999</v>
      </c>
      <c r="AZ67" s="250">
        <v>165.89940000000001</v>
      </c>
      <c r="BA67" s="250">
        <v>141.92169999999999</v>
      </c>
      <c r="BB67" s="316">
        <v>122.9383</v>
      </c>
      <c r="BC67" s="316">
        <v>115.6925</v>
      </c>
      <c r="BD67" s="316">
        <v>115.27849999999999</v>
      </c>
      <c r="BE67" s="316">
        <v>126.0254</v>
      </c>
      <c r="BF67" s="316">
        <v>124.39700000000001</v>
      </c>
      <c r="BG67" s="316">
        <v>116.47150000000001</v>
      </c>
      <c r="BH67" s="316">
        <v>123.6519</v>
      </c>
      <c r="BI67" s="316">
        <v>140.0171</v>
      </c>
      <c r="BJ67" s="316">
        <v>170.2833</v>
      </c>
      <c r="BK67" s="316">
        <v>177.34739999999999</v>
      </c>
      <c r="BL67" s="316">
        <v>158.6508</v>
      </c>
      <c r="BM67" s="316">
        <v>147.61019999999999</v>
      </c>
      <c r="BN67" s="316">
        <v>120.76430000000001</v>
      </c>
      <c r="BO67" s="316">
        <v>112.0445</v>
      </c>
      <c r="BP67" s="316">
        <v>112.7882</v>
      </c>
      <c r="BQ67" s="316">
        <v>126.9849</v>
      </c>
      <c r="BR67" s="316">
        <v>124.41289999999999</v>
      </c>
      <c r="BS67" s="316">
        <v>114.6049</v>
      </c>
      <c r="BT67" s="316">
        <v>122.0506</v>
      </c>
      <c r="BU67" s="316">
        <v>137.3871</v>
      </c>
      <c r="BV67" s="316">
        <v>169.37129999999999</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74.90242567</v>
      </c>
      <c r="AN68" s="250">
        <v>66.313537650000001</v>
      </c>
      <c r="AO68" s="250">
        <v>60.583070579999998</v>
      </c>
      <c r="AP68" s="250">
        <v>49.32408306</v>
      </c>
      <c r="AQ68" s="250">
        <v>54.944343629999999</v>
      </c>
      <c r="AR68" s="250">
        <v>73.29245976</v>
      </c>
      <c r="AS68" s="250">
        <v>96.729868310000001</v>
      </c>
      <c r="AT68" s="250">
        <v>98.110488950000004</v>
      </c>
      <c r="AU68" s="250">
        <v>76.739760750000002</v>
      </c>
      <c r="AV68" s="250">
        <v>69.221172440000004</v>
      </c>
      <c r="AW68" s="250">
        <v>68.819604459999994</v>
      </c>
      <c r="AX68" s="250">
        <v>87.265087219999998</v>
      </c>
      <c r="AY68" s="250">
        <v>90.067300000000003</v>
      </c>
      <c r="AZ68" s="250">
        <v>83.824950000000001</v>
      </c>
      <c r="BA68" s="250">
        <v>67.617360000000005</v>
      </c>
      <c r="BB68" s="316">
        <v>57.655119999999997</v>
      </c>
      <c r="BC68" s="316">
        <v>64.764690000000002</v>
      </c>
      <c r="BD68" s="316">
        <v>84.868530000000007</v>
      </c>
      <c r="BE68" s="316">
        <v>111.099</v>
      </c>
      <c r="BF68" s="316">
        <v>104.2253</v>
      </c>
      <c r="BG68" s="316">
        <v>80.564850000000007</v>
      </c>
      <c r="BH68" s="316">
        <v>71.919340000000005</v>
      </c>
      <c r="BI68" s="316">
        <v>66.649550000000005</v>
      </c>
      <c r="BJ68" s="316">
        <v>104.4101</v>
      </c>
      <c r="BK68" s="316">
        <v>103.08280000000001</v>
      </c>
      <c r="BL68" s="316">
        <v>79.621880000000004</v>
      </c>
      <c r="BM68" s="316">
        <v>75.566149999999993</v>
      </c>
      <c r="BN68" s="316">
        <v>66.50752</v>
      </c>
      <c r="BO68" s="316">
        <v>70.436340000000001</v>
      </c>
      <c r="BP68" s="316">
        <v>86.944209999999998</v>
      </c>
      <c r="BQ68" s="316">
        <v>109.6678</v>
      </c>
      <c r="BR68" s="316">
        <v>105.3117</v>
      </c>
      <c r="BS68" s="316">
        <v>82.819800000000001</v>
      </c>
      <c r="BT68" s="316">
        <v>75.489149999999995</v>
      </c>
      <c r="BU68" s="316">
        <v>66.166330000000002</v>
      </c>
      <c r="BV68" s="316">
        <v>102.49890000000001</v>
      </c>
    </row>
    <row r="69" spans="1:74" ht="11.1" customHeight="1" x14ac:dyDescent="0.2">
      <c r="A69" s="558" t="s">
        <v>987</v>
      </c>
      <c r="B69" s="578" t="s">
        <v>986</v>
      </c>
      <c r="C69" s="298">
        <v>477.37139710000002</v>
      </c>
      <c r="D69" s="298">
        <v>396.656297</v>
      </c>
      <c r="E69" s="298">
        <v>435.59857030000001</v>
      </c>
      <c r="F69" s="298">
        <v>383.32994059999999</v>
      </c>
      <c r="G69" s="298">
        <v>404.21993980000002</v>
      </c>
      <c r="H69" s="298">
        <v>415.6456877</v>
      </c>
      <c r="I69" s="298">
        <v>451.24313000000001</v>
      </c>
      <c r="J69" s="298">
        <v>444.15115880000002</v>
      </c>
      <c r="K69" s="298">
        <v>402.69115040000003</v>
      </c>
      <c r="L69" s="298">
        <v>407.716838</v>
      </c>
      <c r="M69" s="298">
        <v>425.78347719999999</v>
      </c>
      <c r="N69" s="298">
        <v>486.16927729999998</v>
      </c>
      <c r="O69" s="298">
        <v>511.96645289999998</v>
      </c>
      <c r="P69" s="298">
        <v>414.67717759999999</v>
      </c>
      <c r="Q69" s="298">
        <v>446.74157209999998</v>
      </c>
      <c r="R69" s="298">
        <v>402.83787690000003</v>
      </c>
      <c r="S69" s="298">
        <v>406.41641099999998</v>
      </c>
      <c r="T69" s="298">
        <v>420.32173360000002</v>
      </c>
      <c r="U69" s="298">
        <v>453.60522029999998</v>
      </c>
      <c r="V69" s="298">
        <v>458.94317919999997</v>
      </c>
      <c r="W69" s="298">
        <v>414.03479170000003</v>
      </c>
      <c r="X69" s="298">
        <v>425.77243479999998</v>
      </c>
      <c r="Y69" s="298">
        <v>447.90045620000001</v>
      </c>
      <c r="Z69" s="298">
        <v>472.7009243</v>
      </c>
      <c r="AA69" s="298">
        <v>498.52658229999997</v>
      </c>
      <c r="AB69" s="298">
        <v>431.71857360000001</v>
      </c>
      <c r="AC69" s="298">
        <v>447.5751396</v>
      </c>
      <c r="AD69" s="298">
        <v>382.4007287</v>
      </c>
      <c r="AE69" s="298">
        <v>398.31279169999999</v>
      </c>
      <c r="AF69" s="298">
        <v>401.38568559999999</v>
      </c>
      <c r="AG69" s="298">
        <v>441.88577739999999</v>
      </c>
      <c r="AH69" s="298">
        <v>443.19982670000002</v>
      </c>
      <c r="AI69" s="298">
        <v>403.0486459</v>
      </c>
      <c r="AJ69" s="298">
        <v>403.82453559999999</v>
      </c>
      <c r="AK69" s="298">
        <v>431.76192589999999</v>
      </c>
      <c r="AL69" s="298">
        <v>454.26736899999997</v>
      </c>
      <c r="AM69" s="298">
        <v>448.33111580000002</v>
      </c>
      <c r="AN69" s="298">
        <v>413.90550489999998</v>
      </c>
      <c r="AO69" s="298">
        <v>384.54866900000002</v>
      </c>
      <c r="AP69" s="298">
        <v>304.78260820000003</v>
      </c>
      <c r="AQ69" s="298">
        <v>318.37530429999998</v>
      </c>
      <c r="AR69" s="298">
        <v>348.14927499999999</v>
      </c>
      <c r="AS69" s="298">
        <v>404.56874549999998</v>
      </c>
      <c r="AT69" s="298">
        <v>405.87370609999999</v>
      </c>
      <c r="AU69" s="298">
        <v>364.65090609999999</v>
      </c>
      <c r="AV69" s="298">
        <v>371.71189550000003</v>
      </c>
      <c r="AW69" s="298">
        <v>371.56245510000002</v>
      </c>
      <c r="AX69" s="298">
        <v>434.99252460000002</v>
      </c>
      <c r="AY69" s="298">
        <v>443.38290000000001</v>
      </c>
      <c r="AZ69" s="298">
        <v>411.52030000000002</v>
      </c>
      <c r="BA69" s="298">
        <v>391.46129999999999</v>
      </c>
      <c r="BB69" s="332">
        <v>357.47019999999998</v>
      </c>
      <c r="BC69" s="332">
        <v>364.84789999999998</v>
      </c>
      <c r="BD69" s="332">
        <v>381.79329999999999</v>
      </c>
      <c r="BE69" s="332">
        <v>423.66359999999997</v>
      </c>
      <c r="BF69" s="332">
        <v>420.9042</v>
      </c>
      <c r="BG69" s="332">
        <v>379.74919999999997</v>
      </c>
      <c r="BH69" s="332">
        <v>386.23559999999998</v>
      </c>
      <c r="BI69" s="332">
        <v>392.9898</v>
      </c>
      <c r="BJ69" s="332">
        <v>465.92680000000001</v>
      </c>
      <c r="BK69" s="332">
        <v>469.7953</v>
      </c>
      <c r="BL69" s="332">
        <v>407.63409999999999</v>
      </c>
      <c r="BM69" s="332">
        <v>416.54160000000002</v>
      </c>
      <c r="BN69" s="332">
        <v>373.73160000000001</v>
      </c>
      <c r="BO69" s="332">
        <v>377.67320000000001</v>
      </c>
      <c r="BP69" s="332">
        <v>389.18689999999998</v>
      </c>
      <c r="BQ69" s="332">
        <v>431.85860000000002</v>
      </c>
      <c r="BR69" s="332">
        <v>429.62130000000002</v>
      </c>
      <c r="BS69" s="332">
        <v>386.00540000000001</v>
      </c>
      <c r="BT69" s="332">
        <v>393.31380000000001</v>
      </c>
      <c r="BU69" s="332">
        <v>394.18579999999997</v>
      </c>
      <c r="BV69" s="332">
        <v>468.50189999999998</v>
      </c>
    </row>
    <row r="70" spans="1:74" s="425" customFormat="1" ht="12" customHeight="1" x14ac:dyDescent="0.2">
      <c r="A70" s="424"/>
      <c r="B70" s="837" t="s">
        <v>893</v>
      </c>
      <c r="C70" s="837"/>
      <c r="D70" s="837"/>
      <c r="E70" s="837"/>
      <c r="F70" s="837"/>
      <c r="G70" s="837"/>
      <c r="H70" s="837"/>
      <c r="I70" s="837"/>
      <c r="J70" s="837"/>
      <c r="K70" s="837"/>
      <c r="L70" s="837"/>
      <c r="M70" s="837"/>
      <c r="N70" s="837"/>
      <c r="O70" s="837"/>
      <c r="P70" s="837"/>
      <c r="Q70" s="837"/>
      <c r="AY70" s="464"/>
      <c r="AZ70" s="464"/>
      <c r="BA70" s="464"/>
      <c r="BB70" s="464"/>
      <c r="BC70" s="464"/>
      <c r="BD70" s="639"/>
      <c r="BE70" s="639"/>
      <c r="BF70" s="639"/>
      <c r="BG70" s="464"/>
      <c r="BH70" s="464"/>
      <c r="BI70" s="464"/>
      <c r="BJ70" s="464"/>
    </row>
    <row r="71" spans="1:74" s="425" customFormat="1" ht="12" customHeight="1" x14ac:dyDescent="0.2">
      <c r="A71" s="424"/>
      <c r="B71" s="838" t="s">
        <v>1</v>
      </c>
      <c r="C71" s="838"/>
      <c r="D71" s="838"/>
      <c r="E71" s="838"/>
      <c r="F71" s="838"/>
      <c r="G71" s="838"/>
      <c r="H71" s="838"/>
      <c r="I71" s="838"/>
      <c r="J71" s="838"/>
      <c r="K71" s="838"/>
      <c r="L71" s="838"/>
      <c r="M71" s="838"/>
      <c r="N71" s="838"/>
      <c r="O71" s="838"/>
      <c r="P71" s="838"/>
      <c r="Q71" s="838"/>
      <c r="AY71" s="464"/>
      <c r="AZ71" s="464"/>
      <c r="BA71" s="464"/>
      <c r="BB71" s="464"/>
      <c r="BC71" s="464"/>
      <c r="BD71" s="639"/>
      <c r="BE71" s="639"/>
      <c r="BF71" s="639"/>
      <c r="BG71" s="464"/>
      <c r="BH71" s="464"/>
      <c r="BI71" s="464"/>
      <c r="BJ71" s="464"/>
    </row>
    <row r="72" spans="1:74" s="425" customFormat="1" ht="12" customHeight="1" x14ac:dyDescent="0.2">
      <c r="A72" s="424"/>
      <c r="B72" s="837" t="s">
        <v>988</v>
      </c>
      <c r="C72" s="744"/>
      <c r="D72" s="744"/>
      <c r="E72" s="744"/>
      <c r="F72" s="744"/>
      <c r="G72" s="744"/>
      <c r="H72" s="744"/>
      <c r="I72" s="744"/>
      <c r="J72" s="744"/>
      <c r="K72" s="744"/>
      <c r="L72" s="744"/>
      <c r="M72" s="744"/>
      <c r="N72" s="744"/>
      <c r="O72" s="744"/>
      <c r="P72" s="744"/>
      <c r="Q72" s="744"/>
      <c r="AY72" s="464"/>
      <c r="AZ72" s="464"/>
      <c r="BA72" s="464"/>
      <c r="BB72" s="464"/>
      <c r="BC72" s="464"/>
      <c r="BD72" s="639"/>
      <c r="BE72" s="639"/>
      <c r="BF72" s="639"/>
      <c r="BG72" s="464"/>
      <c r="BH72" s="464"/>
      <c r="BI72" s="464"/>
      <c r="BJ72" s="464"/>
    </row>
    <row r="73" spans="1:74" s="425" customFormat="1" ht="12" customHeight="1" x14ac:dyDescent="0.2">
      <c r="A73" s="424"/>
      <c r="B73" s="764" t="s">
        <v>815</v>
      </c>
      <c r="C73" s="765"/>
      <c r="D73" s="765"/>
      <c r="E73" s="765"/>
      <c r="F73" s="765"/>
      <c r="G73" s="765"/>
      <c r="H73" s="765"/>
      <c r="I73" s="765"/>
      <c r="J73" s="765"/>
      <c r="K73" s="765"/>
      <c r="L73" s="765"/>
      <c r="M73" s="765"/>
      <c r="N73" s="765"/>
      <c r="O73" s="765"/>
      <c r="P73" s="765"/>
      <c r="Q73" s="765"/>
      <c r="AY73" s="464"/>
      <c r="AZ73" s="464"/>
      <c r="BA73" s="464"/>
      <c r="BB73" s="464"/>
      <c r="BC73" s="464"/>
      <c r="BD73" s="639"/>
      <c r="BE73" s="639"/>
      <c r="BF73" s="639"/>
      <c r="BG73" s="464"/>
      <c r="BH73" s="464"/>
      <c r="BI73" s="464"/>
      <c r="BJ73" s="464"/>
    </row>
    <row r="74" spans="1:74" s="425" customFormat="1" ht="12" customHeight="1" x14ac:dyDescent="0.2">
      <c r="A74" s="424"/>
      <c r="B74" s="557" t="s">
        <v>828</v>
      </c>
      <c r="C74" s="556"/>
      <c r="D74" s="556"/>
      <c r="E74" s="556"/>
      <c r="F74" s="556"/>
      <c r="G74" s="556"/>
      <c r="H74" s="556"/>
      <c r="I74" s="556"/>
      <c r="J74" s="556"/>
      <c r="K74" s="556"/>
      <c r="L74" s="556"/>
      <c r="M74" s="556"/>
      <c r="N74" s="556"/>
      <c r="O74" s="556"/>
      <c r="P74" s="556"/>
      <c r="Q74" s="556"/>
      <c r="AY74" s="464"/>
      <c r="AZ74" s="464"/>
      <c r="BA74" s="464"/>
      <c r="BB74" s="464"/>
      <c r="BC74" s="464"/>
      <c r="BD74" s="639"/>
      <c r="BE74" s="639"/>
      <c r="BF74" s="639"/>
      <c r="BG74" s="464"/>
      <c r="BH74" s="464"/>
      <c r="BI74" s="464"/>
      <c r="BJ74" s="464"/>
    </row>
    <row r="75" spans="1:74" s="425" customFormat="1" ht="12" customHeight="1" x14ac:dyDescent="0.2">
      <c r="A75" s="424"/>
      <c r="B75" s="785" t="str">
        <f>"Notes: "&amp;"EIA completed modeling and analysis for this report on " &amp;Dates!D2&amp;"."</f>
        <v>Notes: EIA completed modeling and analysis for this report on Thursday April 1, 2021.</v>
      </c>
      <c r="C75" s="807"/>
      <c r="D75" s="807"/>
      <c r="E75" s="807"/>
      <c r="F75" s="807"/>
      <c r="G75" s="807"/>
      <c r="H75" s="807"/>
      <c r="I75" s="807"/>
      <c r="J75" s="807"/>
      <c r="K75" s="807"/>
      <c r="L75" s="807"/>
      <c r="M75" s="807"/>
      <c r="N75" s="807"/>
      <c r="O75" s="807"/>
      <c r="P75" s="807"/>
      <c r="Q75" s="786"/>
      <c r="AY75" s="464"/>
      <c r="AZ75" s="464"/>
      <c r="BA75" s="464"/>
      <c r="BB75" s="464"/>
      <c r="BC75" s="464"/>
      <c r="BD75" s="639"/>
      <c r="BE75" s="639"/>
      <c r="BF75" s="639"/>
      <c r="BG75" s="464"/>
      <c r="BH75" s="464"/>
      <c r="BI75" s="464"/>
      <c r="BJ75" s="464"/>
    </row>
    <row r="76" spans="1:74" s="425" customFormat="1" ht="12" customHeight="1" x14ac:dyDescent="0.2">
      <c r="A76" s="424"/>
      <c r="B76" s="758" t="s">
        <v>353</v>
      </c>
      <c r="C76" s="757"/>
      <c r="D76" s="757"/>
      <c r="E76" s="757"/>
      <c r="F76" s="757"/>
      <c r="G76" s="757"/>
      <c r="H76" s="757"/>
      <c r="I76" s="757"/>
      <c r="J76" s="757"/>
      <c r="K76" s="757"/>
      <c r="L76" s="757"/>
      <c r="M76" s="757"/>
      <c r="N76" s="757"/>
      <c r="O76" s="757"/>
      <c r="P76" s="757"/>
      <c r="Q76" s="757"/>
      <c r="AY76" s="464"/>
      <c r="AZ76" s="464"/>
      <c r="BA76" s="464"/>
      <c r="BB76" s="464"/>
      <c r="BC76" s="464"/>
      <c r="BD76" s="639"/>
      <c r="BE76" s="639"/>
      <c r="BF76" s="639"/>
      <c r="BG76" s="464"/>
      <c r="BH76" s="464"/>
      <c r="BI76" s="464"/>
      <c r="BJ76" s="464"/>
    </row>
    <row r="77" spans="1:74" s="425" customFormat="1" ht="12" customHeight="1" x14ac:dyDescent="0.2">
      <c r="A77" s="424"/>
      <c r="B77" s="751" t="s">
        <v>1382</v>
      </c>
      <c r="C77" s="750"/>
      <c r="D77" s="750"/>
      <c r="E77" s="750"/>
      <c r="F77" s="750"/>
      <c r="G77" s="750"/>
      <c r="H77" s="750"/>
      <c r="I77" s="750"/>
      <c r="J77" s="750"/>
      <c r="K77" s="750"/>
      <c r="L77" s="750"/>
      <c r="M77" s="750"/>
      <c r="N77" s="750"/>
      <c r="O77" s="750"/>
      <c r="P77" s="750"/>
      <c r="Q77" s="744"/>
      <c r="AY77" s="464"/>
      <c r="AZ77" s="464"/>
      <c r="BA77" s="464"/>
      <c r="BB77" s="464"/>
      <c r="BC77" s="464"/>
      <c r="BD77" s="639"/>
      <c r="BE77" s="639"/>
      <c r="BF77" s="639"/>
      <c r="BG77" s="464"/>
      <c r="BH77" s="464"/>
      <c r="BI77" s="464"/>
      <c r="BJ77" s="464"/>
    </row>
    <row r="78" spans="1:74" s="425" customFormat="1" ht="12" customHeight="1" x14ac:dyDescent="0.2">
      <c r="A78" s="424"/>
      <c r="B78" s="753" t="s">
        <v>838</v>
      </c>
      <c r="C78" s="744"/>
      <c r="D78" s="744"/>
      <c r="E78" s="744"/>
      <c r="F78" s="744"/>
      <c r="G78" s="744"/>
      <c r="H78" s="744"/>
      <c r="I78" s="744"/>
      <c r="J78" s="744"/>
      <c r="K78" s="744"/>
      <c r="L78" s="744"/>
      <c r="M78" s="744"/>
      <c r="N78" s="744"/>
      <c r="O78" s="744"/>
      <c r="P78" s="744"/>
      <c r="Q78" s="744"/>
      <c r="AY78" s="464"/>
      <c r="AZ78" s="464"/>
      <c r="BA78" s="464"/>
      <c r="BB78" s="464"/>
      <c r="BC78" s="464"/>
      <c r="BD78" s="639"/>
      <c r="BE78" s="639"/>
      <c r="BF78" s="639"/>
      <c r="BG78" s="464"/>
      <c r="BH78" s="464"/>
      <c r="BI78" s="464"/>
      <c r="BJ78" s="464"/>
    </row>
    <row r="79" spans="1:74" s="425" customFormat="1" ht="12" customHeight="1" x14ac:dyDescent="0.2">
      <c r="A79" s="424"/>
      <c r="B79" s="755" t="s">
        <v>1384</v>
      </c>
      <c r="C79" s="744"/>
      <c r="D79" s="744"/>
      <c r="E79" s="744"/>
      <c r="F79" s="744"/>
      <c r="G79" s="744"/>
      <c r="H79" s="744"/>
      <c r="I79" s="744"/>
      <c r="J79" s="744"/>
      <c r="K79" s="744"/>
      <c r="L79" s="744"/>
      <c r="M79" s="744"/>
      <c r="N79" s="744"/>
      <c r="O79" s="744"/>
      <c r="P79" s="744"/>
      <c r="Q79" s="744"/>
      <c r="AY79" s="464"/>
      <c r="AZ79" s="464"/>
      <c r="BA79" s="464"/>
      <c r="BB79" s="464"/>
      <c r="BC79" s="464"/>
      <c r="BD79" s="639"/>
      <c r="BE79" s="639"/>
      <c r="BF79" s="639"/>
      <c r="BG79" s="464"/>
      <c r="BH79" s="464"/>
      <c r="BI79" s="464"/>
      <c r="BJ79" s="464"/>
    </row>
    <row r="80" spans="1:74" s="425" customFormat="1" ht="12" customHeight="1" x14ac:dyDescent="0.2">
      <c r="A80" s="424"/>
      <c r="B80" s="755"/>
      <c r="C80" s="744"/>
      <c r="D80" s="744"/>
      <c r="E80" s="744"/>
      <c r="F80" s="744"/>
      <c r="G80" s="744"/>
      <c r="H80" s="744"/>
      <c r="I80" s="744"/>
      <c r="J80" s="744"/>
      <c r="K80" s="744"/>
      <c r="L80" s="744"/>
      <c r="M80" s="744"/>
      <c r="N80" s="744"/>
      <c r="O80" s="744"/>
      <c r="P80" s="744"/>
      <c r="Q80" s="744"/>
      <c r="AY80" s="464"/>
      <c r="AZ80" s="464"/>
      <c r="BA80" s="464"/>
      <c r="BB80" s="464"/>
      <c r="BC80" s="464"/>
      <c r="BD80" s="639"/>
      <c r="BE80" s="639"/>
      <c r="BF80" s="639"/>
      <c r="BG80" s="464"/>
      <c r="BH80" s="464"/>
      <c r="BI80" s="464"/>
      <c r="BJ80" s="464"/>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5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68" t="s">
        <v>798</v>
      </c>
      <c r="B1" s="841" t="s">
        <v>1371</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60"/>
    </row>
    <row r="2" spans="1:74" s="162"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4"/>
      <c r="AY2" s="460"/>
      <c r="AZ2" s="460"/>
      <c r="BA2" s="460"/>
      <c r="BB2" s="460"/>
      <c r="BC2" s="460"/>
      <c r="BD2" s="640"/>
      <c r="BE2" s="640"/>
      <c r="BF2" s="640"/>
      <c r="BG2" s="460"/>
      <c r="BH2" s="460"/>
      <c r="BI2" s="460"/>
      <c r="BJ2" s="460"/>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1120</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955.38144834000002</v>
      </c>
      <c r="AT6" s="232">
        <v>971.44480886999997</v>
      </c>
      <c r="AU6" s="232">
        <v>980.76012982999998</v>
      </c>
      <c r="AV6" s="232">
        <v>973.92596944000002</v>
      </c>
      <c r="AW6" s="232">
        <v>976.79629259000001</v>
      </c>
      <c r="AX6" s="232">
        <v>979.96965751000005</v>
      </c>
      <c r="AY6" s="232">
        <v>983.08641460000001</v>
      </c>
      <c r="AZ6" s="232">
        <v>987.13560023000002</v>
      </c>
      <c r="BA6" s="232">
        <v>991.75756480999996</v>
      </c>
      <c r="BB6" s="305">
        <v>997.69939999999997</v>
      </c>
      <c r="BC6" s="305">
        <v>1002.907</v>
      </c>
      <c r="BD6" s="305">
        <v>1008.126</v>
      </c>
      <c r="BE6" s="305">
        <v>1013.965</v>
      </c>
      <c r="BF6" s="305">
        <v>1018.755</v>
      </c>
      <c r="BG6" s="305">
        <v>1023.102</v>
      </c>
      <c r="BH6" s="305">
        <v>1026.749</v>
      </c>
      <c r="BI6" s="305">
        <v>1030.404</v>
      </c>
      <c r="BJ6" s="305">
        <v>1033.809</v>
      </c>
      <c r="BK6" s="305">
        <v>1036.914</v>
      </c>
      <c r="BL6" s="305">
        <v>1039.8589999999999</v>
      </c>
      <c r="BM6" s="305">
        <v>1042.5940000000001</v>
      </c>
      <c r="BN6" s="305">
        <v>1045.0329999999999</v>
      </c>
      <c r="BO6" s="305">
        <v>1047.4100000000001</v>
      </c>
      <c r="BP6" s="305">
        <v>1049.6400000000001</v>
      </c>
      <c r="BQ6" s="305">
        <v>1051.6990000000001</v>
      </c>
      <c r="BR6" s="305">
        <v>1053.652</v>
      </c>
      <c r="BS6" s="305">
        <v>1055.4749999999999</v>
      </c>
      <c r="BT6" s="305">
        <v>1057.1690000000001</v>
      </c>
      <c r="BU6" s="305">
        <v>1058.7329999999999</v>
      </c>
      <c r="BV6" s="305">
        <v>1060.1679999999999</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2629.8391980000001</v>
      </c>
      <c r="AT7" s="232">
        <v>2674.6957447</v>
      </c>
      <c r="AU7" s="232">
        <v>2703.3848576</v>
      </c>
      <c r="AV7" s="232">
        <v>2695.8344329000001</v>
      </c>
      <c r="AW7" s="232">
        <v>2707.2427557999999</v>
      </c>
      <c r="AX7" s="232">
        <v>2717.5377226999999</v>
      </c>
      <c r="AY7" s="232">
        <v>2721.3730452999998</v>
      </c>
      <c r="AZ7" s="232">
        <v>2733.4510159000001</v>
      </c>
      <c r="BA7" s="232">
        <v>2748.4253465000002</v>
      </c>
      <c r="BB7" s="305">
        <v>2771.0929999999998</v>
      </c>
      <c r="BC7" s="305">
        <v>2788.2620000000002</v>
      </c>
      <c r="BD7" s="305">
        <v>2804.7310000000002</v>
      </c>
      <c r="BE7" s="305">
        <v>2820.2730000000001</v>
      </c>
      <c r="BF7" s="305">
        <v>2835.5079999999998</v>
      </c>
      <c r="BG7" s="305">
        <v>2850.21</v>
      </c>
      <c r="BH7" s="305">
        <v>2864.7950000000001</v>
      </c>
      <c r="BI7" s="305">
        <v>2878.12</v>
      </c>
      <c r="BJ7" s="305">
        <v>2890.5990000000002</v>
      </c>
      <c r="BK7" s="305">
        <v>2902.2570000000001</v>
      </c>
      <c r="BL7" s="305">
        <v>2913.029</v>
      </c>
      <c r="BM7" s="305">
        <v>2922.9389999999999</v>
      </c>
      <c r="BN7" s="305">
        <v>2931.42</v>
      </c>
      <c r="BO7" s="305">
        <v>2940.03</v>
      </c>
      <c r="BP7" s="305">
        <v>2948.203</v>
      </c>
      <c r="BQ7" s="305">
        <v>2956.1570000000002</v>
      </c>
      <c r="BR7" s="305">
        <v>2963.2910000000002</v>
      </c>
      <c r="BS7" s="305">
        <v>2969.8240000000001</v>
      </c>
      <c r="BT7" s="305">
        <v>2975.7570000000001</v>
      </c>
      <c r="BU7" s="305">
        <v>2981.0889999999999</v>
      </c>
      <c r="BV7" s="305">
        <v>2985.819</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2420.4784807000001</v>
      </c>
      <c r="AT8" s="232">
        <v>2465.0067654999998</v>
      </c>
      <c r="AU8" s="232">
        <v>2489.9444509999998</v>
      </c>
      <c r="AV8" s="232">
        <v>2468.0700746000002</v>
      </c>
      <c r="AW8" s="232">
        <v>2474.2426584999998</v>
      </c>
      <c r="AX8" s="232">
        <v>2481.2407401</v>
      </c>
      <c r="AY8" s="232">
        <v>2487.2247229999998</v>
      </c>
      <c r="AZ8" s="232">
        <v>2497.2534971</v>
      </c>
      <c r="BA8" s="232">
        <v>2509.4874662000002</v>
      </c>
      <c r="BB8" s="305">
        <v>2527.5129999999999</v>
      </c>
      <c r="BC8" s="305">
        <v>2541.4679999999998</v>
      </c>
      <c r="BD8" s="305">
        <v>2554.9369999999999</v>
      </c>
      <c r="BE8" s="305">
        <v>2568.848</v>
      </c>
      <c r="BF8" s="305">
        <v>2580.654</v>
      </c>
      <c r="BG8" s="305">
        <v>2591.2800000000002</v>
      </c>
      <c r="BH8" s="305">
        <v>2600.4079999999999</v>
      </c>
      <c r="BI8" s="305">
        <v>2608.9160000000002</v>
      </c>
      <c r="BJ8" s="305">
        <v>2616.4830000000002</v>
      </c>
      <c r="BK8" s="305">
        <v>2622.2849999999999</v>
      </c>
      <c r="BL8" s="305">
        <v>2628.5909999999999</v>
      </c>
      <c r="BM8" s="305">
        <v>2634.5749999999998</v>
      </c>
      <c r="BN8" s="305">
        <v>2640.4580000000001</v>
      </c>
      <c r="BO8" s="305">
        <v>2645.6320000000001</v>
      </c>
      <c r="BP8" s="305">
        <v>2650.319</v>
      </c>
      <c r="BQ8" s="305">
        <v>2654.3159999999998</v>
      </c>
      <c r="BR8" s="305">
        <v>2658.18</v>
      </c>
      <c r="BS8" s="305">
        <v>2661.7089999999998</v>
      </c>
      <c r="BT8" s="305">
        <v>2664.9029999999998</v>
      </c>
      <c r="BU8" s="305">
        <v>2667.76</v>
      </c>
      <c r="BV8" s="305">
        <v>2670.2829999999999</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1151.8227655000001</v>
      </c>
      <c r="AT9" s="232">
        <v>1171.2245703999999</v>
      </c>
      <c r="AU9" s="232">
        <v>1181.9573923999999</v>
      </c>
      <c r="AV9" s="232">
        <v>1171.8038058</v>
      </c>
      <c r="AW9" s="232">
        <v>1174.3617316</v>
      </c>
      <c r="AX9" s="232">
        <v>1177.413744</v>
      </c>
      <c r="AY9" s="232">
        <v>1180.7000949000001</v>
      </c>
      <c r="AZ9" s="232">
        <v>1184.9350915</v>
      </c>
      <c r="BA9" s="232">
        <v>1189.8589856999999</v>
      </c>
      <c r="BB9" s="305">
        <v>1196.123</v>
      </c>
      <c r="BC9" s="305">
        <v>1201.9359999999999</v>
      </c>
      <c r="BD9" s="305">
        <v>1207.95</v>
      </c>
      <c r="BE9" s="305">
        <v>1215.2929999999999</v>
      </c>
      <c r="BF9" s="305">
        <v>1220.8599999999999</v>
      </c>
      <c r="BG9" s="305">
        <v>1225.78</v>
      </c>
      <c r="BH9" s="305">
        <v>1229.664</v>
      </c>
      <c r="BI9" s="305">
        <v>1233.5840000000001</v>
      </c>
      <c r="BJ9" s="305">
        <v>1237.1489999999999</v>
      </c>
      <c r="BK9" s="305">
        <v>1240.0650000000001</v>
      </c>
      <c r="BL9" s="305">
        <v>1243.1410000000001</v>
      </c>
      <c r="BM9" s="305">
        <v>1246.0840000000001</v>
      </c>
      <c r="BN9" s="305">
        <v>1248.92</v>
      </c>
      <c r="BO9" s="305">
        <v>1251.576</v>
      </c>
      <c r="BP9" s="305">
        <v>1254.079</v>
      </c>
      <c r="BQ9" s="305">
        <v>1256.4649999999999</v>
      </c>
      <c r="BR9" s="305">
        <v>1258.6320000000001</v>
      </c>
      <c r="BS9" s="305">
        <v>1260.617</v>
      </c>
      <c r="BT9" s="305">
        <v>1262.4190000000001</v>
      </c>
      <c r="BU9" s="305">
        <v>1264.039</v>
      </c>
      <c r="BV9" s="305">
        <v>1265.4770000000001</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3291.6064832000002</v>
      </c>
      <c r="AT10" s="232">
        <v>3344.5770633000002</v>
      </c>
      <c r="AU10" s="232">
        <v>3375.9353575999999</v>
      </c>
      <c r="AV10" s="232">
        <v>3355.7267277999999</v>
      </c>
      <c r="AW10" s="232">
        <v>3366.3264294999999</v>
      </c>
      <c r="AX10" s="232">
        <v>3377.7798243000002</v>
      </c>
      <c r="AY10" s="232">
        <v>3388.6691001999998</v>
      </c>
      <c r="AZ10" s="232">
        <v>3402.8932402</v>
      </c>
      <c r="BA10" s="232">
        <v>3419.0344323999998</v>
      </c>
      <c r="BB10" s="305">
        <v>3439.4409999999998</v>
      </c>
      <c r="BC10" s="305">
        <v>3457.6550000000002</v>
      </c>
      <c r="BD10" s="305">
        <v>3476.0250000000001</v>
      </c>
      <c r="BE10" s="305">
        <v>3497.393</v>
      </c>
      <c r="BF10" s="305">
        <v>3513.944</v>
      </c>
      <c r="BG10" s="305">
        <v>3528.52</v>
      </c>
      <c r="BH10" s="305">
        <v>3539.232</v>
      </c>
      <c r="BI10" s="305">
        <v>3551.2739999999999</v>
      </c>
      <c r="BJ10" s="305">
        <v>3562.7570000000001</v>
      </c>
      <c r="BK10" s="305">
        <v>3574.221</v>
      </c>
      <c r="BL10" s="305">
        <v>3584.183</v>
      </c>
      <c r="BM10" s="305">
        <v>3593.1819999999998</v>
      </c>
      <c r="BN10" s="305">
        <v>3600.509</v>
      </c>
      <c r="BO10" s="305">
        <v>3608.114</v>
      </c>
      <c r="BP10" s="305">
        <v>3615.2869999999998</v>
      </c>
      <c r="BQ10" s="305">
        <v>3621.43</v>
      </c>
      <c r="BR10" s="305">
        <v>3628.1909999999998</v>
      </c>
      <c r="BS10" s="305">
        <v>3634.971</v>
      </c>
      <c r="BT10" s="305">
        <v>3641.77</v>
      </c>
      <c r="BU10" s="305">
        <v>3648.587</v>
      </c>
      <c r="BV10" s="305">
        <v>3655.424</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795.73247057000003</v>
      </c>
      <c r="AT11" s="232">
        <v>811.32162409</v>
      </c>
      <c r="AU11" s="232">
        <v>820.22598975999995</v>
      </c>
      <c r="AV11" s="232">
        <v>812.87065485000005</v>
      </c>
      <c r="AW11" s="232">
        <v>815.58662938999998</v>
      </c>
      <c r="AX11" s="232">
        <v>818.79900063000002</v>
      </c>
      <c r="AY11" s="232">
        <v>822.92922709000004</v>
      </c>
      <c r="AZ11" s="232">
        <v>826.81829786000003</v>
      </c>
      <c r="BA11" s="232">
        <v>830.88767142999995</v>
      </c>
      <c r="BB11" s="305">
        <v>835.31349999999998</v>
      </c>
      <c r="BC11" s="305">
        <v>839.6114</v>
      </c>
      <c r="BD11" s="305">
        <v>843.95740000000001</v>
      </c>
      <c r="BE11" s="305">
        <v>849.02970000000005</v>
      </c>
      <c r="BF11" s="305">
        <v>852.96370000000002</v>
      </c>
      <c r="BG11" s="305">
        <v>856.43740000000003</v>
      </c>
      <c r="BH11" s="305">
        <v>859.17550000000006</v>
      </c>
      <c r="BI11" s="305">
        <v>861.93489999999997</v>
      </c>
      <c r="BJ11" s="305">
        <v>864.44050000000004</v>
      </c>
      <c r="BK11" s="305">
        <v>866.47730000000001</v>
      </c>
      <c r="BL11" s="305">
        <v>868.63639999999998</v>
      </c>
      <c r="BM11" s="305">
        <v>870.70280000000002</v>
      </c>
      <c r="BN11" s="305">
        <v>872.80690000000004</v>
      </c>
      <c r="BO11" s="305">
        <v>874.59019999999998</v>
      </c>
      <c r="BP11" s="305">
        <v>876.18290000000002</v>
      </c>
      <c r="BQ11" s="305">
        <v>877.2654</v>
      </c>
      <c r="BR11" s="305">
        <v>878.71720000000005</v>
      </c>
      <c r="BS11" s="305">
        <v>880.2183</v>
      </c>
      <c r="BT11" s="305">
        <v>881.76880000000006</v>
      </c>
      <c r="BU11" s="305">
        <v>883.36879999999996</v>
      </c>
      <c r="BV11" s="305">
        <v>885.0181</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2235.4216102999999</v>
      </c>
      <c r="AT12" s="232">
        <v>2270.7249038</v>
      </c>
      <c r="AU12" s="232">
        <v>2293.9459797999998</v>
      </c>
      <c r="AV12" s="232">
        <v>2289.2985726000002</v>
      </c>
      <c r="AW12" s="232">
        <v>2300.1949123999998</v>
      </c>
      <c r="AX12" s="232">
        <v>2310.8487337000001</v>
      </c>
      <c r="AY12" s="232">
        <v>2319.8828380999998</v>
      </c>
      <c r="AZ12" s="232">
        <v>2331.0845212999998</v>
      </c>
      <c r="BA12" s="232">
        <v>2343.0765848000001</v>
      </c>
      <c r="BB12" s="305">
        <v>2356.3910000000001</v>
      </c>
      <c r="BC12" s="305">
        <v>2369.5650000000001</v>
      </c>
      <c r="BD12" s="305">
        <v>2383.1309999999999</v>
      </c>
      <c r="BE12" s="305">
        <v>2399.4830000000002</v>
      </c>
      <c r="BF12" s="305">
        <v>2412.0360000000001</v>
      </c>
      <c r="BG12" s="305">
        <v>2423.1840000000002</v>
      </c>
      <c r="BH12" s="305">
        <v>2431.9209999999998</v>
      </c>
      <c r="BI12" s="305">
        <v>2441.0129999999999</v>
      </c>
      <c r="BJ12" s="305">
        <v>2449.4540000000002</v>
      </c>
      <c r="BK12" s="305">
        <v>2457.0149999999999</v>
      </c>
      <c r="BL12" s="305">
        <v>2464.3270000000002</v>
      </c>
      <c r="BM12" s="305">
        <v>2471.16</v>
      </c>
      <c r="BN12" s="305">
        <v>2477.0430000000001</v>
      </c>
      <c r="BO12" s="305">
        <v>2483.2719999999999</v>
      </c>
      <c r="BP12" s="305">
        <v>2489.375</v>
      </c>
      <c r="BQ12" s="305">
        <v>2495.38</v>
      </c>
      <c r="BR12" s="305">
        <v>2501.2109999999998</v>
      </c>
      <c r="BS12" s="305">
        <v>2506.8960000000002</v>
      </c>
      <c r="BT12" s="305">
        <v>2512.4340000000002</v>
      </c>
      <c r="BU12" s="305">
        <v>2517.826</v>
      </c>
      <c r="BV12" s="305">
        <v>2523.0709999999999</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1247.0385114999999</v>
      </c>
      <c r="AT13" s="232">
        <v>1267.9618068</v>
      </c>
      <c r="AU13" s="232">
        <v>1280.5669066999999</v>
      </c>
      <c r="AV13" s="232">
        <v>1273.4642231</v>
      </c>
      <c r="AW13" s="232">
        <v>1277.9751235000001</v>
      </c>
      <c r="AX13" s="232">
        <v>1282.7100197</v>
      </c>
      <c r="AY13" s="232">
        <v>1287.0870741000001</v>
      </c>
      <c r="AZ13" s="232">
        <v>1292.70634</v>
      </c>
      <c r="BA13" s="232">
        <v>1298.9859796999999</v>
      </c>
      <c r="BB13" s="305">
        <v>1306.5440000000001</v>
      </c>
      <c r="BC13" s="305">
        <v>1313.681</v>
      </c>
      <c r="BD13" s="305">
        <v>1321.0139999999999</v>
      </c>
      <c r="BE13" s="305">
        <v>1330.0350000000001</v>
      </c>
      <c r="BF13" s="305">
        <v>1336.643</v>
      </c>
      <c r="BG13" s="305">
        <v>1342.329</v>
      </c>
      <c r="BH13" s="305">
        <v>1346.037</v>
      </c>
      <c r="BI13" s="305">
        <v>1350.671</v>
      </c>
      <c r="BJ13" s="305">
        <v>1355.175</v>
      </c>
      <c r="BK13" s="305">
        <v>1360.0909999999999</v>
      </c>
      <c r="BL13" s="305">
        <v>1363.9269999999999</v>
      </c>
      <c r="BM13" s="305">
        <v>1367.2260000000001</v>
      </c>
      <c r="BN13" s="305">
        <v>1369.35</v>
      </c>
      <c r="BO13" s="305">
        <v>1372.0509999999999</v>
      </c>
      <c r="BP13" s="305">
        <v>1374.692</v>
      </c>
      <c r="BQ13" s="305">
        <v>1377.0830000000001</v>
      </c>
      <c r="BR13" s="305">
        <v>1379.748</v>
      </c>
      <c r="BS13" s="305">
        <v>1382.4949999999999</v>
      </c>
      <c r="BT13" s="305">
        <v>1385.326</v>
      </c>
      <c r="BU13" s="305">
        <v>1388.24</v>
      </c>
      <c r="BV13" s="305">
        <v>1391.2370000000001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3632.4013027000001</v>
      </c>
      <c r="AT14" s="232">
        <v>3691.6575815000001</v>
      </c>
      <c r="AU14" s="232">
        <v>3727.6223958</v>
      </c>
      <c r="AV14" s="232">
        <v>3707.7510038999999</v>
      </c>
      <c r="AW14" s="232">
        <v>3721.5414455</v>
      </c>
      <c r="AX14" s="232">
        <v>3736.4489789999998</v>
      </c>
      <c r="AY14" s="232">
        <v>3750.9449089</v>
      </c>
      <c r="AZ14" s="232">
        <v>3769.2331473999998</v>
      </c>
      <c r="BA14" s="232">
        <v>3789.7849992000001</v>
      </c>
      <c r="BB14" s="305">
        <v>3815.241</v>
      </c>
      <c r="BC14" s="305">
        <v>3838.34</v>
      </c>
      <c r="BD14" s="305">
        <v>3861.721</v>
      </c>
      <c r="BE14" s="305">
        <v>3888.5729999999999</v>
      </c>
      <c r="BF14" s="305">
        <v>3910.1309999999999</v>
      </c>
      <c r="BG14" s="305">
        <v>3929.5810000000001</v>
      </c>
      <c r="BH14" s="305">
        <v>3945.3150000000001</v>
      </c>
      <c r="BI14" s="305">
        <v>3961.7579999999998</v>
      </c>
      <c r="BJ14" s="305">
        <v>3977.3009999999999</v>
      </c>
      <c r="BK14" s="305">
        <v>3992.1619999999998</v>
      </c>
      <c r="BL14" s="305">
        <v>4005.74</v>
      </c>
      <c r="BM14" s="305">
        <v>4018.2539999999999</v>
      </c>
      <c r="BN14" s="305">
        <v>4029.1990000000001</v>
      </c>
      <c r="BO14" s="305">
        <v>4039.9630000000002</v>
      </c>
      <c r="BP14" s="305">
        <v>4050.0430000000001</v>
      </c>
      <c r="BQ14" s="305">
        <v>4058.587</v>
      </c>
      <c r="BR14" s="305">
        <v>4067.933</v>
      </c>
      <c r="BS14" s="305">
        <v>4077.2310000000002</v>
      </c>
      <c r="BT14" s="305">
        <v>4086.482</v>
      </c>
      <c r="BU14" s="305">
        <v>4095.6840000000002</v>
      </c>
      <c r="BV14" s="305">
        <v>4104.8389999999999</v>
      </c>
    </row>
    <row r="15" spans="1:74" ht="11.1" customHeight="1" x14ac:dyDescent="0.2">
      <c r="A15" s="148"/>
      <c r="B15" s="165" t="s">
        <v>1000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96.974929437</v>
      </c>
      <c r="D16" s="250">
        <v>97.180940468000003</v>
      </c>
      <c r="E16" s="250">
        <v>97.400754070999994</v>
      </c>
      <c r="F16" s="250">
        <v>97.810380910000006</v>
      </c>
      <c r="G16" s="250">
        <v>97.925791661000005</v>
      </c>
      <c r="H16" s="250">
        <v>97.922996987999994</v>
      </c>
      <c r="I16" s="250">
        <v>97.433005761999993</v>
      </c>
      <c r="J16" s="250">
        <v>97.470543585000001</v>
      </c>
      <c r="K16" s="250">
        <v>97.666619330000003</v>
      </c>
      <c r="L16" s="250">
        <v>98.371718267999995</v>
      </c>
      <c r="M16" s="250">
        <v>98.622005901999998</v>
      </c>
      <c r="N16" s="250">
        <v>98.767967502000005</v>
      </c>
      <c r="O16" s="250">
        <v>98.628181845</v>
      </c>
      <c r="P16" s="250">
        <v>98.701557296999994</v>
      </c>
      <c r="Q16" s="250">
        <v>98.806672633999995</v>
      </c>
      <c r="R16" s="250">
        <v>98.954817790999996</v>
      </c>
      <c r="S16" s="250">
        <v>99.114945445999993</v>
      </c>
      <c r="T16" s="250">
        <v>99.298345534999996</v>
      </c>
      <c r="U16" s="250">
        <v>99.619669606000002</v>
      </c>
      <c r="V16" s="250">
        <v>99.763625899000004</v>
      </c>
      <c r="W16" s="250">
        <v>99.844865963000004</v>
      </c>
      <c r="X16" s="250">
        <v>99.839297892000005</v>
      </c>
      <c r="Y16" s="250">
        <v>99.813174426000003</v>
      </c>
      <c r="Z16" s="250">
        <v>99.742403659999994</v>
      </c>
      <c r="AA16" s="250">
        <v>99.646319832000003</v>
      </c>
      <c r="AB16" s="250">
        <v>99.471753785999994</v>
      </c>
      <c r="AC16" s="250">
        <v>99.238039760999996</v>
      </c>
      <c r="AD16" s="250">
        <v>98.698396009000007</v>
      </c>
      <c r="AE16" s="250">
        <v>98.531472336999997</v>
      </c>
      <c r="AF16" s="250">
        <v>98.490486996000001</v>
      </c>
      <c r="AG16" s="250">
        <v>98.791383769999996</v>
      </c>
      <c r="AH16" s="250">
        <v>98.840317256000006</v>
      </c>
      <c r="AI16" s="250">
        <v>98.853231238000006</v>
      </c>
      <c r="AJ16" s="250">
        <v>98.945324209000006</v>
      </c>
      <c r="AK16" s="250">
        <v>98.799800308000002</v>
      </c>
      <c r="AL16" s="250">
        <v>98.531858032000002</v>
      </c>
      <c r="AM16" s="250">
        <v>99.892244000999995</v>
      </c>
      <c r="AN16" s="250">
        <v>98.066405004000003</v>
      </c>
      <c r="AO16" s="250">
        <v>94.805087665000002</v>
      </c>
      <c r="AP16" s="250">
        <v>84.740039922999998</v>
      </c>
      <c r="AQ16" s="250">
        <v>82.633954943000006</v>
      </c>
      <c r="AR16" s="250">
        <v>83.118580664999996</v>
      </c>
      <c r="AS16" s="250">
        <v>90.529738238999997</v>
      </c>
      <c r="AT16" s="250">
        <v>92.943919502</v>
      </c>
      <c r="AU16" s="250">
        <v>94.696945604999996</v>
      </c>
      <c r="AV16" s="250">
        <v>95.206847397000004</v>
      </c>
      <c r="AW16" s="250">
        <v>96.07404004</v>
      </c>
      <c r="AX16" s="250">
        <v>96.716554384000005</v>
      </c>
      <c r="AY16" s="250">
        <v>96.623523223000007</v>
      </c>
      <c r="AZ16" s="250">
        <v>97.199831375000002</v>
      </c>
      <c r="BA16" s="250">
        <v>97.934611633000003</v>
      </c>
      <c r="BB16" s="316">
        <v>99.150220000000004</v>
      </c>
      <c r="BC16" s="316">
        <v>99.960179999999994</v>
      </c>
      <c r="BD16" s="316">
        <v>100.68680000000001</v>
      </c>
      <c r="BE16" s="316">
        <v>101.3216</v>
      </c>
      <c r="BF16" s="316">
        <v>101.88809999999999</v>
      </c>
      <c r="BG16" s="316">
        <v>102.3779</v>
      </c>
      <c r="BH16" s="316">
        <v>102.7804</v>
      </c>
      <c r="BI16" s="316">
        <v>103.12430000000001</v>
      </c>
      <c r="BJ16" s="316">
        <v>103.3993</v>
      </c>
      <c r="BK16" s="316">
        <v>103.5068</v>
      </c>
      <c r="BL16" s="316">
        <v>103.7176</v>
      </c>
      <c r="BM16" s="316">
        <v>103.9332</v>
      </c>
      <c r="BN16" s="316">
        <v>104.2253</v>
      </c>
      <c r="BO16" s="316">
        <v>104.3968</v>
      </c>
      <c r="BP16" s="316">
        <v>104.5192</v>
      </c>
      <c r="BQ16" s="316">
        <v>104.5363</v>
      </c>
      <c r="BR16" s="316">
        <v>104.60299999999999</v>
      </c>
      <c r="BS16" s="316">
        <v>104.663</v>
      </c>
      <c r="BT16" s="316">
        <v>104.7162</v>
      </c>
      <c r="BU16" s="316">
        <v>104.7627</v>
      </c>
      <c r="BV16" s="316">
        <v>104.80249999999999</v>
      </c>
    </row>
    <row r="17" spans="1:74" ht="11.1" customHeight="1" x14ac:dyDescent="0.2">
      <c r="A17" s="148" t="s">
        <v>699</v>
      </c>
      <c r="B17" s="204" t="s">
        <v>468</v>
      </c>
      <c r="C17" s="250">
        <v>97.408455871000001</v>
      </c>
      <c r="D17" s="250">
        <v>97.570900424000001</v>
      </c>
      <c r="E17" s="250">
        <v>97.755656368000004</v>
      </c>
      <c r="F17" s="250">
        <v>98.185233578999998</v>
      </c>
      <c r="G17" s="250">
        <v>98.247729901</v>
      </c>
      <c r="H17" s="250">
        <v>98.165655211000001</v>
      </c>
      <c r="I17" s="250">
        <v>97.499675302</v>
      </c>
      <c r="J17" s="250">
        <v>97.457959236999997</v>
      </c>
      <c r="K17" s="250">
        <v>97.601172812000001</v>
      </c>
      <c r="L17" s="250">
        <v>98.297704342000003</v>
      </c>
      <c r="M17" s="250">
        <v>98.534485958000005</v>
      </c>
      <c r="N17" s="250">
        <v>98.679905976000001</v>
      </c>
      <c r="O17" s="250">
        <v>98.588340807999998</v>
      </c>
      <c r="P17" s="250">
        <v>98.660255320999994</v>
      </c>
      <c r="Q17" s="250">
        <v>98.750025926000006</v>
      </c>
      <c r="R17" s="250">
        <v>98.817276801999995</v>
      </c>
      <c r="S17" s="250">
        <v>98.973041457999997</v>
      </c>
      <c r="T17" s="250">
        <v>99.176944071999998</v>
      </c>
      <c r="U17" s="250">
        <v>99.594107639000001</v>
      </c>
      <c r="V17" s="250">
        <v>99.770443924999995</v>
      </c>
      <c r="W17" s="250">
        <v>99.871075925</v>
      </c>
      <c r="X17" s="250">
        <v>99.911732041999997</v>
      </c>
      <c r="Y17" s="250">
        <v>99.849159168</v>
      </c>
      <c r="Z17" s="250">
        <v>99.699085703999998</v>
      </c>
      <c r="AA17" s="250">
        <v>99.373124184999995</v>
      </c>
      <c r="AB17" s="250">
        <v>99.114340145</v>
      </c>
      <c r="AC17" s="250">
        <v>98.834346117999999</v>
      </c>
      <c r="AD17" s="250">
        <v>98.391760938999994</v>
      </c>
      <c r="AE17" s="250">
        <v>98.175382807999995</v>
      </c>
      <c r="AF17" s="250">
        <v>98.043830561999997</v>
      </c>
      <c r="AG17" s="250">
        <v>98.079090695999994</v>
      </c>
      <c r="AH17" s="250">
        <v>98.055700345999995</v>
      </c>
      <c r="AI17" s="250">
        <v>98.055646007999997</v>
      </c>
      <c r="AJ17" s="250">
        <v>98.269250760999995</v>
      </c>
      <c r="AK17" s="250">
        <v>98.173126139000004</v>
      </c>
      <c r="AL17" s="250">
        <v>97.957595218999998</v>
      </c>
      <c r="AM17" s="250">
        <v>99.801360774000003</v>
      </c>
      <c r="AN17" s="250">
        <v>97.712990180999995</v>
      </c>
      <c r="AO17" s="250">
        <v>93.871186211999998</v>
      </c>
      <c r="AP17" s="250">
        <v>81.846376221</v>
      </c>
      <c r="AQ17" s="250">
        <v>79.319884983999998</v>
      </c>
      <c r="AR17" s="250">
        <v>79.862139854999995</v>
      </c>
      <c r="AS17" s="250">
        <v>88.845482195000002</v>
      </c>
      <c r="AT17" s="250">
        <v>91.495973261000003</v>
      </c>
      <c r="AU17" s="250">
        <v>93.185954413999994</v>
      </c>
      <c r="AV17" s="250">
        <v>92.779804862000006</v>
      </c>
      <c r="AW17" s="250">
        <v>93.400481782</v>
      </c>
      <c r="AX17" s="250">
        <v>93.912364384</v>
      </c>
      <c r="AY17" s="250">
        <v>93.994183770000006</v>
      </c>
      <c r="AZ17" s="250">
        <v>94.529429406999995</v>
      </c>
      <c r="BA17" s="250">
        <v>95.196832396999994</v>
      </c>
      <c r="BB17" s="316">
        <v>96.22645</v>
      </c>
      <c r="BC17" s="316">
        <v>96.98563</v>
      </c>
      <c r="BD17" s="316">
        <v>97.704409999999996</v>
      </c>
      <c r="BE17" s="316">
        <v>98.394239999999996</v>
      </c>
      <c r="BF17" s="316">
        <v>99.023669999999996</v>
      </c>
      <c r="BG17" s="316">
        <v>99.604129999999998</v>
      </c>
      <c r="BH17" s="316">
        <v>100.1399</v>
      </c>
      <c r="BI17" s="316">
        <v>100.61920000000001</v>
      </c>
      <c r="BJ17" s="316">
        <v>101.04640000000001</v>
      </c>
      <c r="BK17" s="316">
        <v>101.3501</v>
      </c>
      <c r="BL17" s="316">
        <v>101.7266</v>
      </c>
      <c r="BM17" s="316">
        <v>102.1044</v>
      </c>
      <c r="BN17" s="316">
        <v>102.56829999999999</v>
      </c>
      <c r="BO17" s="316">
        <v>102.8854</v>
      </c>
      <c r="BP17" s="316">
        <v>103.1403</v>
      </c>
      <c r="BQ17" s="316">
        <v>103.26860000000001</v>
      </c>
      <c r="BR17" s="316">
        <v>103.44750000000001</v>
      </c>
      <c r="BS17" s="316">
        <v>103.6126</v>
      </c>
      <c r="BT17" s="316">
        <v>103.76390000000001</v>
      </c>
      <c r="BU17" s="316">
        <v>103.90130000000001</v>
      </c>
      <c r="BV17" s="316">
        <v>104.0249</v>
      </c>
    </row>
    <row r="18" spans="1:74" ht="11.1" customHeight="1" x14ac:dyDescent="0.2">
      <c r="A18" s="148" t="s">
        <v>700</v>
      </c>
      <c r="B18" s="204" t="s">
        <v>436</v>
      </c>
      <c r="C18" s="250">
        <v>104.64460407999999</v>
      </c>
      <c r="D18" s="250">
        <v>104.90341101999999</v>
      </c>
      <c r="E18" s="250">
        <v>105.17766874</v>
      </c>
      <c r="F18" s="250">
        <v>105.69353586</v>
      </c>
      <c r="G18" s="250">
        <v>105.82907613</v>
      </c>
      <c r="H18" s="250">
        <v>105.8104482</v>
      </c>
      <c r="I18" s="250">
        <v>105.10454223000001</v>
      </c>
      <c r="J18" s="250">
        <v>105.17741024</v>
      </c>
      <c r="K18" s="250">
        <v>105.49594241</v>
      </c>
      <c r="L18" s="250">
        <v>106.54080462</v>
      </c>
      <c r="M18" s="250">
        <v>106.99016568</v>
      </c>
      <c r="N18" s="250">
        <v>107.32469147</v>
      </c>
      <c r="O18" s="250">
        <v>107.40649164</v>
      </c>
      <c r="P18" s="250">
        <v>107.61476467</v>
      </c>
      <c r="Q18" s="250">
        <v>107.81162019999999</v>
      </c>
      <c r="R18" s="250">
        <v>107.94541674</v>
      </c>
      <c r="S18" s="250">
        <v>108.15816839999999</v>
      </c>
      <c r="T18" s="250">
        <v>108.39823370000001</v>
      </c>
      <c r="U18" s="250">
        <v>108.78870886999999</v>
      </c>
      <c r="V18" s="250">
        <v>108.99107924</v>
      </c>
      <c r="W18" s="250">
        <v>109.12844105000001</v>
      </c>
      <c r="X18" s="250">
        <v>109.26648876</v>
      </c>
      <c r="Y18" s="250">
        <v>109.22456261000001</v>
      </c>
      <c r="Z18" s="250">
        <v>109.06835706</v>
      </c>
      <c r="AA18" s="250">
        <v>108.71440615</v>
      </c>
      <c r="AB18" s="250">
        <v>108.39224127</v>
      </c>
      <c r="AC18" s="250">
        <v>108.01839646000001</v>
      </c>
      <c r="AD18" s="250">
        <v>107.34323643</v>
      </c>
      <c r="AE18" s="250">
        <v>107.05325823</v>
      </c>
      <c r="AF18" s="250">
        <v>106.89882656</v>
      </c>
      <c r="AG18" s="250">
        <v>107.10823288</v>
      </c>
      <c r="AH18" s="250">
        <v>107.05367570999999</v>
      </c>
      <c r="AI18" s="250">
        <v>106.96344649</v>
      </c>
      <c r="AJ18" s="250">
        <v>106.97204680999999</v>
      </c>
      <c r="AK18" s="250">
        <v>106.70959732</v>
      </c>
      <c r="AL18" s="250">
        <v>106.31059959</v>
      </c>
      <c r="AM18" s="250">
        <v>108.16876132</v>
      </c>
      <c r="AN18" s="250">
        <v>105.70138636999999</v>
      </c>
      <c r="AO18" s="250">
        <v>101.30218241999999</v>
      </c>
      <c r="AP18" s="250">
        <v>87.591334896999996</v>
      </c>
      <c r="AQ18" s="250">
        <v>84.863333893999993</v>
      </c>
      <c r="AR18" s="250">
        <v>85.738364832000002</v>
      </c>
      <c r="AS18" s="250">
        <v>96.613657215000003</v>
      </c>
      <c r="AT18" s="250">
        <v>99.896829905999994</v>
      </c>
      <c r="AU18" s="250">
        <v>101.98511241</v>
      </c>
      <c r="AV18" s="250">
        <v>101.48260172000001</v>
      </c>
      <c r="AW18" s="250">
        <v>102.2280311</v>
      </c>
      <c r="AX18" s="250">
        <v>102.82549754999999</v>
      </c>
      <c r="AY18" s="250">
        <v>102.85397478</v>
      </c>
      <c r="AZ18" s="250">
        <v>103.47128506999999</v>
      </c>
      <c r="BA18" s="250">
        <v>104.25640215</v>
      </c>
      <c r="BB18" s="316">
        <v>105.5801</v>
      </c>
      <c r="BC18" s="316">
        <v>106.4228</v>
      </c>
      <c r="BD18" s="316">
        <v>107.1551</v>
      </c>
      <c r="BE18" s="316">
        <v>107.6558</v>
      </c>
      <c r="BF18" s="316">
        <v>108.2587</v>
      </c>
      <c r="BG18" s="316">
        <v>108.8424</v>
      </c>
      <c r="BH18" s="316">
        <v>109.47750000000001</v>
      </c>
      <c r="BI18" s="316">
        <v>109.9697</v>
      </c>
      <c r="BJ18" s="316">
        <v>110.3897</v>
      </c>
      <c r="BK18" s="316">
        <v>110.65770000000001</v>
      </c>
      <c r="BL18" s="316">
        <v>110.99290000000001</v>
      </c>
      <c r="BM18" s="316">
        <v>111.3156</v>
      </c>
      <c r="BN18" s="316">
        <v>111.67570000000001</v>
      </c>
      <c r="BO18" s="316">
        <v>111.9362</v>
      </c>
      <c r="BP18" s="316">
        <v>112.1469</v>
      </c>
      <c r="BQ18" s="316">
        <v>112.258</v>
      </c>
      <c r="BR18" s="316">
        <v>112.4066</v>
      </c>
      <c r="BS18" s="316">
        <v>112.5427</v>
      </c>
      <c r="BT18" s="316">
        <v>112.6665</v>
      </c>
      <c r="BU18" s="316">
        <v>112.7778</v>
      </c>
      <c r="BV18" s="316">
        <v>112.8768</v>
      </c>
    </row>
    <row r="19" spans="1:74" ht="11.1" customHeight="1" x14ac:dyDescent="0.2">
      <c r="A19" s="148" t="s">
        <v>701</v>
      </c>
      <c r="B19" s="204" t="s">
        <v>437</v>
      </c>
      <c r="C19" s="250">
        <v>101.39213694</v>
      </c>
      <c r="D19" s="250">
        <v>101.6428619</v>
      </c>
      <c r="E19" s="250">
        <v>101.92738172</v>
      </c>
      <c r="F19" s="250">
        <v>102.47069123</v>
      </c>
      <c r="G19" s="250">
        <v>102.65405466</v>
      </c>
      <c r="H19" s="250">
        <v>102.70246684999999</v>
      </c>
      <c r="I19" s="250">
        <v>102.18943966000001</v>
      </c>
      <c r="J19" s="250">
        <v>102.28781544</v>
      </c>
      <c r="K19" s="250">
        <v>102.57110608000001</v>
      </c>
      <c r="L19" s="250">
        <v>103.4250885</v>
      </c>
      <c r="M19" s="250">
        <v>103.78887612</v>
      </c>
      <c r="N19" s="250">
        <v>104.04824589</v>
      </c>
      <c r="O19" s="250">
        <v>104.01973</v>
      </c>
      <c r="P19" s="250">
        <v>104.20786491</v>
      </c>
      <c r="Q19" s="250">
        <v>104.42918281999999</v>
      </c>
      <c r="R19" s="250">
        <v>104.6750208</v>
      </c>
      <c r="S19" s="250">
        <v>104.9692019</v>
      </c>
      <c r="T19" s="250">
        <v>105.3030632</v>
      </c>
      <c r="U19" s="250">
        <v>105.82543873</v>
      </c>
      <c r="V19" s="250">
        <v>106.12703489</v>
      </c>
      <c r="W19" s="250">
        <v>106.35668570999999</v>
      </c>
      <c r="X19" s="250">
        <v>106.57171270000001</v>
      </c>
      <c r="Y19" s="250">
        <v>106.61448172</v>
      </c>
      <c r="Z19" s="250">
        <v>106.54231428999999</v>
      </c>
      <c r="AA19" s="250">
        <v>106.24072226</v>
      </c>
      <c r="AB19" s="250">
        <v>106.024548</v>
      </c>
      <c r="AC19" s="250">
        <v>105.77930339</v>
      </c>
      <c r="AD19" s="250">
        <v>105.32174635</v>
      </c>
      <c r="AE19" s="250">
        <v>105.15579255999999</v>
      </c>
      <c r="AF19" s="250">
        <v>105.09819996</v>
      </c>
      <c r="AG19" s="250">
        <v>105.33749225</v>
      </c>
      <c r="AH19" s="250">
        <v>105.35522924999999</v>
      </c>
      <c r="AI19" s="250">
        <v>105.33993466</v>
      </c>
      <c r="AJ19" s="250">
        <v>105.44589637</v>
      </c>
      <c r="AK19" s="250">
        <v>105.24882269</v>
      </c>
      <c r="AL19" s="250">
        <v>104.90300148999999</v>
      </c>
      <c r="AM19" s="250">
        <v>105.97974274000001</v>
      </c>
      <c r="AN19" s="250">
        <v>104.15794407</v>
      </c>
      <c r="AO19" s="250">
        <v>101.00891543</v>
      </c>
      <c r="AP19" s="250">
        <v>91.237676123</v>
      </c>
      <c r="AQ19" s="250">
        <v>89.405423072999994</v>
      </c>
      <c r="AR19" s="250">
        <v>90.217175578999999</v>
      </c>
      <c r="AS19" s="250">
        <v>98.315451331000006</v>
      </c>
      <c r="AT19" s="250">
        <v>100.93332667999999</v>
      </c>
      <c r="AU19" s="250">
        <v>102.71331933</v>
      </c>
      <c r="AV19" s="250">
        <v>102.74379104</v>
      </c>
      <c r="AW19" s="250">
        <v>103.53174693</v>
      </c>
      <c r="AX19" s="250">
        <v>104.16554879</v>
      </c>
      <c r="AY19" s="250">
        <v>104.2795974</v>
      </c>
      <c r="AZ19" s="250">
        <v>104.87929058</v>
      </c>
      <c r="BA19" s="250">
        <v>105.59902912</v>
      </c>
      <c r="BB19" s="316">
        <v>106.7259</v>
      </c>
      <c r="BC19" s="316">
        <v>107.4704</v>
      </c>
      <c r="BD19" s="316">
        <v>108.11969999999999</v>
      </c>
      <c r="BE19" s="316">
        <v>108.5916</v>
      </c>
      <c r="BF19" s="316">
        <v>109.11199999999999</v>
      </c>
      <c r="BG19" s="316">
        <v>109.5986</v>
      </c>
      <c r="BH19" s="316">
        <v>110.09099999999999</v>
      </c>
      <c r="BI19" s="316">
        <v>110.48090000000001</v>
      </c>
      <c r="BJ19" s="316">
        <v>110.8075</v>
      </c>
      <c r="BK19" s="316">
        <v>111.00709999999999</v>
      </c>
      <c r="BL19" s="316">
        <v>111.2551</v>
      </c>
      <c r="BM19" s="316">
        <v>111.48779999999999</v>
      </c>
      <c r="BN19" s="316">
        <v>111.7026</v>
      </c>
      <c r="BO19" s="316">
        <v>111.9064</v>
      </c>
      <c r="BP19" s="316">
        <v>112.0967</v>
      </c>
      <c r="BQ19" s="316">
        <v>112.2901</v>
      </c>
      <c r="BR19" s="316">
        <v>112.441</v>
      </c>
      <c r="BS19" s="316">
        <v>112.5658</v>
      </c>
      <c r="BT19" s="316">
        <v>112.6648</v>
      </c>
      <c r="BU19" s="316">
        <v>112.73779999999999</v>
      </c>
      <c r="BV19" s="316">
        <v>112.7848</v>
      </c>
    </row>
    <row r="20" spans="1:74" ht="11.1" customHeight="1" x14ac:dyDescent="0.2">
      <c r="A20" s="148" t="s">
        <v>702</v>
      </c>
      <c r="B20" s="204" t="s">
        <v>438</v>
      </c>
      <c r="C20" s="250">
        <v>105.91422152</v>
      </c>
      <c r="D20" s="250">
        <v>106.26061756</v>
      </c>
      <c r="E20" s="250">
        <v>106.59898803999999</v>
      </c>
      <c r="F20" s="250">
        <v>107.14827056999999</v>
      </c>
      <c r="G20" s="250">
        <v>107.30638673</v>
      </c>
      <c r="H20" s="250">
        <v>107.29227410999999</v>
      </c>
      <c r="I20" s="250">
        <v>106.56102509999999</v>
      </c>
      <c r="J20" s="250">
        <v>106.61113566</v>
      </c>
      <c r="K20" s="250">
        <v>106.89769817</v>
      </c>
      <c r="L20" s="250">
        <v>107.87395862</v>
      </c>
      <c r="M20" s="250">
        <v>108.29349053999999</v>
      </c>
      <c r="N20" s="250">
        <v>108.6095399</v>
      </c>
      <c r="O20" s="250">
        <v>108.6421835</v>
      </c>
      <c r="P20" s="250">
        <v>108.88621019</v>
      </c>
      <c r="Q20" s="250">
        <v>109.16169677000001</v>
      </c>
      <c r="R20" s="250">
        <v>109.46958386</v>
      </c>
      <c r="S20" s="250">
        <v>109.8072847</v>
      </c>
      <c r="T20" s="250">
        <v>110.17573994</v>
      </c>
      <c r="U20" s="250">
        <v>110.72709935</v>
      </c>
      <c r="V20" s="250">
        <v>111.04295104000001</v>
      </c>
      <c r="W20" s="250">
        <v>111.27544478999999</v>
      </c>
      <c r="X20" s="250">
        <v>111.44579179999999</v>
      </c>
      <c r="Y20" s="250">
        <v>111.49566126000001</v>
      </c>
      <c r="Z20" s="250">
        <v>111.44626435000001</v>
      </c>
      <c r="AA20" s="250">
        <v>111.19610747</v>
      </c>
      <c r="AB20" s="250">
        <v>111.02429809</v>
      </c>
      <c r="AC20" s="250">
        <v>110.82934258</v>
      </c>
      <c r="AD20" s="250">
        <v>110.42127173</v>
      </c>
      <c r="AE20" s="250">
        <v>110.32250086000001</v>
      </c>
      <c r="AF20" s="250">
        <v>110.34306076999999</v>
      </c>
      <c r="AG20" s="250">
        <v>110.66176892</v>
      </c>
      <c r="AH20" s="250">
        <v>110.78687726</v>
      </c>
      <c r="AI20" s="250">
        <v>110.89720325</v>
      </c>
      <c r="AJ20" s="250">
        <v>111.28506596</v>
      </c>
      <c r="AK20" s="250">
        <v>111.14658799</v>
      </c>
      <c r="AL20" s="250">
        <v>110.7740884</v>
      </c>
      <c r="AM20" s="250">
        <v>111.78606474</v>
      </c>
      <c r="AN20" s="250">
        <v>109.73164873</v>
      </c>
      <c r="AO20" s="250">
        <v>106.22933791</v>
      </c>
      <c r="AP20" s="250">
        <v>95.540934476000004</v>
      </c>
      <c r="AQ20" s="250">
        <v>93.446482442999994</v>
      </c>
      <c r="AR20" s="250">
        <v>94.207783985999995</v>
      </c>
      <c r="AS20" s="250">
        <v>102.73115412</v>
      </c>
      <c r="AT20" s="250">
        <v>105.52422654999999</v>
      </c>
      <c r="AU20" s="250">
        <v>107.4933163</v>
      </c>
      <c r="AV20" s="250">
        <v>107.8153039</v>
      </c>
      <c r="AW20" s="250">
        <v>108.75376788</v>
      </c>
      <c r="AX20" s="250">
        <v>109.48558878999999</v>
      </c>
      <c r="AY20" s="250">
        <v>109.59207502</v>
      </c>
      <c r="AZ20" s="250">
        <v>110.22462846000001</v>
      </c>
      <c r="BA20" s="250">
        <v>110.96455751000001</v>
      </c>
      <c r="BB20" s="316">
        <v>112.0047</v>
      </c>
      <c r="BC20" s="316">
        <v>112.81480000000001</v>
      </c>
      <c r="BD20" s="316">
        <v>113.58750000000001</v>
      </c>
      <c r="BE20" s="316">
        <v>114.38249999999999</v>
      </c>
      <c r="BF20" s="316">
        <v>115.0361</v>
      </c>
      <c r="BG20" s="316">
        <v>115.6078</v>
      </c>
      <c r="BH20" s="316">
        <v>116.0608</v>
      </c>
      <c r="BI20" s="316">
        <v>116.49630000000001</v>
      </c>
      <c r="BJ20" s="316">
        <v>116.8775</v>
      </c>
      <c r="BK20" s="316">
        <v>117.1438</v>
      </c>
      <c r="BL20" s="316">
        <v>117.4618</v>
      </c>
      <c r="BM20" s="316">
        <v>117.7709</v>
      </c>
      <c r="BN20" s="316">
        <v>118.14409999999999</v>
      </c>
      <c r="BO20" s="316">
        <v>118.3807</v>
      </c>
      <c r="BP20" s="316">
        <v>118.55370000000001</v>
      </c>
      <c r="BQ20" s="316">
        <v>118.59610000000001</v>
      </c>
      <c r="BR20" s="316">
        <v>118.69199999999999</v>
      </c>
      <c r="BS20" s="316">
        <v>118.7745</v>
      </c>
      <c r="BT20" s="316">
        <v>118.84350000000001</v>
      </c>
      <c r="BU20" s="316">
        <v>118.8991</v>
      </c>
      <c r="BV20" s="316">
        <v>118.94119999999999</v>
      </c>
    </row>
    <row r="21" spans="1:74" ht="11.1" customHeight="1" x14ac:dyDescent="0.2">
      <c r="A21" s="148" t="s">
        <v>703</v>
      </c>
      <c r="B21" s="204" t="s">
        <v>439</v>
      </c>
      <c r="C21" s="250">
        <v>108.00440580999999</v>
      </c>
      <c r="D21" s="250">
        <v>108.28882253</v>
      </c>
      <c r="E21" s="250">
        <v>108.56723722</v>
      </c>
      <c r="F21" s="250">
        <v>109.07130223999999</v>
      </c>
      <c r="G21" s="250">
        <v>109.16397359</v>
      </c>
      <c r="H21" s="250">
        <v>109.07690365000001</v>
      </c>
      <c r="I21" s="250">
        <v>108.27282916999999</v>
      </c>
      <c r="J21" s="250">
        <v>108.22922404000001</v>
      </c>
      <c r="K21" s="250">
        <v>108.40882501999999</v>
      </c>
      <c r="L21" s="250">
        <v>109.25386903</v>
      </c>
      <c r="M21" s="250">
        <v>109.54820454999999</v>
      </c>
      <c r="N21" s="250">
        <v>109.73406850000001</v>
      </c>
      <c r="O21" s="250">
        <v>109.63555774</v>
      </c>
      <c r="P21" s="250">
        <v>109.73640589</v>
      </c>
      <c r="Q21" s="250">
        <v>109.86070981</v>
      </c>
      <c r="R21" s="250">
        <v>109.968014</v>
      </c>
      <c r="S21" s="250">
        <v>110.1695711</v>
      </c>
      <c r="T21" s="250">
        <v>110.42492562</v>
      </c>
      <c r="U21" s="250">
        <v>110.90785599</v>
      </c>
      <c r="V21" s="250">
        <v>111.14047148</v>
      </c>
      <c r="W21" s="250">
        <v>111.29655055000001</v>
      </c>
      <c r="X21" s="250">
        <v>111.39724699</v>
      </c>
      <c r="Y21" s="250">
        <v>111.38438782999999</v>
      </c>
      <c r="Z21" s="250">
        <v>111.27912688000001</v>
      </c>
      <c r="AA21" s="250">
        <v>111.01292703</v>
      </c>
      <c r="AB21" s="250">
        <v>110.77426532</v>
      </c>
      <c r="AC21" s="250">
        <v>110.49460465</v>
      </c>
      <c r="AD21" s="250">
        <v>109.91385429</v>
      </c>
      <c r="AE21" s="250">
        <v>109.74726376</v>
      </c>
      <c r="AF21" s="250">
        <v>109.73474232</v>
      </c>
      <c r="AG21" s="250">
        <v>110.18028998</v>
      </c>
      <c r="AH21" s="250">
        <v>110.24790671</v>
      </c>
      <c r="AI21" s="250">
        <v>110.24159252</v>
      </c>
      <c r="AJ21" s="250">
        <v>110.17334018</v>
      </c>
      <c r="AK21" s="250">
        <v>110.01016958</v>
      </c>
      <c r="AL21" s="250">
        <v>109.76407349999999</v>
      </c>
      <c r="AM21" s="250">
        <v>111.972374</v>
      </c>
      <c r="AN21" s="250">
        <v>109.65743537</v>
      </c>
      <c r="AO21" s="250">
        <v>105.35657971000001</v>
      </c>
      <c r="AP21" s="250">
        <v>91.509094098999995</v>
      </c>
      <c r="AQ21" s="250">
        <v>88.906939015999995</v>
      </c>
      <c r="AR21" s="250">
        <v>89.989401561999998</v>
      </c>
      <c r="AS21" s="250">
        <v>101.28680586</v>
      </c>
      <c r="AT21" s="250">
        <v>104.84076057</v>
      </c>
      <c r="AU21" s="250">
        <v>107.18158982</v>
      </c>
      <c r="AV21" s="250">
        <v>106.94678077</v>
      </c>
      <c r="AW21" s="250">
        <v>107.88324372</v>
      </c>
      <c r="AX21" s="250">
        <v>108.62846583</v>
      </c>
      <c r="AY21" s="250">
        <v>108.80072263</v>
      </c>
      <c r="AZ21" s="250">
        <v>109.44975641000001</v>
      </c>
      <c r="BA21" s="250">
        <v>110.1938427</v>
      </c>
      <c r="BB21" s="316">
        <v>111.2551</v>
      </c>
      <c r="BC21" s="316">
        <v>112.0227</v>
      </c>
      <c r="BD21" s="316">
        <v>112.7188</v>
      </c>
      <c r="BE21" s="316">
        <v>113.33459999999999</v>
      </c>
      <c r="BF21" s="316">
        <v>113.8943</v>
      </c>
      <c r="BG21" s="316">
        <v>114.38890000000001</v>
      </c>
      <c r="BH21" s="316">
        <v>114.8385</v>
      </c>
      <c r="BI21" s="316">
        <v>115.1883</v>
      </c>
      <c r="BJ21" s="316">
        <v>115.45829999999999</v>
      </c>
      <c r="BK21" s="316">
        <v>115.49760000000001</v>
      </c>
      <c r="BL21" s="316">
        <v>115.721</v>
      </c>
      <c r="BM21" s="316">
        <v>115.9776</v>
      </c>
      <c r="BN21" s="316">
        <v>116.38379999999999</v>
      </c>
      <c r="BO21" s="316">
        <v>116.61960000000001</v>
      </c>
      <c r="BP21" s="316">
        <v>116.8014</v>
      </c>
      <c r="BQ21" s="316">
        <v>116.9032</v>
      </c>
      <c r="BR21" s="316">
        <v>116.99639999999999</v>
      </c>
      <c r="BS21" s="316">
        <v>117.0552</v>
      </c>
      <c r="BT21" s="316">
        <v>117.07940000000001</v>
      </c>
      <c r="BU21" s="316">
        <v>117.069</v>
      </c>
      <c r="BV21" s="316">
        <v>117.02419999999999</v>
      </c>
    </row>
    <row r="22" spans="1:74" ht="11.1" customHeight="1" x14ac:dyDescent="0.2">
      <c r="A22" s="148" t="s">
        <v>704</v>
      </c>
      <c r="B22" s="204" t="s">
        <v>440</v>
      </c>
      <c r="C22" s="250">
        <v>95.272656080000004</v>
      </c>
      <c r="D22" s="250">
        <v>95.555062520999996</v>
      </c>
      <c r="E22" s="250">
        <v>95.886226811</v>
      </c>
      <c r="F22" s="250">
        <v>96.511258272999996</v>
      </c>
      <c r="G22" s="250">
        <v>96.756106267000007</v>
      </c>
      <c r="H22" s="250">
        <v>96.865880116</v>
      </c>
      <c r="I22" s="250">
        <v>96.433671271999998</v>
      </c>
      <c r="J22" s="250">
        <v>96.578478243000006</v>
      </c>
      <c r="K22" s="250">
        <v>96.893392480000003</v>
      </c>
      <c r="L22" s="250">
        <v>97.723334680999997</v>
      </c>
      <c r="M22" s="250">
        <v>98.119772929000007</v>
      </c>
      <c r="N22" s="250">
        <v>98.427627920999996</v>
      </c>
      <c r="O22" s="250">
        <v>98.475117334999993</v>
      </c>
      <c r="P22" s="250">
        <v>98.734642555999997</v>
      </c>
      <c r="Q22" s="250">
        <v>99.034421262999999</v>
      </c>
      <c r="R22" s="250">
        <v>99.385664007000003</v>
      </c>
      <c r="S22" s="250">
        <v>99.757541770000003</v>
      </c>
      <c r="T22" s="250">
        <v>100.16126509999999</v>
      </c>
      <c r="U22" s="250">
        <v>100.72083812</v>
      </c>
      <c r="V22" s="250">
        <v>101.09524951</v>
      </c>
      <c r="W22" s="250">
        <v>101.4085034</v>
      </c>
      <c r="X22" s="250">
        <v>101.71485087000001</v>
      </c>
      <c r="Y22" s="250">
        <v>101.86510140999999</v>
      </c>
      <c r="Z22" s="250">
        <v>101.91350613</v>
      </c>
      <c r="AA22" s="250">
        <v>101.78624994</v>
      </c>
      <c r="AB22" s="250">
        <v>101.68632429</v>
      </c>
      <c r="AC22" s="250">
        <v>101.53991412000001</v>
      </c>
      <c r="AD22" s="250">
        <v>101.14902501</v>
      </c>
      <c r="AE22" s="250">
        <v>101.05814159000001</v>
      </c>
      <c r="AF22" s="250">
        <v>101.06926943000001</v>
      </c>
      <c r="AG22" s="250">
        <v>101.35817903</v>
      </c>
      <c r="AH22" s="250">
        <v>101.44150156000001</v>
      </c>
      <c r="AI22" s="250">
        <v>101.49500750999999</v>
      </c>
      <c r="AJ22" s="250">
        <v>101.74590619999999</v>
      </c>
      <c r="AK22" s="250">
        <v>101.56937196</v>
      </c>
      <c r="AL22" s="250">
        <v>101.19261413</v>
      </c>
      <c r="AM22" s="250">
        <v>101.86607094</v>
      </c>
      <c r="AN22" s="250">
        <v>100.15103727</v>
      </c>
      <c r="AO22" s="250">
        <v>97.297951327999996</v>
      </c>
      <c r="AP22" s="250">
        <v>88.847513696999997</v>
      </c>
      <c r="AQ22" s="250">
        <v>87.062797816</v>
      </c>
      <c r="AR22" s="250">
        <v>87.484504251000004</v>
      </c>
      <c r="AS22" s="250">
        <v>93.815643539999996</v>
      </c>
      <c r="AT22" s="250">
        <v>95.872936702999993</v>
      </c>
      <c r="AU22" s="250">
        <v>97.359394280000004</v>
      </c>
      <c r="AV22" s="250">
        <v>97.722059798999993</v>
      </c>
      <c r="AW22" s="250">
        <v>98.481563553000001</v>
      </c>
      <c r="AX22" s="250">
        <v>99.084949072000001</v>
      </c>
      <c r="AY22" s="250">
        <v>99.172347110999993</v>
      </c>
      <c r="AZ22" s="250">
        <v>99.733398094999998</v>
      </c>
      <c r="BA22" s="250">
        <v>100.40823278000001</v>
      </c>
      <c r="BB22" s="316">
        <v>101.3917</v>
      </c>
      <c r="BC22" s="316">
        <v>102.148</v>
      </c>
      <c r="BD22" s="316">
        <v>102.8719</v>
      </c>
      <c r="BE22" s="316">
        <v>103.6032</v>
      </c>
      <c r="BF22" s="316">
        <v>104.2329</v>
      </c>
      <c r="BG22" s="316">
        <v>104.8005</v>
      </c>
      <c r="BH22" s="316">
        <v>105.27979999999999</v>
      </c>
      <c r="BI22" s="316">
        <v>105.7431</v>
      </c>
      <c r="BJ22" s="316">
        <v>106.1641</v>
      </c>
      <c r="BK22" s="316">
        <v>106.4907</v>
      </c>
      <c r="BL22" s="316">
        <v>106.8663</v>
      </c>
      <c r="BM22" s="316">
        <v>107.2388</v>
      </c>
      <c r="BN22" s="316">
        <v>107.6846</v>
      </c>
      <c r="BO22" s="316">
        <v>107.9936</v>
      </c>
      <c r="BP22" s="316">
        <v>108.242</v>
      </c>
      <c r="BQ22" s="316">
        <v>108.38249999999999</v>
      </c>
      <c r="BR22" s="316">
        <v>108.5457</v>
      </c>
      <c r="BS22" s="316">
        <v>108.6841</v>
      </c>
      <c r="BT22" s="316">
        <v>108.79770000000001</v>
      </c>
      <c r="BU22" s="316">
        <v>108.8866</v>
      </c>
      <c r="BV22" s="316">
        <v>108.9507</v>
      </c>
    </row>
    <row r="23" spans="1:74" ht="11.1" customHeight="1" x14ac:dyDescent="0.2">
      <c r="A23" s="148" t="s">
        <v>705</v>
      </c>
      <c r="B23" s="204" t="s">
        <v>441</v>
      </c>
      <c r="C23" s="250">
        <v>106.46202499</v>
      </c>
      <c r="D23" s="250">
        <v>106.92749476</v>
      </c>
      <c r="E23" s="250">
        <v>107.40635502000001</v>
      </c>
      <c r="F23" s="250">
        <v>108.07521731999999</v>
      </c>
      <c r="G23" s="250">
        <v>108.44839983</v>
      </c>
      <c r="H23" s="250">
        <v>108.70251412</v>
      </c>
      <c r="I23" s="250">
        <v>108.43503018</v>
      </c>
      <c r="J23" s="250">
        <v>108.75290554999999</v>
      </c>
      <c r="K23" s="250">
        <v>109.25361021000001</v>
      </c>
      <c r="L23" s="250">
        <v>110.3026347</v>
      </c>
      <c r="M23" s="250">
        <v>110.89488004</v>
      </c>
      <c r="N23" s="250">
        <v>111.39583675999999</v>
      </c>
      <c r="O23" s="250">
        <v>111.66558332</v>
      </c>
      <c r="P23" s="250">
        <v>112.08890397</v>
      </c>
      <c r="Q23" s="250">
        <v>112.52587717</v>
      </c>
      <c r="R23" s="250">
        <v>112.92442826</v>
      </c>
      <c r="S23" s="250">
        <v>113.42776254</v>
      </c>
      <c r="T23" s="250">
        <v>113.98380536000001</v>
      </c>
      <c r="U23" s="250">
        <v>114.76347665</v>
      </c>
      <c r="V23" s="250">
        <v>115.29674659</v>
      </c>
      <c r="W23" s="250">
        <v>115.75453509</v>
      </c>
      <c r="X23" s="250">
        <v>116.18989320999999</v>
      </c>
      <c r="Y23" s="250">
        <v>116.45693060000001</v>
      </c>
      <c r="Z23" s="250">
        <v>116.60869829000001</v>
      </c>
      <c r="AA23" s="250">
        <v>116.60843666</v>
      </c>
      <c r="AB23" s="250">
        <v>116.55723467</v>
      </c>
      <c r="AC23" s="250">
        <v>116.41833271</v>
      </c>
      <c r="AD23" s="250">
        <v>115.86408263</v>
      </c>
      <c r="AE23" s="250">
        <v>115.79551682</v>
      </c>
      <c r="AF23" s="250">
        <v>115.88498713</v>
      </c>
      <c r="AG23" s="250">
        <v>116.51455051000001</v>
      </c>
      <c r="AH23" s="250">
        <v>116.63355038</v>
      </c>
      <c r="AI23" s="250">
        <v>116.62404366</v>
      </c>
      <c r="AJ23" s="250">
        <v>116.47854201</v>
      </c>
      <c r="AK23" s="250">
        <v>116.2176384</v>
      </c>
      <c r="AL23" s="250">
        <v>115.83384448</v>
      </c>
      <c r="AM23" s="250">
        <v>116.70258944</v>
      </c>
      <c r="AN23" s="250">
        <v>115.041443</v>
      </c>
      <c r="AO23" s="250">
        <v>112.22583435999999</v>
      </c>
      <c r="AP23" s="250">
        <v>103.25048131</v>
      </c>
      <c r="AQ23" s="250">
        <v>101.87990990999999</v>
      </c>
      <c r="AR23" s="250">
        <v>103.10883797</v>
      </c>
      <c r="AS23" s="250">
        <v>111.55958314999999</v>
      </c>
      <c r="AT23" s="250">
        <v>114.52077183999999</v>
      </c>
      <c r="AU23" s="250">
        <v>116.61472172000001</v>
      </c>
      <c r="AV23" s="250">
        <v>117.00949469</v>
      </c>
      <c r="AW23" s="250">
        <v>117.99292052</v>
      </c>
      <c r="AX23" s="250">
        <v>118.73306110999999</v>
      </c>
      <c r="AY23" s="250">
        <v>118.71352924999999</v>
      </c>
      <c r="AZ23" s="250">
        <v>119.35438977</v>
      </c>
      <c r="BA23" s="250">
        <v>120.13925546</v>
      </c>
      <c r="BB23" s="316">
        <v>121.37730000000001</v>
      </c>
      <c r="BC23" s="316">
        <v>122.2183</v>
      </c>
      <c r="BD23" s="316">
        <v>122.9714</v>
      </c>
      <c r="BE23" s="316">
        <v>123.6319</v>
      </c>
      <c r="BF23" s="316">
        <v>124.2127</v>
      </c>
      <c r="BG23" s="316">
        <v>124.70910000000001</v>
      </c>
      <c r="BH23" s="316">
        <v>125.0611</v>
      </c>
      <c r="BI23" s="316">
        <v>125.4336</v>
      </c>
      <c r="BJ23" s="316">
        <v>125.7667</v>
      </c>
      <c r="BK23" s="316">
        <v>126.0492</v>
      </c>
      <c r="BL23" s="316">
        <v>126.3116</v>
      </c>
      <c r="BM23" s="316">
        <v>126.5428</v>
      </c>
      <c r="BN23" s="316">
        <v>126.7457</v>
      </c>
      <c r="BO23" s="316">
        <v>126.91240000000001</v>
      </c>
      <c r="BP23" s="316">
        <v>127.0458</v>
      </c>
      <c r="BQ23" s="316">
        <v>127.11660000000001</v>
      </c>
      <c r="BR23" s="316">
        <v>127.20529999999999</v>
      </c>
      <c r="BS23" s="316">
        <v>127.28270000000001</v>
      </c>
      <c r="BT23" s="316">
        <v>127.3486</v>
      </c>
      <c r="BU23" s="316">
        <v>127.4032</v>
      </c>
      <c r="BV23" s="316">
        <v>127.4465</v>
      </c>
    </row>
    <row r="24" spans="1:74" ht="11.1" customHeight="1" x14ac:dyDescent="0.2">
      <c r="A24" s="148" t="s">
        <v>706</v>
      </c>
      <c r="B24" s="204" t="s">
        <v>442</v>
      </c>
      <c r="C24" s="250">
        <v>102.76250675999999</v>
      </c>
      <c r="D24" s="250">
        <v>102.93155235</v>
      </c>
      <c r="E24" s="250">
        <v>103.11348493</v>
      </c>
      <c r="F24" s="250">
        <v>103.51088391</v>
      </c>
      <c r="G24" s="250">
        <v>103.56665593</v>
      </c>
      <c r="H24" s="250">
        <v>103.4833804</v>
      </c>
      <c r="I24" s="250">
        <v>102.78342034000001</v>
      </c>
      <c r="J24" s="250">
        <v>102.78027743</v>
      </c>
      <c r="K24" s="250">
        <v>102.99631469000001</v>
      </c>
      <c r="L24" s="250">
        <v>103.86497815</v>
      </c>
      <c r="M24" s="250">
        <v>104.19429124</v>
      </c>
      <c r="N24" s="250">
        <v>104.41769999</v>
      </c>
      <c r="O24" s="250">
        <v>104.39554615999999</v>
      </c>
      <c r="P24" s="250">
        <v>104.51188988</v>
      </c>
      <c r="Q24" s="250">
        <v>104.62707292</v>
      </c>
      <c r="R24" s="250">
        <v>104.66993855</v>
      </c>
      <c r="S24" s="250">
        <v>104.83616779</v>
      </c>
      <c r="T24" s="250">
        <v>105.05460391</v>
      </c>
      <c r="U24" s="250">
        <v>105.48923958</v>
      </c>
      <c r="V24" s="250">
        <v>105.68909495</v>
      </c>
      <c r="W24" s="250">
        <v>105.81816268999999</v>
      </c>
      <c r="X24" s="250">
        <v>105.91242215</v>
      </c>
      <c r="Y24" s="250">
        <v>105.87293013</v>
      </c>
      <c r="Z24" s="250">
        <v>105.73566597999999</v>
      </c>
      <c r="AA24" s="250">
        <v>105.40046104</v>
      </c>
      <c r="AB24" s="250">
        <v>105.1427791</v>
      </c>
      <c r="AC24" s="250">
        <v>104.86245150000001</v>
      </c>
      <c r="AD24" s="250">
        <v>104.40773917</v>
      </c>
      <c r="AE24" s="250">
        <v>104.19592457</v>
      </c>
      <c r="AF24" s="250">
        <v>104.07526862</v>
      </c>
      <c r="AG24" s="250">
        <v>104.13105066</v>
      </c>
      <c r="AH24" s="250">
        <v>104.12875252000001</v>
      </c>
      <c r="AI24" s="250">
        <v>104.15365353</v>
      </c>
      <c r="AJ24" s="250">
        <v>104.55239485</v>
      </c>
      <c r="AK24" s="250">
        <v>104.3717133</v>
      </c>
      <c r="AL24" s="250">
        <v>103.95825004</v>
      </c>
      <c r="AM24" s="250">
        <v>105.02436044</v>
      </c>
      <c r="AN24" s="250">
        <v>102.86106722</v>
      </c>
      <c r="AO24" s="250">
        <v>99.180725757000005</v>
      </c>
      <c r="AP24" s="250">
        <v>88.320453205999996</v>
      </c>
      <c r="AQ24" s="250">
        <v>85.853177385999999</v>
      </c>
      <c r="AR24" s="250">
        <v>86.116015456</v>
      </c>
      <c r="AS24" s="250">
        <v>93.785560997000005</v>
      </c>
      <c r="AT24" s="250">
        <v>96.001181656</v>
      </c>
      <c r="AU24" s="250">
        <v>97.439471014999995</v>
      </c>
      <c r="AV24" s="250">
        <v>97.197553115000005</v>
      </c>
      <c r="AW24" s="250">
        <v>97.758336845000002</v>
      </c>
      <c r="AX24" s="250">
        <v>98.218946243000005</v>
      </c>
      <c r="AY24" s="250">
        <v>98.252242288999994</v>
      </c>
      <c r="AZ24" s="250">
        <v>98.757857294000004</v>
      </c>
      <c r="BA24" s="250">
        <v>99.408652234000002</v>
      </c>
      <c r="BB24" s="316">
        <v>100.4265</v>
      </c>
      <c r="BC24" s="316">
        <v>101.2013</v>
      </c>
      <c r="BD24" s="316">
        <v>101.9547</v>
      </c>
      <c r="BE24" s="316">
        <v>102.7794</v>
      </c>
      <c r="BF24" s="316">
        <v>103.4211</v>
      </c>
      <c r="BG24" s="316">
        <v>103.9722</v>
      </c>
      <c r="BH24" s="316">
        <v>104.31870000000001</v>
      </c>
      <c r="BI24" s="316">
        <v>104.7743</v>
      </c>
      <c r="BJ24" s="316">
        <v>105.22490000000001</v>
      </c>
      <c r="BK24" s="316">
        <v>105.6803</v>
      </c>
      <c r="BL24" s="316">
        <v>106.11369999999999</v>
      </c>
      <c r="BM24" s="316">
        <v>106.5348</v>
      </c>
      <c r="BN24" s="316">
        <v>107.0271</v>
      </c>
      <c r="BO24" s="316">
        <v>107.36109999999999</v>
      </c>
      <c r="BP24" s="316">
        <v>107.6202</v>
      </c>
      <c r="BQ24" s="316">
        <v>107.70310000000001</v>
      </c>
      <c r="BR24" s="316">
        <v>107.8883</v>
      </c>
      <c r="BS24" s="316">
        <v>108.0746</v>
      </c>
      <c r="BT24" s="316">
        <v>108.262</v>
      </c>
      <c r="BU24" s="316">
        <v>108.4504</v>
      </c>
      <c r="BV24" s="316">
        <v>108.6399</v>
      </c>
    </row>
    <row r="25" spans="1:74" ht="11.1" customHeight="1" x14ac:dyDescent="0.2">
      <c r="A25" s="148"/>
      <c r="B25" s="165" t="s">
        <v>1121</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831.83265813000003</v>
      </c>
      <c r="D26" s="232">
        <v>833.96689542000001</v>
      </c>
      <c r="E26" s="232">
        <v>836.46514599</v>
      </c>
      <c r="F26" s="232">
        <v>839.86467748999996</v>
      </c>
      <c r="G26" s="232">
        <v>842.68800386999999</v>
      </c>
      <c r="H26" s="232">
        <v>845.47239277999995</v>
      </c>
      <c r="I26" s="232">
        <v>848.98239126999999</v>
      </c>
      <c r="J26" s="232">
        <v>851.11549499</v>
      </c>
      <c r="K26" s="232">
        <v>852.63625098</v>
      </c>
      <c r="L26" s="232">
        <v>851.97373636999998</v>
      </c>
      <c r="M26" s="232">
        <v>853.44798902000002</v>
      </c>
      <c r="N26" s="232">
        <v>855.48808607000001</v>
      </c>
      <c r="O26" s="232">
        <v>859.69653238000001</v>
      </c>
      <c r="P26" s="232">
        <v>861.66643957999997</v>
      </c>
      <c r="Q26" s="232">
        <v>863.00031254999999</v>
      </c>
      <c r="R26" s="232">
        <v>862.13745312000003</v>
      </c>
      <c r="S26" s="232">
        <v>863.36978122000005</v>
      </c>
      <c r="T26" s="232">
        <v>865.13659870000004</v>
      </c>
      <c r="U26" s="232">
        <v>869.08820659000003</v>
      </c>
      <c r="V26" s="232">
        <v>870.68627703000004</v>
      </c>
      <c r="W26" s="232">
        <v>871.58111107000002</v>
      </c>
      <c r="X26" s="232">
        <v>868.59251026000004</v>
      </c>
      <c r="Y26" s="232">
        <v>870.46602029999997</v>
      </c>
      <c r="Z26" s="232">
        <v>874.02144275000001</v>
      </c>
      <c r="AA26" s="232">
        <v>884.45575952000002</v>
      </c>
      <c r="AB26" s="232">
        <v>887.47727038000005</v>
      </c>
      <c r="AC26" s="232">
        <v>888.28295722999997</v>
      </c>
      <c r="AD26" s="232">
        <v>883.56019265999998</v>
      </c>
      <c r="AE26" s="232">
        <v>882.41870205999999</v>
      </c>
      <c r="AF26" s="232">
        <v>881.54585800999996</v>
      </c>
      <c r="AG26" s="232">
        <v>880.71394387999999</v>
      </c>
      <c r="AH26" s="232">
        <v>880.54918039999995</v>
      </c>
      <c r="AI26" s="232">
        <v>880.82385095999996</v>
      </c>
      <c r="AJ26" s="232">
        <v>881.39154413999995</v>
      </c>
      <c r="AK26" s="232">
        <v>882.65489130000003</v>
      </c>
      <c r="AL26" s="232">
        <v>884.46748104000005</v>
      </c>
      <c r="AM26" s="232">
        <v>875.57798771</v>
      </c>
      <c r="AN26" s="232">
        <v>886.92755684999997</v>
      </c>
      <c r="AO26" s="232">
        <v>907.26486280999995</v>
      </c>
      <c r="AP26" s="232">
        <v>968.15714144000003</v>
      </c>
      <c r="AQ26" s="232">
        <v>982.79449416</v>
      </c>
      <c r="AR26" s="232">
        <v>982.74415681999994</v>
      </c>
      <c r="AS26" s="232">
        <v>946.68700875000002</v>
      </c>
      <c r="AT26" s="232">
        <v>933.25063179000006</v>
      </c>
      <c r="AU26" s="232">
        <v>921.11590526999998</v>
      </c>
      <c r="AV26" s="232">
        <v>898.31217839999999</v>
      </c>
      <c r="AW26" s="232">
        <v>897.75874084999998</v>
      </c>
      <c r="AX26" s="232">
        <v>907.48494185000004</v>
      </c>
      <c r="AY26" s="232">
        <v>944.94698573999995</v>
      </c>
      <c r="AZ26" s="232">
        <v>962.14031052999997</v>
      </c>
      <c r="BA26" s="232">
        <v>976.52112058</v>
      </c>
      <c r="BB26" s="305">
        <v>1001.5650000000001</v>
      </c>
      <c r="BC26" s="305">
        <v>1000.2140000000001</v>
      </c>
      <c r="BD26" s="305">
        <v>985.94460000000004</v>
      </c>
      <c r="BE26" s="305">
        <v>930.49850000000004</v>
      </c>
      <c r="BF26" s="305">
        <v>911.5847</v>
      </c>
      <c r="BG26" s="305">
        <v>900.94529999999997</v>
      </c>
      <c r="BH26" s="305">
        <v>906.96479999999997</v>
      </c>
      <c r="BI26" s="305">
        <v>906.58600000000001</v>
      </c>
      <c r="BJ26" s="305">
        <v>908.19320000000005</v>
      </c>
      <c r="BK26" s="305">
        <v>914.92439999999999</v>
      </c>
      <c r="BL26" s="305">
        <v>918.15030000000002</v>
      </c>
      <c r="BM26" s="305">
        <v>921.00869999999998</v>
      </c>
      <c r="BN26" s="305">
        <v>923.15650000000005</v>
      </c>
      <c r="BO26" s="305">
        <v>925.53729999999996</v>
      </c>
      <c r="BP26" s="305">
        <v>927.80799999999999</v>
      </c>
      <c r="BQ26" s="305">
        <v>930.02359999999999</v>
      </c>
      <c r="BR26" s="305">
        <v>932.03269999999998</v>
      </c>
      <c r="BS26" s="305">
        <v>933.89020000000005</v>
      </c>
      <c r="BT26" s="305">
        <v>935.59630000000004</v>
      </c>
      <c r="BU26" s="305">
        <v>937.15099999999995</v>
      </c>
      <c r="BV26" s="305">
        <v>938.55409999999995</v>
      </c>
    </row>
    <row r="27" spans="1:74" ht="11.1" customHeight="1" x14ac:dyDescent="0.2">
      <c r="A27" s="148" t="s">
        <v>708</v>
      </c>
      <c r="B27" s="204" t="s">
        <v>468</v>
      </c>
      <c r="C27" s="232">
        <v>2150.1751706999999</v>
      </c>
      <c r="D27" s="232">
        <v>2158.5707957</v>
      </c>
      <c r="E27" s="232">
        <v>2166.3781617999998</v>
      </c>
      <c r="F27" s="232">
        <v>2173.0325781000001</v>
      </c>
      <c r="G27" s="232">
        <v>2180.0869444999998</v>
      </c>
      <c r="H27" s="232">
        <v>2186.9765702</v>
      </c>
      <c r="I27" s="232">
        <v>2193.0637335000001</v>
      </c>
      <c r="J27" s="232">
        <v>2200.1021688000001</v>
      </c>
      <c r="K27" s="232">
        <v>2207.4541546</v>
      </c>
      <c r="L27" s="232">
        <v>2219.8385641</v>
      </c>
      <c r="M27" s="232">
        <v>2224.2784955000002</v>
      </c>
      <c r="N27" s="232">
        <v>2225.4928223000002</v>
      </c>
      <c r="O27" s="232">
        <v>2217.1474182000002</v>
      </c>
      <c r="P27" s="232">
        <v>2216.6611303999998</v>
      </c>
      <c r="Q27" s="232">
        <v>2217.6998325999998</v>
      </c>
      <c r="R27" s="232">
        <v>2220.6663658000002</v>
      </c>
      <c r="S27" s="232">
        <v>2224.4529171999998</v>
      </c>
      <c r="T27" s="232">
        <v>2229.4623277999999</v>
      </c>
      <c r="U27" s="232">
        <v>2239.7868362999998</v>
      </c>
      <c r="V27" s="232">
        <v>2244.1727864999998</v>
      </c>
      <c r="W27" s="232">
        <v>2246.7124168999999</v>
      </c>
      <c r="X27" s="232">
        <v>2240.6838959000002</v>
      </c>
      <c r="Y27" s="232">
        <v>2244.5722606999998</v>
      </c>
      <c r="Z27" s="232">
        <v>2251.6556796</v>
      </c>
      <c r="AA27" s="232">
        <v>2270.1009058</v>
      </c>
      <c r="AB27" s="232">
        <v>2277.4493680999999</v>
      </c>
      <c r="AC27" s="232">
        <v>2281.8678196000001</v>
      </c>
      <c r="AD27" s="232">
        <v>2279.8724433000002</v>
      </c>
      <c r="AE27" s="232">
        <v>2281.0437361999998</v>
      </c>
      <c r="AF27" s="232">
        <v>2281.8978811000002</v>
      </c>
      <c r="AG27" s="232">
        <v>2281.092662</v>
      </c>
      <c r="AH27" s="232">
        <v>2282.3191729999999</v>
      </c>
      <c r="AI27" s="232">
        <v>2284.2351982</v>
      </c>
      <c r="AJ27" s="232">
        <v>2286.7832191000002</v>
      </c>
      <c r="AK27" s="232">
        <v>2290.1214110999999</v>
      </c>
      <c r="AL27" s="232">
        <v>2294.1922559</v>
      </c>
      <c r="AM27" s="232">
        <v>2271.9168266000001</v>
      </c>
      <c r="AN27" s="232">
        <v>2297.7621723000002</v>
      </c>
      <c r="AO27" s="232">
        <v>2344.6493661</v>
      </c>
      <c r="AP27" s="232">
        <v>2484.1717386</v>
      </c>
      <c r="AQ27" s="232">
        <v>2519.4476304</v>
      </c>
      <c r="AR27" s="232">
        <v>2522.0703721</v>
      </c>
      <c r="AS27" s="232">
        <v>2447.0929298000001</v>
      </c>
      <c r="AT27" s="232">
        <v>2418.1196469000001</v>
      </c>
      <c r="AU27" s="232">
        <v>2390.2034895000002</v>
      </c>
      <c r="AV27" s="232">
        <v>2329.8498421999998</v>
      </c>
      <c r="AW27" s="232">
        <v>2329.168897</v>
      </c>
      <c r="AX27" s="232">
        <v>2354.6660385999999</v>
      </c>
      <c r="AY27" s="232">
        <v>2450.0419821</v>
      </c>
      <c r="AZ27" s="232">
        <v>2495.1197609999999</v>
      </c>
      <c r="BA27" s="232">
        <v>2533.6000904000002</v>
      </c>
      <c r="BB27" s="305">
        <v>2604.5619999999999</v>
      </c>
      <c r="BC27" s="305">
        <v>2600.538</v>
      </c>
      <c r="BD27" s="305">
        <v>2560.6080000000002</v>
      </c>
      <c r="BE27" s="305">
        <v>2405.567</v>
      </c>
      <c r="BF27" s="305">
        <v>2353.2269999999999</v>
      </c>
      <c r="BG27" s="305">
        <v>2324.3829999999998</v>
      </c>
      <c r="BH27" s="305">
        <v>2343.3310000000001</v>
      </c>
      <c r="BI27" s="305">
        <v>2343.259</v>
      </c>
      <c r="BJ27" s="305">
        <v>2348.4609999999998</v>
      </c>
      <c r="BK27" s="305">
        <v>2367.6129999999998</v>
      </c>
      <c r="BL27" s="305">
        <v>2376.8589999999999</v>
      </c>
      <c r="BM27" s="305">
        <v>2384.8739999999998</v>
      </c>
      <c r="BN27" s="305">
        <v>2390.194</v>
      </c>
      <c r="BO27" s="305">
        <v>2396.8440000000001</v>
      </c>
      <c r="BP27" s="305">
        <v>2403.3609999999999</v>
      </c>
      <c r="BQ27" s="305">
        <v>2410.6179999999999</v>
      </c>
      <c r="BR27" s="305">
        <v>2416.2139999999999</v>
      </c>
      <c r="BS27" s="305">
        <v>2421.0219999999999</v>
      </c>
      <c r="BT27" s="305">
        <v>2425.0419999999999</v>
      </c>
      <c r="BU27" s="305">
        <v>2428.2730000000001</v>
      </c>
      <c r="BV27" s="305">
        <v>2430.7170000000001</v>
      </c>
    </row>
    <row r="28" spans="1:74" ht="11.1" customHeight="1" x14ac:dyDescent="0.2">
      <c r="A28" s="148" t="s">
        <v>709</v>
      </c>
      <c r="B28" s="204" t="s">
        <v>436</v>
      </c>
      <c r="C28" s="232">
        <v>2298.9607125000002</v>
      </c>
      <c r="D28" s="232">
        <v>2302.9641069999998</v>
      </c>
      <c r="E28" s="232">
        <v>2307.6388040000002</v>
      </c>
      <c r="F28" s="232">
        <v>2313.6108525</v>
      </c>
      <c r="G28" s="232">
        <v>2319.1586176999999</v>
      </c>
      <c r="H28" s="232">
        <v>2324.9081485000002</v>
      </c>
      <c r="I28" s="232">
        <v>2331.6299906999998</v>
      </c>
      <c r="J28" s="232">
        <v>2337.2051436000002</v>
      </c>
      <c r="K28" s="232">
        <v>2342.4041527999998</v>
      </c>
      <c r="L28" s="232">
        <v>2344.8358520000002</v>
      </c>
      <c r="M28" s="232">
        <v>2351.0759489000002</v>
      </c>
      <c r="N28" s="232">
        <v>2358.7332772</v>
      </c>
      <c r="O28" s="232">
        <v>2372.4376108000001</v>
      </c>
      <c r="P28" s="232">
        <v>2379.4570709999998</v>
      </c>
      <c r="Q28" s="232">
        <v>2384.4214320000001</v>
      </c>
      <c r="R28" s="232">
        <v>2383.1121975999999</v>
      </c>
      <c r="S28" s="232">
        <v>2387.1302323</v>
      </c>
      <c r="T28" s="232">
        <v>2392.2570397999998</v>
      </c>
      <c r="U28" s="232">
        <v>2401.1040275</v>
      </c>
      <c r="V28" s="232">
        <v>2406.4898254</v>
      </c>
      <c r="W28" s="232">
        <v>2411.0258407000001</v>
      </c>
      <c r="X28" s="232">
        <v>2412.6142623000001</v>
      </c>
      <c r="Y28" s="232">
        <v>2417.0240709</v>
      </c>
      <c r="Z28" s="232">
        <v>2422.1574553999999</v>
      </c>
      <c r="AA28" s="232">
        <v>2432.5417017999998</v>
      </c>
      <c r="AB28" s="232">
        <v>2435.7267735</v>
      </c>
      <c r="AC28" s="232">
        <v>2436.2399565999999</v>
      </c>
      <c r="AD28" s="232">
        <v>2428.5226984000001</v>
      </c>
      <c r="AE28" s="232">
        <v>2427.8610186000001</v>
      </c>
      <c r="AF28" s="232">
        <v>2428.6963646999998</v>
      </c>
      <c r="AG28" s="232">
        <v>2432.8501996</v>
      </c>
      <c r="AH28" s="232">
        <v>2435.3135000000002</v>
      </c>
      <c r="AI28" s="232">
        <v>2437.907729</v>
      </c>
      <c r="AJ28" s="232">
        <v>2440.6750600999999</v>
      </c>
      <c r="AK28" s="232">
        <v>2443.4995158000002</v>
      </c>
      <c r="AL28" s="232">
        <v>2446.4232697000002</v>
      </c>
      <c r="AM28" s="232">
        <v>2414.9619637000001</v>
      </c>
      <c r="AN28" s="232">
        <v>2443.9475827000001</v>
      </c>
      <c r="AO28" s="232">
        <v>2498.8957685</v>
      </c>
      <c r="AP28" s="232">
        <v>2669.0654266000001</v>
      </c>
      <c r="AQ28" s="232">
        <v>2708.9945671999999</v>
      </c>
      <c r="AR28" s="232">
        <v>2707.9420955999999</v>
      </c>
      <c r="AS28" s="232">
        <v>2602.9949139</v>
      </c>
      <c r="AT28" s="232">
        <v>2567.1640413</v>
      </c>
      <c r="AU28" s="232">
        <v>2537.5363799000002</v>
      </c>
      <c r="AV28" s="232">
        <v>2485.1248430999999</v>
      </c>
      <c r="AW28" s="232">
        <v>2489.6439187999999</v>
      </c>
      <c r="AX28" s="232">
        <v>2522.1065207000001</v>
      </c>
      <c r="AY28" s="232">
        <v>2629.5227442</v>
      </c>
      <c r="AZ28" s="232">
        <v>2682.6148263999999</v>
      </c>
      <c r="BA28" s="232">
        <v>2728.3928629000002</v>
      </c>
      <c r="BB28" s="305">
        <v>2812.1329999999998</v>
      </c>
      <c r="BC28" s="305">
        <v>2809.326</v>
      </c>
      <c r="BD28" s="305">
        <v>2765.248</v>
      </c>
      <c r="BE28" s="305">
        <v>2590.5859999999998</v>
      </c>
      <c r="BF28" s="305">
        <v>2530.951</v>
      </c>
      <c r="BG28" s="305">
        <v>2497.029</v>
      </c>
      <c r="BH28" s="305">
        <v>2515.79</v>
      </c>
      <c r="BI28" s="305">
        <v>2513.067</v>
      </c>
      <c r="BJ28" s="305">
        <v>2515.83</v>
      </c>
      <c r="BK28" s="305">
        <v>2532.1799999999998</v>
      </c>
      <c r="BL28" s="305">
        <v>2539.84</v>
      </c>
      <c r="BM28" s="305">
        <v>2546.9110000000001</v>
      </c>
      <c r="BN28" s="305">
        <v>2552.9690000000001</v>
      </c>
      <c r="BO28" s="305">
        <v>2559.1790000000001</v>
      </c>
      <c r="BP28" s="305">
        <v>2565.1190000000001</v>
      </c>
      <c r="BQ28" s="305">
        <v>2571.1280000000002</v>
      </c>
      <c r="BR28" s="305">
        <v>2576.2710000000002</v>
      </c>
      <c r="BS28" s="305">
        <v>2580.8890000000001</v>
      </c>
      <c r="BT28" s="305">
        <v>2584.9810000000002</v>
      </c>
      <c r="BU28" s="305">
        <v>2588.547</v>
      </c>
      <c r="BV28" s="305">
        <v>2591.5880000000002</v>
      </c>
    </row>
    <row r="29" spans="1:74" ht="11.1" customHeight="1" x14ac:dyDescent="0.2">
      <c r="A29" s="148" t="s">
        <v>710</v>
      </c>
      <c r="B29" s="204" t="s">
        <v>437</v>
      </c>
      <c r="C29" s="232">
        <v>1075.8574005999999</v>
      </c>
      <c r="D29" s="232">
        <v>1077.5873432000001</v>
      </c>
      <c r="E29" s="232">
        <v>1079.2354759</v>
      </c>
      <c r="F29" s="232">
        <v>1081.1437188</v>
      </c>
      <c r="G29" s="232">
        <v>1082.3717912</v>
      </c>
      <c r="H29" s="232">
        <v>1083.2616135000001</v>
      </c>
      <c r="I29" s="232">
        <v>1082.0393985999999</v>
      </c>
      <c r="J29" s="232">
        <v>1083.5830606</v>
      </c>
      <c r="K29" s="232">
        <v>1086.1188126</v>
      </c>
      <c r="L29" s="232">
        <v>1090.7289777000001</v>
      </c>
      <c r="M29" s="232">
        <v>1094.4371670999999</v>
      </c>
      <c r="N29" s="232">
        <v>1098.3257039</v>
      </c>
      <c r="O29" s="232">
        <v>1102.7476173</v>
      </c>
      <c r="P29" s="232">
        <v>1106.7320772999999</v>
      </c>
      <c r="Q29" s="232">
        <v>1110.6321129</v>
      </c>
      <c r="R29" s="232">
        <v>1115.0981939000001</v>
      </c>
      <c r="S29" s="232">
        <v>1118.3415285000001</v>
      </c>
      <c r="T29" s="232">
        <v>1121.0125866000001</v>
      </c>
      <c r="U29" s="232">
        <v>1121.1609811000001</v>
      </c>
      <c r="V29" s="232">
        <v>1124.1502763000001</v>
      </c>
      <c r="W29" s="232">
        <v>1128.0300851</v>
      </c>
      <c r="X29" s="232">
        <v>1135.3323257</v>
      </c>
      <c r="Y29" s="232">
        <v>1139.0942233000001</v>
      </c>
      <c r="Z29" s="232">
        <v>1141.847696</v>
      </c>
      <c r="AA29" s="232">
        <v>1143.8945916</v>
      </c>
      <c r="AB29" s="232">
        <v>1144.4048286</v>
      </c>
      <c r="AC29" s="232">
        <v>1143.6802548999999</v>
      </c>
      <c r="AD29" s="232">
        <v>1137.547914</v>
      </c>
      <c r="AE29" s="232">
        <v>1137.4834361000001</v>
      </c>
      <c r="AF29" s="232">
        <v>1139.3138647999999</v>
      </c>
      <c r="AG29" s="232">
        <v>1146.904387</v>
      </c>
      <c r="AH29" s="232">
        <v>1149.6257387000001</v>
      </c>
      <c r="AI29" s="232">
        <v>1151.3431066999999</v>
      </c>
      <c r="AJ29" s="232">
        <v>1150.0865091999999</v>
      </c>
      <c r="AK29" s="232">
        <v>1151.2733963999999</v>
      </c>
      <c r="AL29" s="232">
        <v>1152.9337863999999</v>
      </c>
      <c r="AM29" s="232">
        <v>1141.6752911000001</v>
      </c>
      <c r="AN29" s="232">
        <v>1154.3269777999999</v>
      </c>
      <c r="AO29" s="232">
        <v>1177.4964583999999</v>
      </c>
      <c r="AP29" s="232">
        <v>1250.9115907</v>
      </c>
      <c r="AQ29" s="232">
        <v>1265.3207656</v>
      </c>
      <c r="AR29" s="232">
        <v>1260.4518410000001</v>
      </c>
      <c r="AS29" s="232">
        <v>1201.7541071999999</v>
      </c>
      <c r="AT29" s="232">
        <v>1184.2420156000001</v>
      </c>
      <c r="AU29" s="232">
        <v>1173.3648567</v>
      </c>
      <c r="AV29" s="232">
        <v>1165.2833614000001</v>
      </c>
      <c r="AW29" s="232">
        <v>1170.5555196</v>
      </c>
      <c r="AX29" s="232">
        <v>1185.3420623</v>
      </c>
      <c r="AY29" s="232">
        <v>1226.9224085999999</v>
      </c>
      <c r="AZ29" s="232">
        <v>1247.7781557999999</v>
      </c>
      <c r="BA29" s="232">
        <v>1265.1887231999999</v>
      </c>
      <c r="BB29" s="305">
        <v>1294.98</v>
      </c>
      <c r="BC29" s="305">
        <v>1293.6310000000001</v>
      </c>
      <c r="BD29" s="305">
        <v>1276.9659999999999</v>
      </c>
      <c r="BE29" s="305">
        <v>1211.768</v>
      </c>
      <c r="BF29" s="305">
        <v>1189.3879999999999</v>
      </c>
      <c r="BG29" s="305">
        <v>1176.607</v>
      </c>
      <c r="BH29" s="305">
        <v>1183.346</v>
      </c>
      <c r="BI29" s="305">
        <v>1182.3240000000001</v>
      </c>
      <c r="BJ29" s="305">
        <v>1183.461</v>
      </c>
      <c r="BK29" s="305">
        <v>1190.03</v>
      </c>
      <c r="BL29" s="305">
        <v>1193.0309999999999</v>
      </c>
      <c r="BM29" s="305">
        <v>1195.7360000000001</v>
      </c>
      <c r="BN29" s="305">
        <v>1197.6980000000001</v>
      </c>
      <c r="BO29" s="305">
        <v>1200.1500000000001</v>
      </c>
      <c r="BP29" s="305">
        <v>1202.645</v>
      </c>
      <c r="BQ29" s="305">
        <v>1205.5709999999999</v>
      </c>
      <c r="BR29" s="305">
        <v>1207.857</v>
      </c>
      <c r="BS29" s="305">
        <v>1209.894</v>
      </c>
      <c r="BT29" s="305">
        <v>1211.6790000000001</v>
      </c>
      <c r="BU29" s="305">
        <v>1213.2149999999999</v>
      </c>
      <c r="BV29" s="305">
        <v>1214.501</v>
      </c>
    </row>
    <row r="30" spans="1:74" ht="11.1" customHeight="1" x14ac:dyDescent="0.2">
      <c r="A30" s="148" t="s">
        <v>711</v>
      </c>
      <c r="B30" s="204" t="s">
        <v>438</v>
      </c>
      <c r="C30" s="232">
        <v>3002.087708</v>
      </c>
      <c r="D30" s="232">
        <v>3013.0441472000002</v>
      </c>
      <c r="E30" s="232">
        <v>3023.7355269999998</v>
      </c>
      <c r="F30" s="232">
        <v>3034.8634192</v>
      </c>
      <c r="G30" s="232">
        <v>3044.4985013</v>
      </c>
      <c r="H30" s="232">
        <v>3053.3423452000002</v>
      </c>
      <c r="I30" s="232">
        <v>3059.9451659000001</v>
      </c>
      <c r="J30" s="232">
        <v>3068.2938721</v>
      </c>
      <c r="K30" s="232">
        <v>3076.9386786</v>
      </c>
      <c r="L30" s="232">
        <v>3086.7428920000002</v>
      </c>
      <c r="M30" s="232">
        <v>3095.3324198</v>
      </c>
      <c r="N30" s="232">
        <v>3103.5705683000001</v>
      </c>
      <c r="O30" s="232">
        <v>3112.0996160999998</v>
      </c>
      <c r="P30" s="232">
        <v>3119.1532969999998</v>
      </c>
      <c r="Q30" s="232">
        <v>3125.3738895000001</v>
      </c>
      <c r="R30" s="232">
        <v>3127.5149737000002</v>
      </c>
      <c r="S30" s="232">
        <v>3134.5042047000002</v>
      </c>
      <c r="T30" s="232">
        <v>3143.0951623000001</v>
      </c>
      <c r="U30" s="232">
        <v>3158.1507367999998</v>
      </c>
      <c r="V30" s="232">
        <v>3166.2979802999998</v>
      </c>
      <c r="W30" s="232">
        <v>3172.3997829</v>
      </c>
      <c r="X30" s="232">
        <v>3170.0128263000001</v>
      </c>
      <c r="Y30" s="232">
        <v>3176.8562360000001</v>
      </c>
      <c r="Z30" s="232">
        <v>3186.4866937000002</v>
      </c>
      <c r="AA30" s="232">
        <v>3207.9736472</v>
      </c>
      <c r="AB30" s="232">
        <v>3216.3761149000002</v>
      </c>
      <c r="AC30" s="232">
        <v>3220.7635445999999</v>
      </c>
      <c r="AD30" s="232">
        <v>3214.9132936000001</v>
      </c>
      <c r="AE30" s="232">
        <v>3215.9376295000002</v>
      </c>
      <c r="AF30" s="232">
        <v>3217.6139094</v>
      </c>
      <c r="AG30" s="232">
        <v>3219.4114679999998</v>
      </c>
      <c r="AH30" s="232">
        <v>3222.7896353000001</v>
      </c>
      <c r="AI30" s="232">
        <v>3227.2177458000001</v>
      </c>
      <c r="AJ30" s="232">
        <v>3231.7669672000002</v>
      </c>
      <c r="AK30" s="232">
        <v>3238.9915882999999</v>
      </c>
      <c r="AL30" s="232">
        <v>3247.9627770000002</v>
      </c>
      <c r="AM30" s="232">
        <v>3230.3199731</v>
      </c>
      <c r="AN30" s="232">
        <v>3264.0547166000001</v>
      </c>
      <c r="AO30" s="232">
        <v>3320.8064476</v>
      </c>
      <c r="AP30" s="232">
        <v>3482.3078322000001</v>
      </c>
      <c r="AQ30" s="232">
        <v>3523.7940383999999</v>
      </c>
      <c r="AR30" s="232">
        <v>3526.9977324000001</v>
      </c>
      <c r="AS30" s="232">
        <v>3434.2346453</v>
      </c>
      <c r="AT30" s="232">
        <v>3404.1365163999999</v>
      </c>
      <c r="AU30" s="232">
        <v>3379.0190768000002</v>
      </c>
      <c r="AV30" s="232">
        <v>3322.5767899000002</v>
      </c>
      <c r="AW30" s="232">
        <v>3334.6498815</v>
      </c>
      <c r="AX30" s="232">
        <v>3378.9328150000001</v>
      </c>
      <c r="AY30" s="232">
        <v>3514.1397708999998</v>
      </c>
      <c r="AZ30" s="232">
        <v>3578.8067526999998</v>
      </c>
      <c r="BA30" s="232">
        <v>3631.6479411</v>
      </c>
      <c r="BB30" s="305">
        <v>3716.9110000000001</v>
      </c>
      <c r="BC30" s="305">
        <v>3712.915</v>
      </c>
      <c r="BD30" s="305">
        <v>3663.9079999999999</v>
      </c>
      <c r="BE30" s="305">
        <v>3471.5279999999998</v>
      </c>
      <c r="BF30" s="305">
        <v>3406.2689999999998</v>
      </c>
      <c r="BG30" s="305">
        <v>3369.7710000000002</v>
      </c>
      <c r="BH30" s="305">
        <v>3391.587</v>
      </c>
      <c r="BI30" s="305">
        <v>3390.4409999999998</v>
      </c>
      <c r="BJ30" s="305">
        <v>3395.8890000000001</v>
      </c>
      <c r="BK30" s="305">
        <v>3418.4659999999999</v>
      </c>
      <c r="BL30" s="305">
        <v>3429.1979999999999</v>
      </c>
      <c r="BM30" s="305">
        <v>3438.6190000000001</v>
      </c>
      <c r="BN30" s="305">
        <v>3444.7489999999998</v>
      </c>
      <c r="BO30" s="305">
        <v>3453.0390000000002</v>
      </c>
      <c r="BP30" s="305">
        <v>3461.5059999999999</v>
      </c>
      <c r="BQ30" s="305">
        <v>3471.0770000000002</v>
      </c>
      <c r="BR30" s="305">
        <v>3479.2049999999999</v>
      </c>
      <c r="BS30" s="305">
        <v>3486.817</v>
      </c>
      <c r="BT30" s="305">
        <v>3493.9119999999998</v>
      </c>
      <c r="BU30" s="305">
        <v>3500.49</v>
      </c>
      <c r="BV30" s="305">
        <v>3506.5520000000001</v>
      </c>
    </row>
    <row r="31" spans="1:74" ht="11.1" customHeight="1" x14ac:dyDescent="0.2">
      <c r="A31" s="148" t="s">
        <v>712</v>
      </c>
      <c r="B31" s="204" t="s">
        <v>439</v>
      </c>
      <c r="C31" s="232">
        <v>853.64944004999995</v>
      </c>
      <c r="D31" s="232">
        <v>856.11594591999994</v>
      </c>
      <c r="E31" s="232">
        <v>858.22996417000002</v>
      </c>
      <c r="F31" s="232">
        <v>859.70249267999998</v>
      </c>
      <c r="G31" s="232">
        <v>861.32828732999997</v>
      </c>
      <c r="H31" s="232">
        <v>862.81834597</v>
      </c>
      <c r="I31" s="232">
        <v>863.75725994000004</v>
      </c>
      <c r="J31" s="232">
        <v>865.28740307999999</v>
      </c>
      <c r="K31" s="232">
        <v>866.99336671000003</v>
      </c>
      <c r="L31" s="232">
        <v>869.50629007999999</v>
      </c>
      <c r="M31" s="232">
        <v>871.09054027000002</v>
      </c>
      <c r="N31" s="232">
        <v>872.37725653999996</v>
      </c>
      <c r="O31" s="232">
        <v>872.88340096000002</v>
      </c>
      <c r="P31" s="232">
        <v>873.93732781000006</v>
      </c>
      <c r="Q31" s="232">
        <v>875.05599916999995</v>
      </c>
      <c r="R31" s="232">
        <v>876.08216980999998</v>
      </c>
      <c r="S31" s="232">
        <v>877.44826411999998</v>
      </c>
      <c r="T31" s="232">
        <v>878.99703685999998</v>
      </c>
      <c r="U31" s="232">
        <v>881.09329171000002</v>
      </c>
      <c r="V31" s="232">
        <v>882.73381857000004</v>
      </c>
      <c r="W31" s="232">
        <v>884.28342110999995</v>
      </c>
      <c r="X31" s="232">
        <v>884.99570377999999</v>
      </c>
      <c r="Y31" s="232">
        <v>886.92325437</v>
      </c>
      <c r="Z31" s="232">
        <v>889.31967730999997</v>
      </c>
      <c r="AA31" s="232">
        <v>894.09639206999998</v>
      </c>
      <c r="AB31" s="232">
        <v>895.99699511999995</v>
      </c>
      <c r="AC31" s="232">
        <v>896.93290593999996</v>
      </c>
      <c r="AD31" s="232">
        <v>895.16913914999998</v>
      </c>
      <c r="AE31" s="232">
        <v>895.47690450000005</v>
      </c>
      <c r="AF31" s="232">
        <v>896.12121662000004</v>
      </c>
      <c r="AG31" s="232">
        <v>897.56510172000003</v>
      </c>
      <c r="AH31" s="232">
        <v>898.53523773999996</v>
      </c>
      <c r="AI31" s="232">
        <v>899.49465089</v>
      </c>
      <c r="AJ31" s="232">
        <v>899.67231813000001</v>
      </c>
      <c r="AK31" s="232">
        <v>901.18855278000001</v>
      </c>
      <c r="AL31" s="232">
        <v>903.27233182999998</v>
      </c>
      <c r="AM31" s="232">
        <v>896.09404700000005</v>
      </c>
      <c r="AN31" s="232">
        <v>906.68512100999999</v>
      </c>
      <c r="AO31" s="232">
        <v>925.21594560999995</v>
      </c>
      <c r="AP31" s="232">
        <v>982.10742670000002</v>
      </c>
      <c r="AQ31" s="232">
        <v>993.70207302999995</v>
      </c>
      <c r="AR31" s="232">
        <v>990.42079052999998</v>
      </c>
      <c r="AS31" s="232">
        <v>946.36009072000002</v>
      </c>
      <c r="AT31" s="232">
        <v>932.75456686999996</v>
      </c>
      <c r="AU31" s="232">
        <v>923.70073050999997</v>
      </c>
      <c r="AV31" s="232">
        <v>912.40507936999995</v>
      </c>
      <c r="AW31" s="232">
        <v>917.54974473000004</v>
      </c>
      <c r="AX31" s="232">
        <v>932.34122429000001</v>
      </c>
      <c r="AY31" s="232">
        <v>974.22965055999998</v>
      </c>
      <c r="AZ31" s="232">
        <v>995.22715916000004</v>
      </c>
      <c r="BA31" s="232">
        <v>1012.7838826</v>
      </c>
      <c r="BB31" s="305">
        <v>1041.8520000000001</v>
      </c>
      <c r="BC31" s="305">
        <v>1041.3130000000001</v>
      </c>
      <c r="BD31" s="305">
        <v>1026.1189999999999</v>
      </c>
      <c r="BE31" s="305">
        <v>964.82759999999996</v>
      </c>
      <c r="BF31" s="305">
        <v>943.90440000000001</v>
      </c>
      <c r="BG31" s="305">
        <v>931.90750000000003</v>
      </c>
      <c r="BH31" s="305">
        <v>938.01009999999997</v>
      </c>
      <c r="BI31" s="305">
        <v>936.98580000000004</v>
      </c>
      <c r="BJ31" s="305">
        <v>938.00779999999997</v>
      </c>
      <c r="BK31" s="305">
        <v>944.30319999999995</v>
      </c>
      <c r="BL31" s="305">
        <v>946.99749999999995</v>
      </c>
      <c r="BM31" s="305">
        <v>949.31790000000001</v>
      </c>
      <c r="BN31" s="305">
        <v>950.76790000000005</v>
      </c>
      <c r="BO31" s="305">
        <v>952.7124</v>
      </c>
      <c r="BP31" s="305">
        <v>954.65520000000004</v>
      </c>
      <c r="BQ31" s="305">
        <v>956.83529999999996</v>
      </c>
      <c r="BR31" s="305">
        <v>958.59529999999995</v>
      </c>
      <c r="BS31" s="305">
        <v>960.17430000000002</v>
      </c>
      <c r="BT31" s="305">
        <v>961.57240000000002</v>
      </c>
      <c r="BU31" s="305">
        <v>962.7894</v>
      </c>
      <c r="BV31" s="305">
        <v>963.82539999999995</v>
      </c>
    </row>
    <row r="32" spans="1:74" ht="11.1" customHeight="1" x14ac:dyDescent="0.2">
      <c r="A32" s="148" t="s">
        <v>713</v>
      </c>
      <c r="B32" s="204" t="s">
        <v>440</v>
      </c>
      <c r="C32" s="232">
        <v>1839.6131170000001</v>
      </c>
      <c r="D32" s="232">
        <v>1849.2943281</v>
      </c>
      <c r="E32" s="232">
        <v>1858.5634170000001</v>
      </c>
      <c r="F32" s="232">
        <v>1867.6674984000001</v>
      </c>
      <c r="G32" s="232">
        <v>1875.9270062999999</v>
      </c>
      <c r="H32" s="232">
        <v>1883.5890557</v>
      </c>
      <c r="I32" s="232">
        <v>1889.8951754</v>
      </c>
      <c r="J32" s="232">
        <v>1896.9311608999999</v>
      </c>
      <c r="K32" s="232">
        <v>1903.9385413</v>
      </c>
      <c r="L32" s="232">
        <v>1910.3853128999999</v>
      </c>
      <c r="M32" s="232">
        <v>1917.7344854999999</v>
      </c>
      <c r="N32" s="232">
        <v>1925.4540557</v>
      </c>
      <c r="O32" s="232">
        <v>1935.1477193000001</v>
      </c>
      <c r="P32" s="232">
        <v>1942.4053125</v>
      </c>
      <c r="Q32" s="232">
        <v>1948.8305310999999</v>
      </c>
      <c r="R32" s="232">
        <v>1953.1223642</v>
      </c>
      <c r="S32" s="232">
        <v>1958.858592</v>
      </c>
      <c r="T32" s="232">
        <v>1964.7382034</v>
      </c>
      <c r="U32" s="232">
        <v>1971.3207772999999</v>
      </c>
      <c r="V32" s="232">
        <v>1977.0674721</v>
      </c>
      <c r="W32" s="232">
        <v>1982.5378665000001</v>
      </c>
      <c r="X32" s="232">
        <v>1986.3104833</v>
      </c>
      <c r="Y32" s="232">
        <v>1992.2943848</v>
      </c>
      <c r="Z32" s="232">
        <v>1999.068094</v>
      </c>
      <c r="AA32" s="232">
        <v>2011.2185145999999</v>
      </c>
      <c r="AB32" s="232">
        <v>2016.1316609999999</v>
      </c>
      <c r="AC32" s="232">
        <v>2018.3944371</v>
      </c>
      <c r="AD32" s="232">
        <v>2012.9759849</v>
      </c>
      <c r="AE32" s="232">
        <v>2013.7111640000001</v>
      </c>
      <c r="AF32" s="232">
        <v>2015.5691162000001</v>
      </c>
      <c r="AG32" s="232">
        <v>2020.1955571999999</v>
      </c>
      <c r="AH32" s="232">
        <v>2023.0647690999999</v>
      </c>
      <c r="AI32" s="232">
        <v>2025.8224674000001</v>
      </c>
      <c r="AJ32" s="232">
        <v>2028.6023831</v>
      </c>
      <c r="AK32" s="232">
        <v>2031.0367561</v>
      </c>
      <c r="AL32" s="232">
        <v>2033.2593175</v>
      </c>
      <c r="AM32" s="232">
        <v>2011.5409599</v>
      </c>
      <c r="AN32" s="232">
        <v>2031.1367283</v>
      </c>
      <c r="AO32" s="232">
        <v>2068.3175156000002</v>
      </c>
      <c r="AP32" s="232">
        <v>2184.5649634000001</v>
      </c>
      <c r="AQ32" s="232">
        <v>2210.8045569000001</v>
      </c>
      <c r="AR32" s="232">
        <v>2208.5179377999998</v>
      </c>
      <c r="AS32" s="232">
        <v>2131.6431751</v>
      </c>
      <c r="AT32" s="232">
        <v>2106.8505793999998</v>
      </c>
      <c r="AU32" s="232">
        <v>2088.0782195000002</v>
      </c>
      <c r="AV32" s="232">
        <v>2056.5106083000001</v>
      </c>
      <c r="AW32" s="232">
        <v>2063.8903355000002</v>
      </c>
      <c r="AX32" s="232">
        <v>2091.4019140999999</v>
      </c>
      <c r="AY32" s="232">
        <v>2175.5541370999999</v>
      </c>
      <c r="AZ32" s="232">
        <v>2215.9478233</v>
      </c>
      <c r="BA32" s="232">
        <v>2249.0917657999998</v>
      </c>
      <c r="BB32" s="305">
        <v>2303.1869999999999</v>
      </c>
      <c r="BC32" s="305">
        <v>2300.681</v>
      </c>
      <c r="BD32" s="305">
        <v>2269.7730000000001</v>
      </c>
      <c r="BE32" s="305">
        <v>2148.3409999999999</v>
      </c>
      <c r="BF32" s="305">
        <v>2107.2249999999999</v>
      </c>
      <c r="BG32" s="305">
        <v>2084.3020000000001</v>
      </c>
      <c r="BH32" s="305">
        <v>2097.643</v>
      </c>
      <c r="BI32" s="305">
        <v>2097.5500000000002</v>
      </c>
      <c r="BJ32" s="305">
        <v>2102.0949999999998</v>
      </c>
      <c r="BK32" s="305">
        <v>2118.8780000000002</v>
      </c>
      <c r="BL32" s="305">
        <v>2126.9989999999998</v>
      </c>
      <c r="BM32" s="305">
        <v>2134.058</v>
      </c>
      <c r="BN32" s="305">
        <v>2138.5279999999998</v>
      </c>
      <c r="BO32" s="305">
        <v>2144.6089999999999</v>
      </c>
      <c r="BP32" s="305">
        <v>2150.7730000000001</v>
      </c>
      <c r="BQ32" s="305">
        <v>2157.6640000000002</v>
      </c>
      <c r="BR32" s="305">
        <v>2163.5129999999999</v>
      </c>
      <c r="BS32" s="305">
        <v>2168.9639999999999</v>
      </c>
      <c r="BT32" s="305">
        <v>2174.0160000000001</v>
      </c>
      <c r="BU32" s="305">
        <v>2178.67</v>
      </c>
      <c r="BV32" s="305">
        <v>2182.9250000000002</v>
      </c>
    </row>
    <row r="33" spans="1:74" s="160" customFormat="1" ht="11.1" customHeight="1" x14ac:dyDescent="0.2">
      <c r="A33" s="148" t="s">
        <v>714</v>
      </c>
      <c r="B33" s="204" t="s">
        <v>441</v>
      </c>
      <c r="C33" s="232">
        <v>1080.2438533</v>
      </c>
      <c r="D33" s="232">
        <v>1085.2393941</v>
      </c>
      <c r="E33" s="232">
        <v>1090.0885957</v>
      </c>
      <c r="F33" s="232">
        <v>1094.5766100000001</v>
      </c>
      <c r="G33" s="232">
        <v>1099.2942696</v>
      </c>
      <c r="H33" s="232">
        <v>1104.0267263000001</v>
      </c>
      <c r="I33" s="232">
        <v>1109.4410648999999</v>
      </c>
      <c r="J33" s="232">
        <v>1113.702802</v>
      </c>
      <c r="K33" s="232">
        <v>1117.4790224999999</v>
      </c>
      <c r="L33" s="232">
        <v>1118.8836739000001</v>
      </c>
      <c r="M33" s="232">
        <v>1123.1034006</v>
      </c>
      <c r="N33" s="232">
        <v>1128.2521503</v>
      </c>
      <c r="O33" s="232">
        <v>1137.0498058000001</v>
      </c>
      <c r="P33" s="232">
        <v>1142.0166889</v>
      </c>
      <c r="Q33" s="232">
        <v>1145.8726826</v>
      </c>
      <c r="R33" s="232">
        <v>1146.5289224999999</v>
      </c>
      <c r="S33" s="232">
        <v>1149.7297857999999</v>
      </c>
      <c r="T33" s="232">
        <v>1153.3864079</v>
      </c>
      <c r="U33" s="232">
        <v>1158.5479209</v>
      </c>
      <c r="V33" s="232">
        <v>1162.3292119</v>
      </c>
      <c r="W33" s="232">
        <v>1165.7794127</v>
      </c>
      <c r="X33" s="232">
        <v>1167.4596779999999</v>
      </c>
      <c r="Y33" s="232">
        <v>1171.3268327000001</v>
      </c>
      <c r="Z33" s="232">
        <v>1175.9420315</v>
      </c>
      <c r="AA33" s="232">
        <v>1184.4706937000001</v>
      </c>
      <c r="AB33" s="232">
        <v>1188.2079157999999</v>
      </c>
      <c r="AC33" s="232">
        <v>1190.3191171000001</v>
      </c>
      <c r="AD33" s="232">
        <v>1187.6156996</v>
      </c>
      <c r="AE33" s="232">
        <v>1188.8663082999999</v>
      </c>
      <c r="AF33" s="232">
        <v>1190.882345</v>
      </c>
      <c r="AG33" s="232">
        <v>1194.9222434000001</v>
      </c>
      <c r="AH33" s="232">
        <v>1197.5253109</v>
      </c>
      <c r="AI33" s="232">
        <v>1199.9499813</v>
      </c>
      <c r="AJ33" s="232">
        <v>1201.1360132</v>
      </c>
      <c r="AK33" s="232">
        <v>1203.9990700000001</v>
      </c>
      <c r="AL33" s="232">
        <v>1207.4789105</v>
      </c>
      <c r="AM33" s="232">
        <v>1198.5700950999999</v>
      </c>
      <c r="AN33" s="232">
        <v>1213.0375826</v>
      </c>
      <c r="AO33" s="232">
        <v>1237.8759336999999</v>
      </c>
      <c r="AP33" s="232">
        <v>1311.3343901999999</v>
      </c>
      <c r="AQ33" s="232">
        <v>1328.2275365</v>
      </c>
      <c r="AR33" s="232">
        <v>1326.8046145999999</v>
      </c>
      <c r="AS33" s="232">
        <v>1277.6149614000001</v>
      </c>
      <c r="AT33" s="232">
        <v>1261.6479004</v>
      </c>
      <c r="AU33" s="232">
        <v>1249.4527684</v>
      </c>
      <c r="AV33" s="232">
        <v>1229.9228998999999</v>
      </c>
      <c r="AW33" s="232">
        <v>1233.6016251999999</v>
      </c>
      <c r="AX33" s="232">
        <v>1249.3822789000001</v>
      </c>
      <c r="AY33" s="232">
        <v>1298.5192505</v>
      </c>
      <c r="AZ33" s="232">
        <v>1322.5629684</v>
      </c>
      <c r="BA33" s="232">
        <v>1342.7678223</v>
      </c>
      <c r="BB33" s="305">
        <v>1377.1469999999999</v>
      </c>
      <c r="BC33" s="305">
        <v>1376.164</v>
      </c>
      <c r="BD33" s="305">
        <v>1357.8330000000001</v>
      </c>
      <c r="BE33" s="305">
        <v>1284.482</v>
      </c>
      <c r="BF33" s="305">
        <v>1259.7059999999999</v>
      </c>
      <c r="BG33" s="305">
        <v>1245.8330000000001</v>
      </c>
      <c r="BH33" s="305">
        <v>1254.1110000000001</v>
      </c>
      <c r="BI33" s="305">
        <v>1253.6130000000001</v>
      </c>
      <c r="BJ33" s="305">
        <v>1255.5840000000001</v>
      </c>
      <c r="BK33" s="305">
        <v>1263.8510000000001</v>
      </c>
      <c r="BL33" s="305">
        <v>1267.893</v>
      </c>
      <c r="BM33" s="305">
        <v>1271.5350000000001</v>
      </c>
      <c r="BN33" s="305">
        <v>1274.3209999999999</v>
      </c>
      <c r="BO33" s="305">
        <v>1277.5060000000001</v>
      </c>
      <c r="BP33" s="305">
        <v>1280.6320000000001</v>
      </c>
      <c r="BQ33" s="305">
        <v>1283.712</v>
      </c>
      <c r="BR33" s="305">
        <v>1286.7139999999999</v>
      </c>
      <c r="BS33" s="305">
        <v>1289.6510000000001</v>
      </c>
      <c r="BT33" s="305">
        <v>1292.5219999999999</v>
      </c>
      <c r="BU33" s="305">
        <v>1295.327</v>
      </c>
      <c r="BV33" s="305">
        <v>1298.066</v>
      </c>
    </row>
    <row r="34" spans="1:74" s="160" customFormat="1" ht="11.1" customHeight="1" x14ac:dyDescent="0.2">
      <c r="A34" s="148" t="s">
        <v>715</v>
      </c>
      <c r="B34" s="204" t="s">
        <v>442</v>
      </c>
      <c r="C34" s="232">
        <v>2579.9457805000002</v>
      </c>
      <c r="D34" s="232">
        <v>2584.5344814999999</v>
      </c>
      <c r="E34" s="232">
        <v>2590.3420995000001</v>
      </c>
      <c r="F34" s="232">
        <v>2599.1718856000002</v>
      </c>
      <c r="G34" s="232">
        <v>2606.0648992000001</v>
      </c>
      <c r="H34" s="232">
        <v>2612.8243916000001</v>
      </c>
      <c r="I34" s="232">
        <v>2618.5938292000001</v>
      </c>
      <c r="J34" s="232">
        <v>2625.7286791000001</v>
      </c>
      <c r="K34" s="232">
        <v>2633.3724078</v>
      </c>
      <c r="L34" s="232">
        <v>2643.1659405999999</v>
      </c>
      <c r="M34" s="232">
        <v>2650.5967329999999</v>
      </c>
      <c r="N34" s="232">
        <v>2657.3057104</v>
      </c>
      <c r="O34" s="232">
        <v>2661.7590971999998</v>
      </c>
      <c r="P34" s="232">
        <v>2668.1747761000001</v>
      </c>
      <c r="Q34" s="232">
        <v>2675.0189715000001</v>
      </c>
      <c r="R34" s="232">
        <v>2681.9505786999998</v>
      </c>
      <c r="S34" s="232">
        <v>2689.9076356999999</v>
      </c>
      <c r="T34" s="232">
        <v>2698.5490377000001</v>
      </c>
      <c r="U34" s="232">
        <v>2710.8393870999998</v>
      </c>
      <c r="V34" s="232">
        <v>2718.6260275</v>
      </c>
      <c r="W34" s="232">
        <v>2724.8735612</v>
      </c>
      <c r="X34" s="232">
        <v>2724.0347995000002</v>
      </c>
      <c r="Y34" s="232">
        <v>2731.3645115999998</v>
      </c>
      <c r="Z34" s="232">
        <v>2741.3155086000002</v>
      </c>
      <c r="AA34" s="232">
        <v>2761.5017210000001</v>
      </c>
      <c r="AB34" s="232">
        <v>2770.9848400000001</v>
      </c>
      <c r="AC34" s="232">
        <v>2777.3787960999998</v>
      </c>
      <c r="AD34" s="232">
        <v>2777.6888954000001</v>
      </c>
      <c r="AE34" s="232">
        <v>2780.1505461000002</v>
      </c>
      <c r="AF34" s="232">
        <v>2781.7690544000002</v>
      </c>
      <c r="AG34" s="232">
        <v>2777.4834867</v>
      </c>
      <c r="AH34" s="232">
        <v>2781.2114101000002</v>
      </c>
      <c r="AI34" s="232">
        <v>2787.8918911000001</v>
      </c>
      <c r="AJ34" s="232">
        <v>2802.5094574999998</v>
      </c>
      <c r="AK34" s="232">
        <v>2811.3566581</v>
      </c>
      <c r="AL34" s="232">
        <v>2819.4180206000001</v>
      </c>
      <c r="AM34" s="232">
        <v>2797.9436827</v>
      </c>
      <c r="AN34" s="232">
        <v>2825.9957657</v>
      </c>
      <c r="AO34" s="232">
        <v>2874.8244073000001</v>
      </c>
      <c r="AP34" s="232">
        <v>3012.4266422999999</v>
      </c>
      <c r="AQ34" s="232">
        <v>3051.8106250000001</v>
      </c>
      <c r="AR34" s="232">
        <v>3060.9733901999998</v>
      </c>
      <c r="AS34" s="232">
        <v>2997.3476970000002</v>
      </c>
      <c r="AT34" s="232">
        <v>2977.9934579000001</v>
      </c>
      <c r="AU34" s="232">
        <v>2960.3434318999998</v>
      </c>
      <c r="AV34" s="232">
        <v>2911.6402925000002</v>
      </c>
      <c r="AW34" s="232">
        <v>2921.9666877</v>
      </c>
      <c r="AX34" s="232">
        <v>2958.5652909</v>
      </c>
      <c r="AY34" s="232">
        <v>3075.5439330999998</v>
      </c>
      <c r="AZ34" s="232">
        <v>3124.1060793000001</v>
      </c>
      <c r="BA34" s="232">
        <v>3158.3595604000002</v>
      </c>
      <c r="BB34" s="305">
        <v>3201.9470000000001</v>
      </c>
      <c r="BC34" s="305">
        <v>3189.8510000000001</v>
      </c>
      <c r="BD34" s="305">
        <v>3145.7139999999999</v>
      </c>
      <c r="BE34" s="305">
        <v>2995.9789999999998</v>
      </c>
      <c r="BF34" s="305">
        <v>2942.9279999999999</v>
      </c>
      <c r="BG34" s="305">
        <v>2913.0030000000002</v>
      </c>
      <c r="BH34" s="305">
        <v>2928.663</v>
      </c>
      <c r="BI34" s="305">
        <v>2928.1480000000001</v>
      </c>
      <c r="BJ34" s="305">
        <v>2933.9169999999999</v>
      </c>
      <c r="BK34" s="305">
        <v>2955.9279999999999</v>
      </c>
      <c r="BL34" s="305">
        <v>2966.7959999999998</v>
      </c>
      <c r="BM34" s="305">
        <v>2976.48</v>
      </c>
      <c r="BN34" s="305">
        <v>2983.346</v>
      </c>
      <c r="BO34" s="305">
        <v>2991.8850000000002</v>
      </c>
      <c r="BP34" s="305">
        <v>3000.4639999999999</v>
      </c>
      <c r="BQ34" s="305">
        <v>3009.9009999999998</v>
      </c>
      <c r="BR34" s="305">
        <v>3017.9470000000001</v>
      </c>
      <c r="BS34" s="305">
        <v>3025.4189999999999</v>
      </c>
      <c r="BT34" s="305">
        <v>3032.3180000000002</v>
      </c>
      <c r="BU34" s="305">
        <v>3038.6439999999998</v>
      </c>
      <c r="BV34" s="305">
        <v>3044.3969999999999</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5866.2414735000002</v>
      </c>
      <c r="D36" s="232">
        <v>5866.9990064000003</v>
      </c>
      <c r="E36" s="232">
        <v>5869.0360128000002</v>
      </c>
      <c r="F36" s="232">
        <v>5872.8168944999998</v>
      </c>
      <c r="G36" s="232">
        <v>5877.7391969</v>
      </c>
      <c r="H36" s="232">
        <v>5882.9337517000004</v>
      </c>
      <c r="I36" s="232">
        <v>5887.7178129000004</v>
      </c>
      <c r="J36" s="232">
        <v>5892.1543258000002</v>
      </c>
      <c r="K36" s="232">
        <v>5896.4926582999997</v>
      </c>
      <c r="L36" s="232">
        <v>5900.9327144999997</v>
      </c>
      <c r="M36" s="232">
        <v>5905.4765429999998</v>
      </c>
      <c r="N36" s="232">
        <v>5910.0767288999996</v>
      </c>
      <c r="O36" s="232">
        <v>5914.6472720000002</v>
      </c>
      <c r="P36" s="232">
        <v>5918.9478313999998</v>
      </c>
      <c r="Q36" s="232">
        <v>5922.6994812000003</v>
      </c>
      <c r="R36" s="232">
        <v>5925.7102530000002</v>
      </c>
      <c r="S36" s="232">
        <v>5928.1360089999998</v>
      </c>
      <c r="T36" s="232">
        <v>5930.2195690999997</v>
      </c>
      <c r="U36" s="232">
        <v>5932.1720573000002</v>
      </c>
      <c r="V36" s="232">
        <v>5934.0778148999998</v>
      </c>
      <c r="W36" s="232">
        <v>5935.9894872000004</v>
      </c>
      <c r="X36" s="232">
        <v>5937.9404846999996</v>
      </c>
      <c r="Y36" s="232">
        <v>5939.8872781</v>
      </c>
      <c r="Z36" s="232">
        <v>5941.7671028000004</v>
      </c>
      <c r="AA36" s="232">
        <v>5943.5863605000004</v>
      </c>
      <c r="AB36" s="232">
        <v>5945.6281163000003</v>
      </c>
      <c r="AC36" s="232">
        <v>5948.2446011000002</v>
      </c>
      <c r="AD36" s="232">
        <v>5951.6328100999999</v>
      </c>
      <c r="AE36" s="232">
        <v>5955.3687938000003</v>
      </c>
      <c r="AF36" s="232">
        <v>5958.8733668000004</v>
      </c>
      <c r="AG36" s="232">
        <v>5961.7797911999996</v>
      </c>
      <c r="AH36" s="232">
        <v>5964.5711187999996</v>
      </c>
      <c r="AI36" s="232">
        <v>5967.9428491999997</v>
      </c>
      <c r="AJ36" s="232">
        <v>5971.6644165999996</v>
      </c>
      <c r="AK36" s="232">
        <v>5971.8009953000001</v>
      </c>
      <c r="AL36" s="232">
        <v>5963.4916946000003</v>
      </c>
      <c r="AM36" s="232">
        <v>5943.9887379000002</v>
      </c>
      <c r="AN36" s="232">
        <v>5918.9968054999999</v>
      </c>
      <c r="AO36" s="232">
        <v>5896.3336919000003</v>
      </c>
      <c r="AP36" s="232">
        <v>5882.2053330999997</v>
      </c>
      <c r="AQ36" s="232">
        <v>5876.3702308000002</v>
      </c>
      <c r="AR36" s="232">
        <v>5876.9750280999997</v>
      </c>
      <c r="AS36" s="232">
        <v>5882.1974276000001</v>
      </c>
      <c r="AT36" s="232">
        <v>5890.3393701000005</v>
      </c>
      <c r="AU36" s="232">
        <v>5899.7338558000001</v>
      </c>
      <c r="AV36" s="232">
        <v>5908.9131713999996</v>
      </c>
      <c r="AW36" s="232">
        <v>5917.2067494000003</v>
      </c>
      <c r="AX36" s="232">
        <v>5924.1433085999997</v>
      </c>
      <c r="AY36" s="232">
        <v>5929.4695881999996</v>
      </c>
      <c r="AZ36" s="232">
        <v>5933.804408</v>
      </c>
      <c r="BA36" s="232">
        <v>5937.9846079999998</v>
      </c>
      <c r="BB36" s="305">
        <v>5942.6409999999996</v>
      </c>
      <c r="BC36" s="305">
        <v>5947.5770000000002</v>
      </c>
      <c r="BD36" s="305">
        <v>5952.3919999999998</v>
      </c>
      <c r="BE36" s="305">
        <v>5956.7560000000003</v>
      </c>
      <c r="BF36" s="305">
        <v>5960.6270000000004</v>
      </c>
      <c r="BG36" s="305">
        <v>5964.0339999999997</v>
      </c>
      <c r="BH36" s="305">
        <v>5967.0529999999999</v>
      </c>
      <c r="BI36" s="305">
        <v>5969.9409999999998</v>
      </c>
      <c r="BJ36" s="305">
        <v>5973.0020000000004</v>
      </c>
      <c r="BK36" s="305">
        <v>5976.4549999999999</v>
      </c>
      <c r="BL36" s="305">
        <v>5980.19</v>
      </c>
      <c r="BM36" s="305">
        <v>5984.01</v>
      </c>
      <c r="BN36" s="305">
        <v>5987.76</v>
      </c>
      <c r="BO36" s="305">
        <v>5991.4340000000002</v>
      </c>
      <c r="BP36" s="305">
        <v>5995.0649999999996</v>
      </c>
      <c r="BQ36" s="305">
        <v>5998.6769999999997</v>
      </c>
      <c r="BR36" s="305">
        <v>6002.26</v>
      </c>
      <c r="BS36" s="305">
        <v>6005.7950000000001</v>
      </c>
      <c r="BT36" s="305">
        <v>6009.2709999999997</v>
      </c>
      <c r="BU36" s="305">
        <v>6012.7039999999997</v>
      </c>
      <c r="BV36" s="305">
        <v>6016.1149999999998</v>
      </c>
    </row>
    <row r="37" spans="1:74" s="160" customFormat="1" ht="11.1" customHeight="1" x14ac:dyDescent="0.2">
      <c r="A37" s="148" t="s">
        <v>717</v>
      </c>
      <c r="B37" s="204" t="s">
        <v>468</v>
      </c>
      <c r="C37" s="232">
        <v>15990.334113999999</v>
      </c>
      <c r="D37" s="232">
        <v>15998.935659000001</v>
      </c>
      <c r="E37" s="232">
        <v>16011.734557</v>
      </c>
      <c r="F37" s="232">
        <v>16029.836896000001</v>
      </c>
      <c r="G37" s="232">
        <v>16050.339559</v>
      </c>
      <c r="H37" s="232">
        <v>16069.337129</v>
      </c>
      <c r="I37" s="232">
        <v>16083.951616</v>
      </c>
      <c r="J37" s="232">
        <v>16095.414731000001</v>
      </c>
      <c r="K37" s="232">
        <v>16105.985611</v>
      </c>
      <c r="L37" s="232">
        <v>16117.467514</v>
      </c>
      <c r="M37" s="232">
        <v>16129.840171</v>
      </c>
      <c r="N37" s="232">
        <v>16142.627435</v>
      </c>
      <c r="O37" s="232">
        <v>16155.273595000001</v>
      </c>
      <c r="P37" s="232">
        <v>16166.904698</v>
      </c>
      <c r="Q37" s="232">
        <v>16176.567231000001</v>
      </c>
      <c r="R37" s="232">
        <v>16183.762688999999</v>
      </c>
      <c r="S37" s="232">
        <v>16189.812604999999</v>
      </c>
      <c r="T37" s="232">
        <v>16196.49352</v>
      </c>
      <c r="U37" s="232">
        <v>16205.123197999999</v>
      </c>
      <c r="V37" s="232">
        <v>16215.184293</v>
      </c>
      <c r="W37" s="232">
        <v>16225.700681</v>
      </c>
      <c r="X37" s="232">
        <v>16235.869853</v>
      </c>
      <c r="Y37" s="232">
        <v>16245.58376</v>
      </c>
      <c r="Z37" s="232">
        <v>16254.907969</v>
      </c>
      <c r="AA37" s="232">
        <v>16264.086294000001</v>
      </c>
      <c r="AB37" s="232">
        <v>16274.075529</v>
      </c>
      <c r="AC37" s="232">
        <v>16286.010715</v>
      </c>
      <c r="AD37" s="232">
        <v>16300.420552</v>
      </c>
      <c r="AE37" s="232">
        <v>16315.408380999999</v>
      </c>
      <c r="AF37" s="232">
        <v>16328.4712</v>
      </c>
      <c r="AG37" s="232">
        <v>16337.988904</v>
      </c>
      <c r="AH37" s="232">
        <v>16345.872964</v>
      </c>
      <c r="AI37" s="232">
        <v>16354.917747</v>
      </c>
      <c r="AJ37" s="232">
        <v>16365.214061999999</v>
      </c>
      <c r="AK37" s="232">
        <v>16366.038497</v>
      </c>
      <c r="AL37" s="232">
        <v>16343.964078999999</v>
      </c>
      <c r="AM37" s="232">
        <v>16291.289269999999</v>
      </c>
      <c r="AN37" s="232">
        <v>16223.214247</v>
      </c>
      <c r="AO37" s="232">
        <v>16160.664617</v>
      </c>
      <c r="AP37" s="232">
        <v>16120.37053</v>
      </c>
      <c r="AQ37" s="232">
        <v>16102.280291999999</v>
      </c>
      <c r="AR37" s="232">
        <v>16102.146749</v>
      </c>
      <c r="AS37" s="232">
        <v>16115.610968000001</v>
      </c>
      <c r="AT37" s="232">
        <v>16137.866888</v>
      </c>
      <c r="AU37" s="232">
        <v>16163.996666999999</v>
      </c>
      <c r="AV37" s="232">
        <v>16189.723491999999</v>
      </c>
      <c r="AW37" s="232">
        <v>16213.334676</v>
      </c>
      <c r="AX37" s="232">
        <v>16233.758559</v>
      </c>
      <c r="AY37" s="232">
        <v>16250.385061000001</v>
      </c>
      <c r="AZ37" s="232">
        <v>16264.450408999999</v>
      </c>
      <c r="BA37" s="232">
        <v>16277.652409</v>
      </c>
      <c r="BB37" s="305">
        <v>16291.27</v>
      </c>
      <c r="BC37" s="305">
        <v>16304.88</v>
      </c>
      <c r="BD37" s="305">
        <v>16317.65</v>
      </c>
      <c r="BE37" s="305">
        <v>16328.92</v>
      </c>
      <c r="BF37" s="305">
        <v>16338.65</v>
      </c>
      <c r="BG37" s="305">
        <v>16346.98</v>
      </c>
      <c r="BH37" s="305">
        <v>16354.18</v>
      </c>
      <c r="BI37" s="305">
        <v>16360.95</v>
      </c>
      <c r="BJ37" s="305">
        <v>16368.12</v>
      </c>
      <c r="BK37" s="305">
        <v>16376.32</v>
      </c>
      <c r="BL37" s="305">
        <v>16385.349999999999</v>
      </c>
      <c r="BM37" s="305">
        <v>16394.810000000001</v>
      </c>
      <c r="BN37" s="305">
        <v>16404.349999999999</v>
      </c>
      <c r="BO37" s="305">
        <v>16413.740000000002</v>
      </c>
      <c r="BP37" s="305">
        <v>16422.79</v>
      </c>
      <c r="BQ37" s="305">
        <v>16431.41</v>
      </c>
      <c r="BR37" s="305">
        <v>16439.89</v>
      </c>
      <c r="BS37" s="305">
        <v>16448.599999999999</v>
      </c>
      <c r="BT37" s="305">
        <v>16457.830000000002</v>
      </c>
      <c r="BU37" s="305">
        <v>16467.48</v>
      </c>
      <c r="BV37" s="305">
        <v>16477.330000000002</v>
      </c>
    </row>
    <row r="38" spans="1:74" s="160" customFormat="1" ht="11.1" customHeight="1" x14ac:dyDescent="0.2">
      <c r="A38" s="148" t="s">
        <v>718</v>
      </c>
      <c r="B38" s="204" t="s">
        <v>436</v>
      </c>
      <c r="C38" s="232">
        <v>18849.013529</v>
      </c>
      <c r="D38" s="232">
        <v>18850.512393000001</v>
      </c>
      <c r="E38" s="232">
        <v>18856.191819</v>
      </c>
      <c r="F38" s="232">
        <v>18867.537817</v>
      </c>
      <c r="G38" s="232">
        <v>18882.477153</v>
      </c>
      <c r="H38" s="232">
        <v>18898.046783999998</v>
      </c>
      <c r="I38" s="232">
        <v>18911.941473999999</v>
      </c>
      <c r="J38" s="232">
        <v>18924.487219999999</v>
      </c>
      <c r="K38" s="232">
        <v>18936.667824</v>
      </c>
      <c r="L38" s="232">
        <v>18949.260641000001</v>
      </c>
      <c r="M38" s="232">
        <v>18962.217225</v>
      </c>
      <c r="N38" s="232">
        <v>18975.282684000002</v>
      </c>
      <c r="O38" s="232">
        <v>18988.133248999999</v>
      </c>
      <c r="P38" s="232">
        <v>19000.169653000001</v>
      </c>
      <c r="Q38" s="232">
        <v>19010.723754999999</v>
      </c>
      <c r="R38" s="232">
        <v>19019.234536</v>
      </c>
      <c r="S38" s="232">
        <v>19025.569450999999</v>
      </c>
      <c r="T38" s="232">
        <v>19029.703078999999</v>
      </c>
      <c r="U38" s="232">
        <v>19031.773633000001</v>
      </c>
      <c r="V38" s="232">
        <v>19032.573875999999</v>
      </c>
      <c r="W38" s="232">
        <v>19033.060207999999</v>
      </c>
      <c r="X38" s="232">
        <v>19033.976653999998</v>
      </c>
      <c r="Y38" s="232">
        <v>19035.217734000002</v>
      </c>
      <c r="Z38" s="232">
        <v>19036.465591</v>
      </c>
      <c r="AA38" s="232">
        <v>19037.589914</v>
      </c>
      <c r="AB38" s="232">
        <v>19039.210562</v>
      </c>
      <c r="AC38" s="232">
        <v>19042.134942000001</v>
      </c>
      <c r="AD38" s="232">
        <v>19046.959290999999</v>
      </c>
      <c r="AE38" s="232">
        <v>19053.435185999999</v>
      </c>
      <c r="AF38" s="232">
        <v>19061.103038000001</v>
      </c>
      <c r="AG38" s="232">
        <v>19069.712928000001</v>
      </c>
      <c r="AH38" s="232">
        <v>19079.853629000001</v>
      </c>
      <c r="AI38" s="232">
        <v>19092.323584999998</v>
      </c>
      <c r="AJ38" s="232">
        <v>19105.222922000001</v>
      </c>
      <c r="AK38" s="232">
        <v>19105.858499999998</v>
      </c>
      <c r="AL38" s="232">
        <v>19078.838859</v>
      </c>
      <c r="AM38" s="232">
        <v>19015.652245000001</v>
      </c>
      <c r="AN38" s="232">
        <v>18935.305719</v>
      </c>
      <c r="AO38" s="232">
        <v>18863.686045999999</v>
      </c>
      <c r="AP38" s="232">
        <v>18821.267403999998</v>
      </c>
      <c r="AQ38" s="232">
        <v>18806.873615</v>
      </c>
      <c r="AR38" s="232">
        <v>18813.915914000001</v>
      </c>
      <c r="AS38" s="232">
        <v>18835.934553999999</v>
      </c>
      <c r="AT38" s="232">
        <v>18866.985863999998</v>
      </c>
      <c r="AU38" s="232">
        <v>18901.255189</v>
      </c>
      <c r="AV38" s="232">
        <v>18933.777097999999</v>
      </c>
      <c r="AW38" s="232">
        <v>18962.983037999998</v>
      </c>
      <c r="AX38" s="232">
        <v>18988.153674000001</v>
      </c>
      <c r="AY38" s="232">
        <v>19009.046189000001</v>
      </c>
      <c r="AZ38" s="232">
        <v>19027.323817</v>
      </c>
      <c r="BA38" s="232">
        <v>19045.126308999999</v>
      </c>
      <c r="BB38" s="305">
        <v>19064.03</v>
      </c>
      <c r="BC38" s="305">
        <v>19083.37</v>
      </c>
      <c r="BD38" s="305">
        <v>19101.91</v>
      </c>
      <c r="BE38" s="305">
        <v>19118.66</v>
      </c>
      <c r="BF38" s="305">
        <v>19133.64</v>
      </c>
      <c r="BG38" s="305">
        <v>19147.080000000002</v>
      </c>
      <c r="BH38" s="305">
        <v>19159.34</v>
      </c>
      <c r="BI38" s="305">
        <v>19171.240000000002</v>
      </c>
      <c r="BJ38" s="305">
        <v>19183.66</v>
      </c>
      <c r="BK38" s="305">
        <v>19197.18</v>
      </c>
      <c r="BL38" s="305">
        <v>19210.939999999999</v>
      </c>
      <c r="BM38" s="305">
        <v>19223.759999999998</v>
      </c>
      <c r="BN38" s="305">
        <v>19234.759999999998</v>
      </c>
      <c r="BO38" s="305">
        <v>19244.349999999999</v>
      </c>
      <c r="BP38" s="305">
        <v>19253.3</v>
      </c>
      <c r="BQ38" s="305">
        <v>19262.23</v>
      </c>
      <c r="BR38" s="305">
        <v>19271.41</v>
      </c>
      <c r="BS38" s="305">
        <v>19281.02</v>
      </c>
      <c r="BT38" s="305">
        <v>19291.16</v>
      </c>
      <c r="BU38" s="305">
        <v>19301.689999999999</v>
      </c>
      <c r="BV38" s="305">
        <v>19312.419999999998</v>
      </c>
    </row>
    <row r="39" spans="1:74" s="160" customFormat="1" ht="11.1" customHeight="1" x14ac:dyDescent="0.2">
      <c r="A39" s="148" t="s">
        <v>719</v>
      </c>
      <c r="B39" s="204" t="s">
        <v>437</v>
      </c>
      <c r="C39" s="232">
        <v>8510.0921414000004</v>
      </c>
      <c r="D39" s="232">
        <v>8512.3381272000006</v>
      </c>
      <c r="E39" s="232">
        <v>8516.3566615</v>
      </c>
      <c r="F39" s="232">
        <v>8522.7228279999999</v>
      </c>
      <c r="G39" s="232">
        <v>8530.8267907000009</v>
      </c>
      <c r="H39" s="232">
        <v>8539.7624835000006</v>
      </c>
      <c r="I39" s="232">
        <v>8548.7786923000003</v>
      </c>
      <c r="J39" s="232">
        <v>8557.7436108999991</v>
      </c>
      <c r="K39" s="232">
        <v>8566.6802850999993</v>
      </c>
      <c r="L39" s="232">
        <v>8575.6132610000004</v>
      </c>
      <c r="M39" s="232">
        <v>8584.5730860999993</v>
      </c>
      <c r="N39" s="232">
        <v>8593.5918079999992</v>
      </c>
      <c r="O39" s="232">
        <v>8602.6177375999996</v>
      </c>
      <c r="P39" s="232">
        <v>8611.2642388999993</v>
      </c>
      <c r="Q39" s="232">
        <v>8619.0609385999996</v>
      </c>
      <c r="R39" s="232">
        <v>8625.7005554000007</v>
      </c>
      <c r="S39" s="232">
        <v>8631.5281737999994</v>
      </c>
      <c r="T39" s="232">
        <v>8637.0519700000004</v>
      </c>
      <c r="U39" s="232">
        <v>8642.6836067000004</v>
      </c>
      <c r="V39" s="232">
        <v>8648.4486928000006</v>
      </c>
      <c r="W39" s="232">
        <v>8654.2763238999996</v>
      </c>
      <c r="X39" s="232">
        <v>8660.0982894000008</v>
      </c>
      <c r="Y39" s="232">
        <v>8665.8571554999999</v>
      </c>
      <c r="Z39" s="232">
        <v>8671.4981828</v>
      </c>
      <c r="AA39" s="232">
        <v>8677.0615211999993</v>
      </c>
      <c r="AB39" s="232">
        <v>8682.9668801000007</v>
      </c>
      <c r="AC39" s="232">
        <v>8689.7288587000003</v>
      </c>
      <c r="AD39" s="232">
        <v>8697.6293956999998</v>
      </c>
      <c r="AE39" s="232">
        <v>8706.0197893000004</v>
      </c>
      <c r="AF39" s="232">
        <v>8714.0186775999991</v>
      </c>
      <c r="AG39" s="232">
        <v>8721.0680307999992</v>
      </c>
      <c r="AH39" s="232">
        <v>8727.9031493000002</v>
      </c>
      <c r="AI39" s="232">
        <v>8735.5826658000005</v>
      </c>
      <c r="AJ39" s="232">
        <v>8743.7756365999994</v>
      </c>
      <c r="AK39" s="232">
        <v>8746.5928127999996</v>
      </c>
      <c r="AL39" s="232">
        <v>8736.7553690999994</v>
      </c>
      <c r="AM39" s="232">
        <v>8710.2108451000004</v>
      </c>
      <c r="AN39" s="232">
        <v>8675.8122395999999</v>
      </c>
      <c r="AO39" s="232">
        <v>8645.6389161999996</v>
      </c>
      <c r="AP39" s="232">
        <v>8629.1730138999992</v>
      </c>
      <c r="AQ39" s="232">
        <v>8625.5077726</v>
      </c>
      <c r="AR39" s="232">
        <v>8631.1392077</v>
      </c>
      <c r="AS39" s="232">
        <v>8642.8791775000009</v>
      </c>
      <c r="AT39" s="232">
        <v>8658.8029115000008</v>
      </c>
      <c r="AU39" s="232">
        <v>8677.3014825999999</v>
      </c>
      <c r="AV39" s="232">
        <v>8696.7650659999999</v>
      </c>
      <c r="AW39" s="232">
        <v>8715.5802480000002</v>
      </c>
      <c r="AX39" s="232">
        <v>8732.1327175999995</v>
      </c>
      <c r="AY39" s="232">
        <v>8745.3373071999995</v>
      </c>
      <c r="AZ39" s="232">
        <v>8756.2254231000006</v>
      </c>
      <c r="BA39" s="232">
        <v>8766.3576150999997</v>
      </c>
      <c r="BB39" s="305">
        <v>8776.9210000000003</v>
      </c>
      <c r="BC39" s="305">
        <v>8787.6090000000004</v>
      </c>
      <c r="BD39" s="305">
        <v>8797.7420000000002</v>
      </c>
      <c r="BE39" s="305">
        <v>8806.7990000000009</v>
      </c>
      <c r="BF39" s="305">
        <v>8814.902</v>
      </c>
      <c r="BG39" s="305">
        <v>8822.3310000000001</v>
      </c>
      <c r="BH39" s="305">
        <v>8829.3439999999991</v>
      </c>
      <c r="BI39" s="305">
        <v>8836.1209999999992</v>
      </c>
      <c r="BJ39" s="305">
        <v>8842.8160000000007</v>
      </c>
      <c r="BK39" s="305">
        <v>8849.5840000000007</v>
      </c>
      <c r="BL39" s="305">
        <v>8856.56</v>
      </c>
      <c r="BM39" s="305">
        <v>8863.8760000000002</v>
      </c>
      <c r="BN39" s="305">
        <v>8871.6059999999998</v>
      </c>
      <c r="BO39" s="305">
        <v>8879.5969999999998</v>
      </c>
      <c r="BP39" s="305">
        <v>8887.6370000000006</v>
      </c>
      <c r="BQ39" s="305">
        <v>8895.5259999999998</v>
      </c>
      <c r="BR39" s="305">
        <v>8903.116</v>
      </c>
      <c r="BS39" s="305">
        <v>8910.2729999999992</v>
      </c>
      <c r="BT39" s="305">
        <v>8916.9150000000009</v>
      </c>
      <c r="BU39" s="305">
        <v>8923.1769999999997</v>
      </c>
      <c r="BV39" s="305">
        <v>8929.2489999999998</v>
      </c>
    </row>
    <row r="40" spans="1:74" s="160" customFormat="1" ht="11.1" customHeight="1" x14ac:dyDescent="0.2">
      <c r="A40" s="148" t="s">
        <v>720</v>
      </c>
      <c r="B40" s="204" t="s">
        <v>438</v>
      </c>
      <c r="C40" s="232">
        <v>25097.975731999999</v>
      </c>
      <c r="D40" s="232">
        <v>25110.658942999999</v>
      </c>
      <c r="E40" s="232">
        <v>25128.859682999999</v>
      </c>
      <c r="F40" s="232">
        <v>25154.505622000001</v>
      </c>
      <c r="G40" s="232">
        <v>25184.988877</v>
      </c>
      <c r="H40" s="232">
        <v>25216.567674999998</v>
      </c>
      <c r="I40" s="232">
        <v>25246.308063</v>
      </c>
      <c r="J40" s="232">
        <v>25274.507358999999</v>
      </c>
      <c r="K40" s="232">
        <v>25302.270702000002</v>
      </c>
      <c r="L40" s="232">
        <v>25330.479394999998</v>
      </c>
      <c r="M40" s="232">
        <v>25359.119414000001</v>
      </c>
      <c r="N40" s="232">
        <v>25387.952898</v>
      </c>
      <c r="O40" s="232">
        <v>25416.598839999999</v>
      </c>
      <c r="P40" s="232">
        <v>25444.103640000001</v>
      </c>
      <c r="Q40" s="232">
        <v>25469.370548999999</v>
      </c>
      <c r="R40" s="232">
        <v>25491.595571000002</v>
      </c>
      <c r="S40" s="232">
        <v>25511.145719</v>
      </c>
      <c r="T40" s="232">
        <v>25528.680756999998</v>
      </c>
      <c r="U40" s="232">
        <v>25544.844108000001</v>
      </c>
      <c r="V40" s="232">
        <v>25560.213818</v>
      </c>
      <c r="W40" s="232">
        <v>25575.351592999999</v>
      </c>
      <c r="X40" s="232">
        <v>25590.709183999999</v>
      </c>
      <c r="Y40" s="232">
        <v>25606.298535999998</v>
      </c>
      <c r="Z40" s="232">
        <v>25622.021640999999</v>
      </c>
      <c r="AA40" s="232">
        <v>25637.879202</v>
      </c>
      <c r="AB40" s="232">
        <v>25654.266749999999</v>
      </c>
      <c r="AC40" s="232">
        <v>25671.678526</v>
      </c>
      <c r="AD40" s="232">
        <v>25690.765684000002</v>
      </c>
      <c r="AE40" s="232">
        <v>25712.807023000001</v>
      </c>
      <c r="AF40" s="232">
        <v>25739.238255</v>
      </c>
      <c r="AG40" s="232">
        <v>25771.120239</v>
      </c>
      <c r="AH40" s="232">
        <v>25808.014428999999</v>
      </c>
      <c r="AI40" s="232">
        <v>25849.107427999999</v>
      </c>
      <c r="AJ40" s="232">
        <v>25890.255105</v>
      </c>
      <c r="AK40" s="232">
        <v>25913.990398999998</v>
      </c>
      <c r="AL40" s="232">
        <v>25899.515512999998</v>
      </c>
      <c r="AM40" s="232">
        <v>25835.282381000001</v>
      </c>
      <c r="AN40" s="232">
        <v>25746.741850999999</v>
      </c>
      <c r="AO40" s="232">
        <v>25668.594495000001</v>
      </c>
      <c r="AP40" s="232">
        <v>25628.331638</v>
      </c>
      <c r="AQ40" s="232">
        <v>25624.607587999999</v>
      </c>
      <c r="AR40" s="232">
        <v>25648.867405000001</v>
      </c>
      <c r="AS40" s="232">
        <v>25692.947506</v>
      </c>
      <c r="AT40" s="232">
        <v>25750.249756000001</v>
      </c>
      <c r="AU40" s="232">
        <v>25814.567376999999</v>
      </c>
      <c r="AV40" s="232">
        <v>25880.148211</v>
      </c>
      <c r="AW40" s="232">
        <v>25943.058577</v>
      </c>
      <c r="AX40" s="232">
        <v>25999.819407999999</v>
      </c>
      <c r="AY40" s="232">
        <v>26048.14848</v>
      </c>
      <c r="AZ40" s="232">
        <v>26090.550922999999</v>
      </c>
      <c r="BA40" s="232">
        <v>26130.728706000002</v>
      </c>
      <c r="BB40" s="305">
        <v>26171.52</v>
      </c>
      <c r="BC40" s="305">
        <v>26212.33</v>
      </c>
      <c r="BD40" s="305">
        <v>26251.69</v>
      </c>
      <c r="BE40" s="305">
        <v>26288.47</v>
      </c>
      <c r="BF40" s="305">
        <v>26322.89</v>
      </c>
      <c r="BG40" s="305">
        <v>26355.47</v>
      </c>
      <c r="BH40" s="305">
        <v>26386.79</v>
      </c>
      <c r="BI40" s="305">
        <v>26417.41</v>
      </c>
      <c r="BJ40" s="305">
        <v>26447.93</v>
      </c>
      <c r="BK40" s="305">
        <v>26478.89</v>
      </c>
      <c r="BL40" s="305">
        <v>26510.53</v>
      </c>
      <c r="BM40" s="305">
        <v>26543.06</v>
      </c>
      <c r="BN40" s="305">
        <v>26576.5</v>
      </c>
      <c r="BO40" s="305">
        <v>26610.18</v>
      </c>
      <c r="BP40" s="305">
        <v>26643.29</v>
      </c>
      <c r="BQ40" s="305">
        <v>26675.19</v>
      </c>
      <c r="BR40" s="305">
        <v>26706.05</v>
      </c>
      <c r="BS40" s="305">
        <v>26736.23</v>
      </c>
      <c r="BT40" s="305">
        <v>26766.04</v>
      </c>
      <c r="BU40" s="305">
        <v>26795.63</v>
      </c>
      <c r="BV40" s="305">
        <v>26825.11</v>
      </c>
    </row>
    <row r="41" spans="1:74" s="160" customFormat="1" ht="11.1" customHeight="1" x14ac:dyDescent="0.2">
      <c r="A41" s="148" t="s">
        <v>721</v>
      </c>
      <c r="B41" s="204" t="s">
        <v>439</v>
      </c>
      <c r="C41" s="232">
        <v>7578.8254202999997</v>
      </c>
      <c r="D41" s="232">
        <v>7577.7708329999996</v>
      </c>
      <c r="E41" s="232">
        <v>7578.3514395000002</v>
      </c>
      <c r="F41" s="232">
        <v>7581.1586526999999</v>
      </c>
      <c r="G41" s="232">
        <v>7585.4558227999996</v>
      </c>
      <c r="H41" s="232">
        <v>7590.1742844</v>
      </c>
      <c r="I41" s="232">
        <v>7594.4647529000003</v>
      </c>
      <c r="J41" s="232">
        <v>7598.3554683000002</v>
      </c>
      <c r="K41" s="232">
        <v>7602.0940512999996</v>
      </c>
      <c r="L41" s="232">
        <v>7605.8962505999998</v>
      </c>
      <c r="M41" s="232">
        <v>7609.8503245000002</v>
      </c>
      <c r="N41" s="232">
        <v>7614.0126591999997</v>
      </c>
      <c r="O41" s="232">
        <v>7618.3043287999999</v>
      </c>
      <c r="P41" s="232">
        <v>7622.1051593000002</v>
      </c>
      <c r="Q41" s="232">
        <v>7624.6596648000004</v>
      </c>
      <c r="R41" s="232">
        <v>7625.6353052000004</v>
      </c>
      <c r="S41" s="232">
        <v>7626.3913230999997</v>
      </c>
      <c r="T41" s="232">
        <v>7628.7099073999998</v>
      </c>
      <c r="U41" s="232">
        <v>7633.8433237999998</v>
      </c>
      <c r="V41" s="232">
        <v>7640.9241480000001</v>
      </c>
      <c r="W41" s="232">
        <v>7648.5550329999996</v>
      </c>
      <c r="X41" s="232">
        <v>7655.6207123000004</v>
      </c>
      <c r="Y41" s="232">
        <v>7662.1342418000004</v>
      </c>
      <c r="Z41" s="232">
        <v>7668.3907581000003</v>
      </c>
      <c r="AA41" s="232">
        <v>7674.7054867999996</v>
      </c>
      <c r="AB41" s="232">
        <v>7681.4740098000002</v>
      </c>
      <c r="AC41" s="232">
        <v>7689.1119982</v>
      </c>
      <c r="AD41" s="232">
        <v>7697.8052111999996</v>
      </c>
      <c r="AE41" s="232">
        <v>7706.8197608999999</v>
      </c>
      <c r="AF41" s="232">
        <v>7715.1918476999999</v>
      </c>
      <c r="AG41" s="232">
        <v>7722.3060267000001</v>
      </c>
      <c r="AH41" s="232">
        <v>7728.9402729000003</v>
      </c>
      <c r="AI41" s="232">
        <v>7736.2209161999999</v>
      </c>
      <c r="AJ41" s="232">
        <v>7744.0034243999999</v>
      </c>
      <c r="AK41" s="232">
        <v>7747.0598172</v>
      </c>
      <c r="AL41" s="232">
        <v>7738.8912520000003</v>
      </c>
      <c r="AM41" s="232">
        <v>7715.8584879</v>
      </c>
      <c r="AN41" s="232">
        <v>7685.7606906000001</v>
      </c>
      <c r="AO41" s="232">
        <v>7659.2566270999996</v>
      </c>
      <c r="AP41" s="232">
        <v>7644.7373479999997</v>
      </c>
      <c r="AQ41" s="232">
        <v>7641.5230377999997</v>
      </c>
      <c r="AR41" s="232">
        <v>7646.6661643999996</v>
      </c>
      <c r="AS41" s="232">
        <v>7657.4472273000001</v>
      </c>
      <c r="AT41" s="232">
        <v>7672.0588518000004</v>
      </c>
      <c r="AU41" s="232">
        <v>7688.9216949000001</v>
      </c>
      <c r="AV41" s="232">
        <v>7706.4958385</v>
      </c>
      <c r="AW41" s="232">
        <v>7723.3990640000002</v>
      </c>
      <c r="AX41" s="232">
        <v>7738.2885777000001</v>
      </c>
      <c r="AY41" s="232">
        <v>7750.2655516000004</v>
      </c>
      <c r="AZ41" s="232">
        <v>7760.2070207999996</v>
      </c>
      <c r="BA41" s="232">
        <v>7769.4339860999999</v>
      </c>
      <c r="BB41" s="305">
        <v>7778.9650000000001</v>
      </c>
      <c r="BC41" s="305">
        <v>7788.61</v>
      </c>
      <c r="BD41" s="305">
        <v>7797.875</v>
      </c>
      <c r="BE41" s="305">
        <v>7806.3710000000001</v>
      </c>
      <c r="BF41" s="305">
        <v>7814.125</v>
      </c>
      <c r="BG41" s="305">
        <v>7821.2659999999996</v>
      </c>
      <c r="BH41" s="305">
        <v>7827.9430000000002</v>
      </c>
      <c r="BI41" s="305">
        <v>7834.38</v>
      </c>
      <c r="BJ41" s="305">
        <v>7840.82</v>
      </c>
      <c r="BK41" s="305">
        <v>7847.4610000000002</v>
      </c>
      <c r="BL41" s="305">
        <v>7854.3119999999999</v>
      </c>
      <c r="BM41" s="305">
        <v>7861.3379999999997</v>
      </c>
      <c r="BN41" s="305">
        <v>7868.4970000000003</v>
      </c>
      <c r="BO41" s="305">
        <v>7875.7190000000001</v>
      </c>
      <c r="BP41" s="305">
        <v>7882.9250000000002</v>
      </c>
      <c r="BQ41" s="305">
        <v>7890.0320000000002</v>
      </c>
      <c r="BR41" s="305">
        <v>7896.924</v>
      </c>
      <c r="BS41" s="305">
        <v>7903.4780000000001</v>
      </c>
      <c r="BT41" s="305">
        <v>7909.6180000000004</v>
      </c>
      <c r="BU41" s="305">
        <v>7915.451</v>
      </c>
      <c r="BV41" s="305">
        <v>7921.13</v>
      </c>
    </row>
    <row r="42" spans="1:74" s="160" customFormat="1" ht="11.1" customHeight="1" x14ac:dyDescent="0.2">
      <c r="A42" s="148" t="s">
        <v>722</v>
      </c>
      <c r="B42" s="204" t="s">
        <v>440</v>
      </c>
      <c r="C42" s="232">
        <v>14522.442374</v>
      </c>
      <c r="D42" s="232">
        <v>14525.478599</v>
      </c>
      <c r="E42" s="232">
        <v>14531.567413000001</v>
      </c>
      <c r="F42" s="232">
        <v>14541.832157999999</v>
      </c>
      <c r="G42" s="232">
        <v>14555.034406999999</v>
      </c>
      <c r="H42" s="232">
        <v>14569.345288</v>
      </c>
      <c r="I42" s="232">
        <v>14583.284766000001</v>
      </c>
      <c r="J42" s="232">
        <v>14596.768146</v>
      </c>
      <c r="K42" s="232">
        <v>14610.059572</v>
      </c>
      <c r="L42" s="232">
        <v>14623.398798</v>
      </c>
      <c r="M42" s="232">
        <v>14636.928024000001</v>
      </c>
      <c r="N42" s="232">
        <v>14650.765063000001</v>
      </c>
      <c r="O42" s="232">
        <v>14664.794878999999</v>
      </c>
      <c r="P42" s="232">
        <v>14677.971039</v>
      </c>
      <c r="Q42" s="232">
        <v>14689.01426</v>
      </c>
      <c r="R42" s="232">
        <v>14697.310946</v>
      </c>
      <c r="S42" s="232">
        <v>14704.910243</v>
      </c>
      <c r="T42" s="232">
        <v>14714.526981999999</v>
      </c>
      <c r="U42" s="232">
        <v>14728.091619000001</v>
      </c>
      <c r="V42" s="232">
        <v>14744.397105</v>
      </c>
      <c r="W42" s="232">
        <v>14761.452014</v>
      </c>
      <c r="X42" s="232">
        <v>14777.677750999999</v>
      </c>
      <c r="Y42" s="232">
        <v>14793.147051</v>
      </c>
      <c r="Z42" s="232">
        <v>14808.345477000001</v>
      </c>
      <c r="AA42" s="232">
        <v>14823.74991</v>
      </c>
      <c r="AB42" s="232">
        <v>14839.80248</v>
      </c>
      <c r="AC42" s="232">
        <v>14856.936636</v>
      </c>
      <c r="AD42" s="232">
        <v>14875.464094999999</v>
      </c>
      <c r="AE42" s="232">
        <v>14895.209672000001</v>
      </c>
      <c r="AF42" s="232">
        <v>14915.876455</v>
      </c>
      <c r="AG42" s="232">
        <v>14937.312062999999</v>
      </c>
      <c r="AH42" s="232">
        <v>14959.942246000001</v>
      </c>
      <c r="AI42" s="232">
        <v>14984.337283999999</v>
      </c>
      <c r="AJ42" s="232">
        <v>15008.946904</v>
      </c>
      <c r="AK42" s="232">
        <v>15023.738622999999</v>
      </c>
      <c r="AL42" s="232">
        <v>15016.559404</v>
      </c>
      <c r="AM42" s="232">
        <v>14980.633421</v>
      </c>
      <c r="AN42" s="232">
        <v>14930.693696</v>
      </c>
      <c r="AO42" s="232">
        <v>14886.850458999999</v>
      </c>
      <c r="AP42" s="232">
        <v>14865.027302</v>
      </c>
      <c r="AQ42" s="232">
        <v>14864.401255000001</v>
      </c>
      <c r="AR42" s="232">
        <v>14879.962706</v>
      </c>
      <c r="AS42" s="232">
        <v>14906.983832</v>
      </c>
      <c r="AT42" s="232">
        <v>14941.863950000001</v>
      </c>
      <c r="AU42" s="232">
        <v>14981.284164000001</v>
      </c>
      <c r="AV42" s="232">
        <v>15022.049279000001</v>
      </c>
      <c r="AW42" s="232">
        <v>15061.458897</v>
      </c>
      <c r="AX42" s="232">
        <v>15096.936320000001</v>
      </c>
      <c r="AY42" s="232">
        <v>15126.754505999999</v>
      </c>
      <c r="AZ42" s="232">
        <v>15152.585032999999</v>
      </c>
      <c r="BA42" s="232">
        <v>15176.949139</v>
      </c>
      <c r="BB42" s="305">
        <v>15201.8</v>
      </c>
      <c r="BC42" s="305">
        <v>15226.83</v>
      </c>
      <c r="BD42" s="305">
        <v>15251.15</v>
      </c>
      <c r="BE42" s="305">
        <v>15274.05</v>
      </c>
      <c r="BF42" s="305">
        <v>15295.51</v>
      </c>
      <c r="BG42" s="305">
        <v>15315.69</v>
      </c>
      <c r="BH42" s="305">
        <v>15334.81</v>
      </c>
      <c r="BI42" s="305">
        <v>15353.47</v>
      </c>
      <c r="BJ42" s="305">
        <v>15372.32</v>
      </c>
      <c r="BK42" s="305">
        <v>15391.87</v>
      </c>
      <c r="BL42" s="305">
        <v>15411.98</v>
      </c>
      <c r="BM42" s="305">
        <v>15432.32</v>
      </c>
      <c r="BN42" s="305">
        <v>15452.65</v>
      </c>
      <c r="BO42" s="305">
        <v>15472.94</v>
      </c>
      <c r="BP42" s="305">
        <v>15493.24</v>
      </c>
      <c r="BQ42" s="305">
        <v>15513.52</v>
      </c>
      <c r="BR42" s="305">
        <v>15533.6</v>
      </c>
      <c r="BS42" s="305">
        <v>15553.2</v>
      </c>
      <c r="BT42" s="305">
        <v>15572.17</v>
      </c>
      <c r="BU42" s="305">
        <v>15590.66</v>
      </c>
      <c r="BV42" s="305">
        <v>15608.91</v>
      </c>
    </row>
    <row r="43" spans="1:74" s="160" customFormat="1" ht="11.1" customHeight="1" x14ac:dyDescent="0.2">
      <c r="A43" s="148" t="s">
        <v>723</v>
      </c>
      <c r="B43" s="204" t="s">
        <v>441</v>
      </c>
      <c r="C43" s="232">
        <v>9028.6528278000005</v>
      </c>
      <c r="D43" s="232">
        <v>9038.7429286999995</v>
      </c>
      <c r="E43" s="232">
        <v>9050.7724667000002</v>
      </c>
      <c r="F43" s="232">
        <v>9065.4044496999995</v>
      </c>
      <c r="G43" s="232">
        <v>9081.8239078999995</v>
      </c>
      <c r="H43" s="232">
        <v>9098.8463766999994</v>
      </c>
      <c r="I43" s="232">
        <v>9115.5247548000007</v>
      </c>
      <c r="J43" s="232">
        <v>9131.8613941000003</v>
      </c>
      <c r="K43" s="232">
        <v>9148.0960099999993</v>
      </c>
      <c r="L43" s="232">
        <v>9164.4235482000004</v>
      </c>
      <c r="M43" s="232">
        <v>9180.8598767999993</v>
      </c>
      <c r="N43" s="232">
        <v>9197.3760946000002</v>
      </c>
      <c r="O43" s="232">
        <v>9213.8704020999994</v>
      </c>
      <c r="P43" s="232">
        <v>9229.9494082000001</v>
      </c>
      <c r="Q43" s="232">
        <v>9245.1468234999993</v>
      </c>
      <c r="R43" s="232">
        <v>9259.1490826999998</v>
      </c>
      <c r="S43" s="232">
        <v>9272.2535174999994</v>
      </c>
      <c r="T43" s="232">
        <v>9284.9101836000009</v>
      </c>
      <c r="U43" s="232">
        <v>9297.4938586000007</v>
      </c>
      <c r="V43" s="232">
        <v>9310.0782079000001</v>
      </c>
      <c r="W43" s="232">
        <v>9322.6616183000006</v>
      </c>
      <c r="X43" s="232">
        <v>9335.2421214000005</v>
      </c>
      <c r="Y43" s="232">
        <v>9347.8163253000002</v>
      </c>
      <c r="Z43" s="232">
        <v>9360.3804827000004</v>
      </c>
      <c r="AA43" s="232">
        <v>9372.9747602000007</v>
      </c>
      <c r="AB43" s="232">
        <v>9385.8149811000003</v>
      </c>
      <c r="AC43" s="232">
        <v>9399.1608828000008</v>
      </c>
      <c r="AD43" s="232">
        <v>9413.2593622999993</v>
      </c>
      <c r="AE43" s="232">
        <v>9428.3059549000009</v>
      </c>
      <c r="AF43" s="232">
        <v>9444.4833555000005</v>
      </c>
      <c r="AG43" s="232">
        <v>9461.9455569999991</v>
      </c>
      <c r="AH43" s="232">
        <v>9480.7317445000008</v>
      </c>
      <c r="AI43" s="232">
        <v>9500.8524010000001</v>
      </c>
      <c r="AJ43" s="232">
        <v>9521.0294083000008</v>
      </c>
      <c r="AK43" s="232">
        <v>9534.8302425000002</v>
      </c>
      <c r="AL43" s="232">
        <v>9534.5337780999998</v>
      </c>
      <c r="AM43" s="232">
        <v>9515.8285300000007</v>
      </c>
      <c r="AN43" s="232">
        <v>9488.0415728000007</v>
      </c>
      <c r="AO43" s="232">
        <v>9463.9096215000009</v>
      </c>
      <c r="AP43" s="232">
        <v>9453.5324230999995</v>
      </c>
      <c r="AQ43" s="232">
        <v>9456.4618542000007</v>
      </c>
      <c r="AR43" s="232">
        <v>9469.6128234000007</v>
      </c>
      <c r="AS43" s="232">
        <v>9490.067282</v>
      </c>
      <c r="AT43" s="232">
        <v>9515.5753506000001</v>
      </c>
      <c r="AU43" s="232">
        <v>9544.0541926000005</v>
      </c>
      <c r="AV43" s="232">
        <v>9573.4891719999996</v>
      </c>
      <c r="AW43" s="232">
        <v>9602.1384567999994</v>
      </c>
      <c r="AX43" s="232">
        <v>9628.3284160000003</v>
      </c>
      <c r="AY43" s="232">
        <v>9650.9349994000004</v>
      </c>
      <c r="AZ43" s="232">
        <v>9671.0324805</v>
      </c>
      <c r="BA43" s="232">
        <v>9690.2447136999999</v>
      </c>
      <c r="BB43" s="305">
        <v>9709.8279999999995</v>
      </c>
      <c r="BC43" s="305">
        <v>9729.5660000000007</v>
      </c>
      <c r="BD43" s="305">
        <v>9748.875</v>
      </c>
      <c r="BE43" s="305">
        <v>9767.2839999999997</v>
      </c>
      <c r="BF43" s="305">
        <v>9784.7659999999996</v>
      </c>
      <c r="BG43" s="305">
        <v>9801.4079999999994</v>
      </c>
      <c r="BH43" s="305">
        <v>9817.35</v>
      </c>
      <c r="BI43" s="305">
        <v>9832.9580000000005</v>
      </c>
      <c r="BJ43" s="305">
        <v>9848.6550000000007</v>
      </c>
      <c r="BK43" s="305">
        <v>9864.73</v>
      </c>
      <c r="BL43" s="305">
        <v>9880.9429999999993</v>
      </c>
      <c r="BM43" s="305">
        <v>9896.9249999999993</v>
      </c>
      <c r="BN43" s="305">
        <v>9912.4069999999992</v>
      </c>
      <c r="BO43" s="305">
        <v>9927.5290000000005</v>
      </c>
      <c r="BP43" s="305">
        <v>9942.5319999999992</v>
      </c>
      <c r="BQ43" s="305">
        <v>9957.5669999999991</v>
      </c>
      <c r="BR43" s="305">
        <v>9972.4159999999993</v>
      </c>
      <c r="BS43" s="305">
        <v>9986.7710000000006</v>
      </c>
      <c r="BT43" s="305">
        <v>10000.42</v>
      </c>
      <c r="BU43" s="305">
        <v>10013.530000000001</v>
      </c>
      <c r="BV43" s="305">
        <v>10026.370000000001</v>
      </c>
    </row>
    <row r="44" spans="1:74" s="160" customFormat="1" ht="11.1" customHeight="1" x14ac:dyDescent="0.2">
      <c r="A44" s="148" t="s">
        <v>724</v>
      </c>
      <c r="B44" s="204" t="s">
        <v>442</v>
      </c>
      <c r="C44" s="232">
        <v>18660.593472</v>
      </c>
      <c r="D44" s="232">
        <v>18666.113453999998</v>
      </c>
      <c r="E44" s="232">
        <v>18676.185503000001</v>
      </c>
      <c r="F44" s="232">
        <v>18692.309258000001</v>
      </c>
      <c r="G44" s="232">
        <v>18711.578659999999</v>
      </c>
      <c r="H44" s="232">
        <v>18729.986227000001</v>
      </c>
      <c r="I44" s="232">
        <v>18744.531518</v>
      </c>
      <c r="J44" s="232">
        <v>18756.242276000001</v>
      </c>
      <c r="K44" s="232">
        <v>18767.153286000001</v>
      </c>
      <c r="L44" s="232">
        <v>18778.887441999999</v>
      </c>
      <c r="M44" s="232">
        <v>18791.420076999999</v>
      </c>
      <c r="N44" s="232">
        <v>18804.314629</v>
      </c>
      <c r="O44" s="232">
        <v>18817.042955000001</v>
      </c>
      <c r="P44" s="232">
        <v>18828.710561</v>
      </c>
      <c r="Q44" s="232">
        <v>18838.33137</v>
      </c>
      <c r="R44" s="232">
        <v>18845.326161000001</v>
      </c>
      <c r="S44" s="232">
        <v>18850.743138999998</v>
      </c>
      <c r="T44" s="232">
        <v>18856.037365</v>
      </c>
      <c r="U44" s="232">
        <v>18862.332503000001</v>
      </c>
      <c r="V44" s="232">
        <v>18869.426617000001</v>
      </c>
      <c r="W44" s="232">
        <v>18876.786375</v>
      </c>
      <c r="X44" s="232">
        <v>18883.968442000001</v>
      </c>
      <c r="Y44" s="232">
        <v>18890.889474</v>
      </c>
      <c r="Z44" s="232">
        <v>18897.556128</v>
      </c>
      <c r="AA44" s="232">
        <v>18904.139948</v>
      </c>
      <c r="AB44" s="232">
        <v>18911.472040000001</v>
      </c>
      <c r="AC44" s="232">
        <v>18920.548395999998</v>
      </c>
      <c r="AD44" s="232">
        <v>18931.940596</v>
      </c>
      <c r="AE44" s="232">
        <v>18944.522562999999</v>
      </c>
      <c r="AF44" s="232">
        <v>18956.743804999998</v>
      </c>
      <c r="AG44" s="232">
        <v>18967.657912999999</v>
      </c>
      <c r="AH44" s="232">
        <v>18978.734799000002</v>
      </c>
      <c r="AI44" s="232">
        <v>18992.048458000001</v>
      </c>
      <c r="AJ44" s="232">
        <v>19006.689483999999</v>
      </c>
      <c r="AK44" s="232">
        <v>19009.814867000001</v>
      </c>
      <c r="AL44" s="232">
        <v>18985.598199</v>
      </c>
      <c r="AM44" s="232">
        <v>18925.194841</v>
      </c>
      <c r="AN44" s="232">
        <v>18847.687236000002</v>
      </c>
      <c r="AO44" s="232">
        <v>18779.139598999998</v>
      </c>
      <c r="AP44" s="232">
        <v>18740.109992999998</v>
      </c>
      <c r="AQ44" s="232">
        <v>18729.131867</v>
      </c>
      <c r="AR44" s="232">
        <v>18739.232520000001</v>
      </c>
      <c r="AS44" s="232">
        <v>18763.863585999999</v>
      </c>
      <c r="AT44" s="232">
        <v>18798.174048000001</v>
      </c>
      <c r="AU44" s="232">
        <v>18837.737228999998</v>
      </c>
      <c r="AV44" s="232">
        <v>18878.372530000001</v>
      </c>
      <c r="AW44" s="232">
        <v>18916.883683</v>
      </c>
      <c r="AX44" s="232">
        <v>18950.320500000002</v>
      </c>
      <c r="AY44" s="232">
        <v>18976.722869000001</v>
      </c>
      <c r="AZ44" s="232">
        <v>18998.090982999998</v>
      </c>
      <c r="BA44" s="232">
        <v>19017.415108000001</v>
      </c>
      <c r="BB44" s="305">
        <v>19037.05</v>
      </c>
      <c r="BC44" s="305">
        <v>19056.79</v>
      </c>
      <c r="BD44" s="305">
        <v>19075.79</v>
      </c>
      <c r="BE44" s="305">
        <v>19093.37</v>
      </c>
      <c r="BF44" s="305">
        <v>19109.41</v>
      </c>
      <c r="BG44" s="305">
        <v>19123.939999999999</v>
      </c>
      <c r="BH44" s="305">
        <v>19137.169999999998</v>
      </c>
      <c r="BI44" s="305">
        <v>19150.05</v>
      </c>
      <c r="BJ44" s="305">
        <v>19163.68</v>
      </c>
      <c r="BK44" s="305">
        <v>19178.82</v>
      </c>
      <c r="BL44" s="305">
        <v>19194.84</v>
      </c>
      <c r="BM44" s="305">
        <v>19210.740000000002</v>
      </c>
      <c r="BN44" s="305">
        <v>19225.82</v>
      </c>
      <c r="BO44" s="305">
        <v>19240.54</v>
      </c>
      <c r="BP44" s="305">
        <v>19255.669999999998</v>
      </c>
      <c r="BQ44" s="305">
        <v>19271.689999999999</v>
      </c>
      <c r="BR44" s="305">
        <v>19287.97</v>
      </c>
      <c r="BS44" s="305">
        <v>19303.599999999999</v>
      </c>
      <c r="BT44" s="305">
        <v>19317.89</v>
      </c>
      <c r="BU44" s="305">
        <v>19331.14</v>
      </c>
      <c r="BV44" s="305">
        <v>19343.87</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7.3580375234000002</v>
      </c>
      <c r="D46" s="250">
        <v>7.3646918035000004</v>
      </c>
      <c r="E46" s="250">
        <v>7.3713774923999997</v>
      </c>
      <c r="F46" s="250">
        <v>7.3772432884999999</v>
      </c>
      <c r="G46" s="250">
        <v>7.3846302710999998</v>
      </c>
      <c r="H46" s="250">
        <v>7.3926871388000004</v>
      </c>
      <c r="I46" s="250">
        <v>7.4055769394000004</v>
      </c>
      <c r="J46" s="250">
        <v>7.4118512909999996</v>
      </c>
      <c r="K46" s="250">
        <v>7.4156732416000004</v>
      </c>
      <c r="L46" s="250">
        <v>7.4126130893999997</v>
      </c>
      <c r="M46" s="250">
        <v>7.4148525143999997</v>
      </c>
      <c r="N46" s="250">
        <v>7.4179618147999999</v>
      </c>
      <c r="O46" s="250">
        <v>7.4213772390999999</v>
      </c>
      <c r="P46" s="250">
        <v>7.4266491038</v>
      </c>
      <c r="Q46" s="250">
        <v>7.4332136575999996</v>
      </c>
      <c r="R46" s="250">
        <v>7.4443758297000002</v>
      </c>
      <c r="S46" s="250">
        <v>7.4510470645</v>
      </c>
      <c r="T46" s="250">
        <v>7.4565322913000003</v>
      </c>
      <c r="U46" s="250">
        <v>7.4587377061</v>
      </c>
      <c r="V46" s="250">
        <v>7.4634212700999996</v>
      </c>
      <c r="W46" s="250">
        <v>7.4684891790999997</v>
      </c>
      <c r="X46" s="250">
        <v>7.4748497040000004</v>
      </c>
      <c r="Y46" s="250">
        <v>7.4800051002999997</v>
      </c>
      <c r="Z46" s="250">
        <v>7.4848636386000003</v>
      </c>
      <c r="AA46" s="250">
        <v>7.4902342397000004</v>
      </c>
      <c r="AB46" s="250">
        <v>7.4938923715000003</v>
      </c>
      <c r="AC46" s="250">
        <v>7.4966469547000001</v>
      </c>
      <c r="AD46" s="250">
        <v>7.4952782493000001</v>
      </c>
      <c r="AE46" s="250">
        <v>7.4986405405000003</v>
      </c>
      <c r="AF46" s="250">
        <v>7.5035140881000002</v>
      </c>
      <c r="AG46" s="250">
        <v>7.5118150487999999</v>
      </c>
      <c r="AH46" s="250">
        <v>7.5182739921000001</v>
      </c>
      <c r="AI46" s="250">
        <v>7.5248070745</v>
      </c>
      <c r="AJ46" s="250">
        <v>7.5349956167999999</v>
      </c>
      <c r="AK46" s="250">
        <v>7.5389909869</v>
      </c>
      <c r="AL46" s="250">
        <v>7.5403745054</v>
      </c>
      <c r="AM46" s="250">
        <v>7.7087201717999996</v>
      </c>
      <c r="AN46" s="250">
        <v>7.5776994879000004</v>
      </c>
      <c r="AO46" s="250">
        <v>7.3168864530000004</v>
      </c>
      <c r="AP46" s="250">
        <v>6.5104094672999997</v>
      </c>
      <c r="AQ46" s="250">
        <v>6.3019154302000002</v>
      </c>
      <c r="AR46" s="250">
        <v>6.2755327420000002</v>
      </c>
      <c r="AS46" s="250">
        <v>6.7306578144999998</v>
      </c>
      <c r="AT46" s="250">
        <v>6.8439505149000004</v>
      </c>
      <c r="AU46" s="250">
        <v>6.9148072551000004</v>
      </c>
      <c r="AV46" s="250">
        <v>6.8965834776000001</v>
      </c>
      <c r="AW46" s="250">
        <v>6.9175517156000002</v>
      </c>
      <c r="AX46" s="250">
        <v>6.9310674114999999</v>
      </c>
      <c r="AY46" s="250">
        <v>6.9152132003000002</v>
      </c>
      <c r="AZ46" s="250">
        <v>6.9302618358999997</v>
      </c>
      <c r="BA46" s="250">
        <v>6.9542959532999999</v>
      </c>
      <c r="BB46" s="316">
        <v>7.001563</v>
      </c>
      <c r="BC46" s="316">
        <v>7.032883</v>
      </c>
      <c r="BD46" s="316">
        <v>7.0625010000000001</v>
      </c>
      <c r="BE46" s="316">
        <v>7.0894579999999996</v>
      </c>
      <c r="BF46" s="316">
        <v>7.1163970000000001</v>
      </c>
      <c r="BG46" s="316">
        <v>7.1423560000000004</v>
      </c>
      <c r="BH46" s="316">
        <v>7.1666259999999999</v>
      </c>
      <c r="BI46" s="316">
        <v>7.19116</v>
      </c>
      <c r="BJ46" s="316">
        <v>7.2152469999999997</v>
      </c>
      <c r="BK46" s="316">
        <v>7.2377029999999998</v>
      </c>
      <c r="BL46" s="316">
        <v>7.261787</v>
      </c>
      <c r="BM46" s="316">
        <v>7.2863129999999998</v>
      </c>
      <c r="BN46" s="316">
        <v>7.314476</v>
      </c>
      <c r="BO46" s="316">
        <v>7.337491</v>
      </c>
      <c r="BP46" s="316">
        <v>7.3585539999999998</v>
      </c>
      <c r="BQ46" s="316">
        <v>7.377815</v>
      </c>
      <c r="BR46" s="316">
        <v>7.3948590000000003</v>
      </c>
      <c r="BS46" s="316">
        <v>7.4098369999999996</v>
      </c>
      <c r="BT46" s="316">
        <v>7.4227489999999996</v>
      </c>
      <c r="BU46" s="316">
        <v>7.4335950000000004</v>
      </c>
      <c r="BV46" s="316">
        <v>7.4423750000000002</v>
      </c>
    </row>
    <row r="47" spans="1:74" s="160" customFormat="1" ht="11.1" customHeight="1" x14ac:dyDescent="0.2">
      <c r="A47" s="148" t="s">
        <v>727</v>
      </c>
      <c r="B47" s="204" t="s">
        <v>468</v>
      </c>
      <c r="C47" s="250">
        <v>19.462802956000001</v>
      </c>
      <c r="D47" s="250">
        <v>19.484474722000002</v>
      </c>
      <c r="E47" s="250">
        <v>19.504523138</v>
      </c>
      <c r="F47" s="250">
        <v>19.515927054999999</v>
      </c>
      <c r="G47" s="250">
        <v>19.537994631</v>
      </c>
      <c r="H47" s="250">
        <v>19.563704717</v>
      </c>
      <c r="I47" s="250">
        <v>19.603577807000001</v>
      </c>
      <c r="J47" s="250">
        <v>19.628682544</v>
      </c>
      <c r="K47" s="250">
        <v>19.649539421</v>
      </c>
      <c r="L47" s="250">
        <v>19.662482162</v>
      </c>
      <c r="M47" s="250">
        <v>19.677593027</v>
      </c>
      <c r="N47" s="250">
        <v>19.691205741000001</v>
      </c>
      <c r="O47" s="250">
        <v>19.694619392</v>
      </c>
      <c r="P47" s="250">
        <v>19.711761485</v>
      </c>
      <c r="Q47" s="250">
        <v>19.733931109</v>
      </c>
      <c r="R47" s="250">
        <v>19.771533777999998</v>
      </c>
      <c r="S47" s="250">
        <v>19.795954329000001</v>
      </c>
      <c r="T47" s="250">
        <v>19.817598275000002</v>
      </c>
      <c r="U47" s="250">
        <v>19.833112547999999</v>
      </c>
      <c r="V47" s="250">
        <v>19.851718086000002</v>
      </c>
      <c r="W47" s="250">
        <v>19.87006182</v>
      </c>
      <c r="X47" s="250">
        <v>19.887865517000002</v>
      </c>
      <c r="Y47" s="250">
        <v>19.905894320000002</v>
      </c>
      <c r="Z47" s="250">
        <v>19.923869995</v>
      </c>
      <c r="AA47" s="250">
        <v>19.941487484</v>
      </c>
      <c r="AB47" s="250">
        <v>19.959585696000001</v>
      </c>
      <c r="AC47" s="250">
        <v>19.977859573</v>
      </c>
      <c r="AD47" s="250">
        <v>19.998174148</v>
      </c>
      <c r="AE47" s="250">
        <v>20.015400580000001</v>
      </c>
      <c r="AF47" s="250">
        <v>20.031403902000001</v>
      </c>
      <c r="AG47" s="250">
        <v>20.040900182000001</v>
      </c>
      <c r="AH47" s="250">
        <v>20.058420235</v>
      </c>
      <c r="AI47" s="250">
        <v>20.078680127999998</v>
      </c>
      <c r="AJ47" s="250">
        <v>20.116916917000001</v>
      </c>
      <c r="AK47" s="250">
        <v>20.131228699000001</v>
      </c>
      <c r="AL47" s="250">
        <v>20.136852529999999</v>
      </c>
      <c r="AM47" s="250">
        <v>20.617825901</v>
      </c>
      <c r="AN47" s="250">
        <v>20.243045713000001</v>
      </c>
      <c r="AO47" s="250">
        <v>19.496549455</v>
      </c>
      <c r="AP47" s="250">
        <v>17.199632600000001</v>
      </c>
      <c r="AQ47" s="250">
        <v>16.593732600999999</v>
      </c>
      <c r="AR47" s="250">
        <v>16.500144929000001</v>
      </c>
      <c r="AS47" s="250">
        <v>17.746298053</v>
      </c>
      <c r="AT47" s="250">
        <v>18.056763685</v>
      </c>
      <c r="AU47" s="250">
        <v>18.258970291000001</v>
      </c>
      <c r="AV47" s="250">
        <v>18.246631124</v>
      </c>
      <c r="AW47" s="250">
        <v>18.312034744000002</v>
      </c>
      <c r="AX47" s="250">
        <v>18.348894401999999</v>
      </c>
      <c r="AY47" s="250">
        <v>18.279998621000001</v>
      </c>
      <c r="AZ47" s="250">
        <v>18.317678959999999</v>
      </c>
      <c r="BA47" s="250">
        <v>18.384723943000001</v>
      </c>
      <c r="BB47" s="316">
        <v>18.52852</v>
      </c>
      <c r="BC47" s="316">
        <v>18.618749999999999</v>
      </c>
      <c r="BD47" s="316">
        <v>18.702809999999999</v>
      </c>
      <c r="BE47" s="316">
        <v>18.771260000000002</v>
      </c>
      <c r="BF47" s="316">
        <v>18.85005</v>
      </c>
      <c r="BG47" s="316">
        <v>18.929739999999999</v>
      </c>
      <c r="BH47" s="316">
        <v>19.013310000000001</v>
      </c>
      <c r="BI47" s="316">
        <v>19.092580000000002</v>
      </c>
      <c r="BJ47" s="316">
        <v>19.17052</v>
      </c>
      <c r="BK47" s="316">
        <v>19.245570000000001</v>
      </c>
      <c r="BL47" s="316">
        <v>19.322030000000002</v>
      </c>
      <c r="BM47" s="316">
        <v>19.398340000000001</v>
      </c>
      <c r="BN47" s="316">
        <v>19.480250000000002</v>
      </c>
      <c r="BO47" s="316">
        <v>19.551950000000001</v>
      </c>
      <c r="BP47" s="316">
        <v>19.61919</v>
      </c>
      <c r="BQ47" s="316">
        <v>19.685649999999999</v>
      </c>
      <c r="BR47" s="316">
        <v>19.741209999999999</v>
      </c>
      <c r="BS47" s="316">
        <v>19.789539999999999</v>
      </c>
      <c r="BT47" s="316">
        <v>19.830660000000002</v>
      </c>
      <c r="BU47" s="316">
        <v>19.864560000000001</v>
      </c>
      <c r="BV47" s="316">
        <v>19.89124</v>
      </c>
    </row>
    <row r="48" spans="1:74" s="160" customFormat="1" ht="11.1" customHeight="1" x14ac:dyDescent="0.2">
      <c r="A48" s="148" t="s">
        <v>728</v>
      </c>
      <c r="B48" s="204" t="s">
        <v>436</v>
      </c>
      <c r="C48" s="250">
        <v>21.878582487999999</v>
      </c>
      <c r="D48" s="250">
        <v>21.895439546999999</v>
      </c>
      <c r="E48" s="250">
        <v>21.912211786</v>
      </c>
      <c r="F48" s="250">
        <v>21.928943565000001</v>
      </c>
      <c r="G48" s="250">
        <v>21.945512897</v>
      </c>
      <c r="H48" s="250">
        <v>21.961964140999999</v>
      </c>
      <c r="I48" s="250">
        <v>21.979247718</v>
      </c>
      <c r="J48" s="250">
        <v>21.994749970000001</v>
      </c>
      <c r="K48" s="250">
        <v>22.009421317000001</v>
      </c>
      <c r="L48" s="250">
        <v>22.018774934</v>
      </c>
      <c r="M48" s="250">
        <v>22.035149593</v>
      </c>
      <c r="N48" s="250">
        <v>22.054058469000001</v>
      </c>
      <c r="O48" s="250">
        <v>22.082170615999999</v>
      </c>
      <c r="P48" s="250">
        <v>22.101146133</v>
      </c>
      <c r="Q48" s="250">
        <v>22.117654076000001</v>
      </c>
      <c r="R48" s="250">
        <v>22.126581098999999</v>
      </c>
      <c r="S48" s="250">
        <v>22.141988901000001</v>
      </c>
      <c r="T48" s="250">
        <v>22.158764136999999</v>
      </c>
      <c r="U48" s="250">
        <v>22.183948146999999</v>
      </c>
      <c r="V48" s="250">
        <v>22.198177246</v>
      </c>
      <c r="W48" s="250">
        <v>22.208492773</v>
      </c>
      <c r="X48" s="250">
        <v>22.207466700000001</v>
      </c>
      <c r="Y48" s="250">
        <v>22.215526108999999</v>
      </c>
      <c r="Z48" s="250">
        <v>22.225242969</v>
      </c>
      <c r="AA48" s="250">
        <v>22.242335216000001</v>
      </c>
      <c r="AB48" s="250">
        <v>22.251078529000001</v>
      </c>
      <c r="AC48" s="250">
        <v>22.257190843</v>
      </c>
      <c r="AD48" s="250">
        <v>22.256368466000001</v>
      </c>
      <c r="AE48" s="250">
        <v>22.260446551000001</v>
      </c>
      <c r="AF48" s="250">
        <v>22.265121404999999</v>
      </c>
      <c r="AG48" s="250">
        <v>22.271557906999998</v>
      </c>
      <c r="AH48" s="250">
        <v>22.276552642999999</v>
      </c>
      <c r="AI48" s="250">
        <v>22.281270491000001</v>
      </c>
      <c r="AJ48" s="250">
        <v>22.285712224000001</v>
      </c>
      <c r="AK48" s="250">
        <v>22.289875714000001</v>
      </c>
      <c r="AL48" s="250">
        <v>22.293761735</v>
      </c>
      <c r="AM48" s="250">
        <v>22.742842965000001</v>
      </c>
      <c r="AN48" s="250">
        <v>22.412069540000001</v>
      </c>
      <c r="AO48" s="250">
        <v>21.746914137000001</v>
      </c>
      <c r="AP48" s="250">
        <v>19.660304928999999</v>
      </c>
      <c r="AQ48" s="250">
        <v>19.141689441</v>
      </c>
      <c r="AR48" s="250">
        <v>19.103995845</v>
      </c>
      <c r="AS48" s="250">
        <v>20.366336734000001</v>
      </c>
      <c r="AT48" s="250">
        <v>20.676152479999999</v>
      </c>
      <c r="AU48" s="250">
        <v>20.852555674000001</v>
      </c>
      <c r="AV48" s="250">
        <v>20.729974358</v>
      </c>
      <c r="AW48" s="250">
        <v>20.763731418999999</v>
      </c>
      <c r="AX48" s="250">
        <v>20.788254898000002</v>
      </c>
      <c r="AY48" s="250">
        <v>20.75281489</v>
      </c>
      <c r="AZ48" s="250">
        <v>20.796918633000001</v>
      </c>
      <c r="BA48" s="250">
        <v>20.869836221</v>
      </c>
      <c r="BB48" s="316">
        <v>21.023520000000001</v>
      </c>
      <c r="BC48" s="316">
        <v>21.115100000000002</v>
      </c>
      <c r="BD48" s="316">
        <v>21.196539999999999</v>
      </c>
      <c r="BE48" s="316">
        <v>21.258379999999999</v>
      </c>
      <c r="BF48" s="316">
        <v>21.326599999999999</v>
      </c>
      <c r="BG48" s="316">
        <v>21.391770000000001</v>
      </c>
      <c r="BH48" s="316">
        <v>21.450489999999999</v>
      </c>
      <c r="BI48" s="316">
        <v>21.512070000000001</v>
      </c>
      <c r="BJ48" s="316">
        <v>21.573119999999999</v>
      </c>
      <c r="BK48" s="316">
        <v>21.63475</v>
      </c>
      <c r="BL48" s="316">
        <v>21.693930000000002</v>
      </c>
      <c r="BM48" s="316">
        <v>21.751750000000001</v>
      </c>
      <c r="BN48" s="316">
        <v>21.812940000000001</v>
      </c>
      <c r="BO48" s="316">
        <v>21.864519999999999</v>
      </c>
      <c r="BP48" s="316">
        <v>21.911200000000001</v>
      </c>
      <c r="BQ48" s="316">
        <v>21.952159999999999</v>
      </c>
      <c r="BR48" s="316">
        <v>21.98969</v>
      </c>
      <c r="BS48" s="316">
        <v>22.022950000000002</v>
      </c>
      <c r="BT48" s="316">
        <v>22.051939999999998</v>
      </c>
      <c r="BU48" s="316">
        <v>22.07666</v>
      </c>
      <c r="BV48" s="316">
        <v>22.097110000000001</v>
      </c>
    </row>
    <row r="49" spans="1:74" s="160" customFormat="1" ht="11.1" customHeight="1" x14ac:dyDescent="0.2">
      <c r="A49" s="148" t="s">
        <v>729</v>
      </c>
      <c r="B49" s="204" t="s">
        <v>437</v>
      </c>
      <c r="C49" s="250">
        <v>10.628370839</v>
      </c>
      <c r="D49" s="250">
        <v>10.635927476000001</v>
      </c>
      <c r="E49" s="250">
        <v>10.639802596999999</v>
      </c>
      <c r="F49" s="250">
        <v>10.63173295</v>
      </c>
      <c r="G49" s="250">
        <v>10.634442482000001</v>
      </c>
      <c r="H49" s="250">
        <v>10.639667938000001</v>
      </c>
      <c r="I49" s="250">
        <v>10.651963237</v>
      </c>
      <c r="J49" s="250">
        <v>10.658805106000001</v>
      </c>
      <c r="K49" s="250">
        <v>10.664747462999999</v>
      </c>
      <c r="L49" s="250">
        <v>10.667586405</v>
      </c>
      <c r="M49" s="250">
        <v>10.673382664</v>
      </c>
      <c r="N49" s="250">
        <v>10.679932338</v>
      </c>
      <c r="O49" s="250">
        <v>10.689236194999999</v>
      </c>
      <c r="P49" s="250">
        <v>10.695792123</v>
      </c>
      <c r="Q49" s="250">
        <v>10.701600889</v>
      </c>
      <c r="R49" s="250">
        <v>10.703526256</v>
      </c>
      <c r="S49" s="250">
        <v>10.710192878999999</v>
      </c>
      <c r="T49" s="250">
        <v>10.718464521</v>
      </c>
      <c r="U49" s="250">
        <v>10.733528253999999</v>
      </c>
      <c r="V49" s="250">
        <v>10.741119628</v>
      </c>
      <c r="W49" s="250">
        <v>10.746425715000001</v>
      </c>
      <c r="X49" s="250">
        <v>10.746415146</v>
      </c>
      <c r="Y49" s="250">
        <v>10.749424188000001</v>
      </c>
      <c r="Z49" s="250">
        <v>10.752421471</v>
      </c>
      <c r="AA49" s="250">
        <v>10.754108799000001</v>
      </c>
      <c r="AB49" s="250">
        <v>10.758056208999999</v>
      </c>
      <c r="AC49" s="250">
        <v>10.762965507000001</v>
      </c>
      <c r="AD49" s="250">
        <v>10.769659667000001</v>
      </c>
      <c r="AE49" s="250">
        <v>10.775875506</v>
      </c>
      <c r="AF49" s="250">
        <v>10.782436000000001</v>
      </c>
      <c r="AG49" s="250">
        <v>10.790027059</v>
      </c>
      <c r="AH49" s="250">
        <v>10.796762428999999</v>
      </c>
      <c r="AI49" s="250">
        <v>10.803328021</v>
      </c>
      <c r="AJ49" s="250">
        <v>10.813402264</v>
      </c>
      <c r="AK49" s="250">
        <v>10.816869476000001</v>
      </c>
      <c r="AL49" s="250">
        <v>10.817408088000001</v>
      </c>
      <c r="AM49" s="250">
        <v>10.966133037000001</v>
      </c>
      <c r="AN49" s="250">
        <v>10.847478242999999</v>
      </c>
      <c r="AO49" s="250">
        <v>10.612558644</v>
      </c>
      <c r="AP49" s="250">
        <v>9.8807484084000006</v>
      </c>
      <c r="AQ49" s="250">
        <v>9.6987685730000006</v>
      </c>
      <c r="AR49" s="250">
        <v>9.6859933063000003</v>
      </c>
      <c r="AS49" s="250">
        <v>10.129450858</v>
      </c>
      <c r="AT49" s="250">
        <v>10.239813541</v>
      </c>
      <c r="AU49" s="250">
        <v>10.304109606999999</v>
      </c>
      <c r="AV49" s="250">
        <v>10.26973518</v>
      </c>
      <c r="AW49" s="250">
        <v>10.281350915000001</v>
      </c>
      <c r="AX49" s="250">
        <v>10.286352937</v>
      </c>
      <c r="AY49" s="250">
        <v>10.257934184</v>
      </c>
      <c r="AZ49" s="250">
        <v>10.269814075999999</v>
      </c>
      <c r="BA49" s="250">
        <v>10.295185550999999</v>
      </c>
      <c r="BB49" s="316">
        <v>10.35697</v>
      </c>
      <c r="BC49" s="316">
        <v>10.39213</v>
      </c>
      <c r="BD49" s="316">
        <v>10.4236</v>
      </c>
      <c r="BE49" s="316">
        <v>10.448729999999999</v>
      </c>
      <c r="BF49" s="316">
        <v>10.474769999999999</v>
      </c>
      <c r="BG49" s="316">
        <v>10.499090000000001</v>
      </c>
      <c r="BH49" s="316">
        <v>10.52059</v>
      </c>
      <c r="BI49" s="316">
        <v>10.542260000000001</v>
      </c>
      <c r="BJ49" s="316">
        <v>10.56302</v>
      </c>
      <c r="BK49" s="316">
        <v>10.580590000000001</v>
      </c>
      <c r="BL49" s="316">
        <v>10.60121</v>
      </c>
      <c r="BM49" s="316">
        <v>10.62261</v>
      </c>
      <c r="BN49" s="316">
        <v>10.64725</v>
      </c>
      <c r="BO49" s="316">
        <v>10.668369999999999</v>
      </c>
      <c r="BP49" s="316">
        <v>10.688420000000001</v>
      </c>
      <c r="BQ49" s="316">
        <v>10.709899999999999</v>
      </c>
      <c r="BR49" s="316">
        <v>10.725960000000001</v>
      </c>
      <c r="BS49" s="316">
        <v>10.739100000000001</v>
      </c>
      <c r="BT49" s="316">
        <v>10.7493</v>
      </c>
      <c r="BU49" s="316">
        <v>10.756589999999999</v>
      </c>
      <c r="BV49" s="316">
        <v>10.76094</v>
      </c>
    </row>
    <row r="50" spans="1:74" s="160" customFormat="1" ht="11.1" customHeight="1" x14ac:dyDescent="0.2">
      <c r="A50" s="148" t="s">
        <v>730</v>
      </c>
      <c r="B50" s="204" t="s">
        <v>438</v>
      </c>
      <c r="C50" s="250">
        <v>27.928241929999999</v>
      </c>
      <c r="D50" s="250">
        <v>27.963876278000001</v>
      </c>
      <c r="E50" s="250">
        <v>27.996901832999999</v>
      </c>
      <c r="F50" s="250">
        <v>28.025892194000001</v>
      </c>
      <c r="G50" s="250">
        <v>28.054769962000002</v>
      </c>
      <c r="H50" s="250">
        <v>28.082108736999999</v>
      </c>
      <c r="I50" s="250">
        <v>28.092528196</v>
      </c>
      <c r="J50" s="250">
        <v>28.128324227</v>
      </c>
      <c r="K50" s="250">
        <v>28.174116509000001</v>
      </c>
      <c r="L50" s="250">
        <v>28.247229754999999</v>
      </c>
      <c r="M50" s="250">
        <v>28.300021000000001</v>
      </c>
      <c r="N50" s="250">
        <v>28.349814958</v>
      </c>
      <c r="O50" s="250">
        <v>28.389372440999999</v>
      </c>
      <c r="P50" s="250">
        <v>28.438601217999999</v>
      </c>
      <c r="Q50" s="250">
        <v>28.490262100999999</v>
      </c>
      <c r="R50" s="250">
        <v>28.553155038</v>
      </c>
      <c r="S50" s="250">
        <v>28.603080168999998</v>
      </c>
      <c r="T50" s="250">
        <v>28.648837442000001</v>
      </c>
      <c r="U50" s="250">
        <v>28.687332987000001</v>
      </c>
      <c r="V50" s="250">
        <v>28.727074949999999</v>
      </c>
      <c r="W50" s="250">
        <v>28.76496946</v>
      </c>
      <c r="X50" s="250">
        <v>28.795838674999999</v>
      </c>
      <c r="Y50" s="250">
        <v>28.833921660000001</v>
      </c>
      <c r="Z50" s="250">
        <v>28.874040573999999</v>
      </c>
      <c r="AA50" s="250">
        <v>28.925023152000001</v>
      </c>
      <c r="AB50" s="250">
        <v>28.962593122000001</v>
      </c>
      <c r="AC50" s="250">
        <v>28.995578219999999</v>
      </c>
      <c r="AD50" s="250">
        <v>29.012654632</v>
      </c>
      <c r="AE50" s="250">
        <v>29.044962845000001</v>
      </c>
      <c r="AF50" s="250">
        <v>29.081179044999999</v>
      </c>
      <c r="AG50" s="250">
        <v>29.123118895000001</v>
      </c>
      <c r="AH50" s="250">
        <v>29.165789322999998</v>
      </c>
      <c r="AI50" s="250">
        <v>29.211005992</v>
      </c>
      <c r="AJ50" s="250">
        <v>29.274604982</v>
      </c>
      <c r="AK50" s="250">
        <v>29.313037072</v>
      </c>
      <c r="AL50" s="250">
        <v>29.342138341999998</v>
      </c>
      <c r="AM50" s="250">
        <v>29.803708372999999</v>
      </c>
      <c r="AN50" s="250">
        <v>29.482798319</v>
      </c>
      <c r="AO50" s="250">
        <v>28.82120776</v>
      </c>
      <c r="AP50" s="250">
        <v>26.733422598000001</v>
      </c>
      <c r="AQ50" s="250">
        <v>26.204606603999999</v>
      </c>
      <c r="AR50" s="250">
        <v>26.149245679</v>
      </c>
      <c r="AS50" s="250">
        <v>27.325800095000002</v>
      </c>
      <c r="AT50" s="250">
        <v>27.648504105000001</v>
      </c>
      <c r="AU50" s="250">
        <v>27.875817981000001</v>
      </c>
      <c r="AV50" s="250">
        <v>27.917904273000001</v>
      </c>
      <c r="AW50" s="250">
        <v>28.021815966999998</v>
      </c>
      <c r="AX50" s="250">
        <v>28.097715614999998</v>
      </c>
      <c r="AY50" s="250">
        <v>28.079984405000001</v>
      </c>
      <c r="AZ50" s="250">
        <v>28.149074067000001</v>
      </c>
      <c r="BA50" s="250">
        <v>28.239365790000001</v>
      </c>
      <c r="BB50" s="316">
        <v>28.38843</v>
      </c>
      <c r="BC50" s="316">
        <v>28.49295</v>
      </c>
      <c r="BD50" s="316">
        <v>28.590489999999999</v>
      </c>
      <c r="BE50" s="316">
        <v>28.680029999999999</v>
      </c>
      <c r="BF50" s="316">
        <v>28.764389999999999</v>
      </c>
      <c r="BG50" s="316">
        <v>28.842559999999999</v>
      </c>
      <c r="BH50" s="316">
        <v>28.907039999999999</v>
      </c>
      <c r="BI50" s="316">
        <v>28.97842</v>
      </c>
      <c r="BJ50" s="316">
        <v>29.049209999999999</v>
      </c>
      <c r="BK50" s="316">
        <v>29.12425</v>
      </c>
      <c r="BL50" s="316">
        <v>29.19022</v>
      </c>
      <c r="BM50" s="316">
        <v>29.25197</v>
      </c>
      <c r="BN50" s="316">
        <v>29.306509999999999</v>
      </c>
      <c r="BO50" s="316">
        <v>29.36204</v>
      </c>
      <c r="BP50" s="316">
        <v>29.415569999999999</v>
      </c>
      <c r="BQ50" s="316">
        <v>29.465699999999998</v>
      </c>
      <c r="BR50" s="316">
        <v>29.516310000000001</v>
      </c>
      <c r="BS50" s="316">
        <v>29.56597</v>
      </c>
      <c r="BT50" s="316">
        <v>29.614699999999999</v>
      </c>
      <c r="BU50" s="316">
        <v>29.662500000000001</v>
      </c>
      <c r="BV50" s="316">
        <v>29.709350000000001</v>
      </c>
    </row>
    <row r="51" spans="1:74" s="160" customFormat="1" ht="11.1" customHeight="1" x14ac:dyDescent="0.2">
      <c r="A51" s="148" t="s">
        <v>731</v>
      </c>
      <c r="B51" s="204" t="s">
        <v>439</v>
      </c>
      <c r="C51" s="250">
        <v>8.0505540452000002</v>
      </c>
      <c r="D51" s="250">
        <v>8.0580858482999993</v>
      </c>
      <c r="E51" s="250">
        <v>8.0640896560000002</v>
      </c>
      <c r="F51" s="250">
        <v>8.0642685605000004</v>
      </c>
      <c r="G51" s="250">
        <v>8.0704390580999998</v>
      </c>
      <c r="H51" s="250">
        <v>8.0783042411999997</v>
      </c>
      <c r="I51" s="250">
        <v>8.0917214160000004</v>
      </c>
      <c r="J51" s="250">
        <v>8.1000829903000007</v>
      </c>
      <c r="K51" s="250">
        <v>8.1072462702999992</v>
      </c>
      <c r="L51" s="250">
        <v>8.1127640961999994</v>
      </c>
      <c r="M51" s="250">
        <v>8.1178661575</v>
      </c>
      <c r="N51" s="250">
        <v>8.1221052943000007</v>
      </c>
      <c r="O51" s="250">
        <v>8.1198356005000001</v>
      </c>
      <c r="P51" s="250">
        <v>8.1265833180999998</v>
      </c>
      <c r="Q51" s="250">
        <v>8.1367025409</v>
      </c>
      <c r="R51" s="250">
        <v>8.1573002861999999</v>
      </c>
      <c r="S51" s="250">
        <v>8.1688322565</v>
      </c>
      <c r="T51" s="250">
        <v>8.1784054689999994</v>
      </c>
      <c r="U51" s="250">
        <v>8.1830066743999996</v>
      </c>
      <c r="V51" s="250">
        <v>8.1909223084999994</v>
      </c>
      <c r="W51" s="250">
        <v>8.1991391218</v>
      </c>
      <c r="X51" s="250">
        <v>8.2069002754000007</v>
      </c>
      <c r="Y51" s="250">
        <v>8.2162870766000005</v>
      </c>
      <c r="Z51" s="250">
        <v>8.2265426864000002</v>
      </c>
      <c r="AA51" s="250">
        <v>8.2412404364</v>
      </c>
      <c r="AB51" s="250">
        <v>8.2505536645999999</v>
      </c>
      <c r="AC51" s="250">
        <v>8.2580557026000001</v>
      </c>
      <c r="AD51" s="250">
        <v>8.2591810115000008</v>
      </c>
      <c r="AE51" s="250">
        <v>8.2664848234000008</v>
      </c>
      <c r="AF51" s="250">
        <v>8.2754015995000003</v>
      </c>
      <c r="AG51" s="250">
        <v>8.2884134643999996</v>
      </c>
      <c r="AH51" s="250">
        <v>8.2986945752000008</v>
      </c>
      <c r="AI51" s="250">
        <v>8.3087270565000004</v>
      </c>
      <c r="AJ51" s="250">
        <v>8.3205906945999999</v>
      </c>
      <c r="AK51" s="250">
        <v>8.3285660772999996</v>
      </c>
      <c r="AL51" s="250">
        <v>8.3347329907999992</v>
      </c>
      <c r="AM51" s="250">
        <v>8.4611186546999999</v>
      </c>
      <c r="AN51" s="250">
        <v>8.3721482151999993</v>
      </c>
      <c r="AO51" s="250">
        <v>8.1898488918000005</v>
      </c>
      <c r="AP51" s="250">
        <v>7.6058413853999998</v>
      </c>
      <c r="AQ51" s="250">
        <v>7.4681687686</v>
      </c>
      <c r="AR51" s="250">
        <v>7.4684517422000001</v>
      </c>
      <c r="AS51" s="250">
        <v>7.8355834891000002</v>
      </c>
      <c r="AT51" s="250">
        <v>7.9401077562999998</v>
      </c>
      <c r="AU51" s="250">
        <v>8.0109177268000007</v>
      </c>
      <c r="AV51" s="250">
        <v>8.0133543276000001</v>
      </c>
      <c r="AW51" s="250">
        <v>8.0427300090999996</v>
      </c>
      <c r="AX51" s="250">
        <v>8.0643856985000006</v>
      </c>
      <c r="AY51" s="250">
        <v>8.0627179323</v>
      </c>
      <c r="AZ51" s="250">
        <v>8.0806362348</v>
      </c>
      <c r="BA51" s="250">
        <v>8.1025371426999993</v>
      </c>
      <c r="BB51" s="316">
        <v>8.1372850000000003</v>
      </c>
      <c r="BC51" s="316">
        <v>8.1605030000000003</v>
      </c>
      <c r="BD51" s="316">
        <v>8.1810550000000006</v>
      </c>
      <c r="BE51" s="316">
        <v>8.1979970000000009</v>
      </c>
      <c r="BF51" s="316">
        <v>8.2139260000000007</v>
      </c>
      <c r="BG51" s="316">
        <v>8.2278959999999994</v>
      </c>
      <c r="BH51" s="316">
        <v>8.2379920000000002</v>
      </c>
      <c r="BI51" s="316">
        <v>8.249485</v>
      </c>
      <c r="BJ51" s="316">
        <v>8.2604590000000009</v>
      </c>
      <c r="BK51" s="316">
        <v>8.2704950000000004</v>
      </c>
      <c r="BL51" s="316">
        <v>8.2807440000000003</v>
      </c>
      <c r="BM51" s="316">
        <v>8.2907869999999999</v>
      </c>
      <c r="BN51" s="316">
        <v>8.3008590000000009</v>
      </c>
      <c r="BO51" s="316">
        <v>8.3103149999999992</v>
      </c>
      <c r="BP51" s="316">
        <v>8.3193900000000003</v>
      </c>
      <c r="BQ51" s="316">
        <v>8.3276339999999998</v>
      </c>
      <c r="BR51" s="316">
        <v>8.3362829999999999</v>
      </c>
      <c r="BS51" s="316">
        <v>8.3448890000000002</v>
      </c>
      <c r="BT51" s="316">
        <v>8.3534509999999997</v>
      </c>
      <c r="BU51" s="316">
        <v>8.3619699999999995</v>
      </c>
      <c r="BV51" s="316">
        <v>8.3704440000000009</v>
      </c>
    </row>
    <row r="52" spans="1:74" s="160" customFormat="1" ht="11.1" customHeight="1" x14ac:dyDescent="0.2">
      <c r="A52" s="148" t="s">
        <v>732</v>
      </c>
      <c r="B52" s="204" t="s">
        <v>440</v>
      </c>
      <c r="C52" s="250">
        <v>16.944235543000001</v>
      </c>
      <c r="D52" s="250">
        <v>16.970787594000001</v>
      </c>
      <c r="E52" s="250">
        <v>16.997518576000001</v>
      </c>
      <c r="F52" s="250">
        <v>17.028361794999999</v>
      </c>
      <c r="G52" s="250">
        <v>17.052500657</v>
      </c>
      <c r="H52" s="250">
        <v>17.073868468000001</v>
      </c>
      <c r="I52" s="250">
        <v>17.08577717</v>
      </c>
      <c r="J52" s="250">
        <v>17.106618927</v>
      </c>
      <c r="K52" s="250">
        <v>17.129705680000001</v>
      </c>
      <c r="L52" s="250">
        <v>17.156921682</v>
      </c>
      <c r="M52" s="250">
        <v>17.183085235</v>
      </c>
      <c r="N52" s="250">
        <v>17.210080591000001</v>
      </c>
      <c r="O52" s="250">
        <v>17.233464296000001</v>
      </c>
      <c r="P52" s="250">
        <v>17.265455853999999</v>
      </c>
      <c r="Q52" s="250">
        <v>17.301611809000001</v>
      </c>
      <c r="R52" s="250">
        <v>17.350430497000001</v>
      </c>
      <c r="S52" s="250">
        <v>17.388541493000002</v>
      </c>
      <c r="T52" s="250">
        <v>17.424443133</v>
      </c>
      <c r="U52" s="250">
        <v>17.457502683000001</v>
      </c>
      <c r="V52" s="250">
        <v>17.489460161</v>
      </c>
      <c r="W52" s="250">
        <v>17.519682832000001</v>
      </c>
      <c r="X52" s="250">
        <v>17.549246833000002</v>
      </c>
      <c r="Y52" s="250">
        <v>17.575192790999999</v>
      </c>
      <c r="Z52" s="250">
        <v>17.598596841999999</v>
      </c>
      <c r="AA52" s="250">
        <v>17.615938024999998</v>
      </c>
      <c r="AB52" s="250">
        <v>17.636898979000001</v>
      </c>
      <c r="AC52" s="250">
        <v>17.657958745999998</v>
      </c>
      <c r="AD52" s="250">
        <v>17.676725599000001</v>
      </c>
      <c r="AE52" s="250">
        <v>17.699776783000001</v>
      </c>
      <c r="AF52" s="250">
        <v>17.724720572999999</v>
      </c>
      <c r="AG52" s="250">
        <v>17.747675073</v>
      </c>
      <c r="AH52" s="250">
        <v>17.779315495999999</v>
      </c>
      <c r="AI52" s="250">
        <v>17.815759946</v>
      </c>
      <c r="AJ52" s="250">
        <v>17.875847858</v>
      </c>
      <c r="AK52" s="250">
        <v>17.907770787</v>
      </c>
      <c r="AL52" s="250">
        <v>17.930368167000001</v>
      </c>
      <c r="AM52" s="250">
        <v>18.170113792999999</v>
      </c>
      <c r="AN52" s="250">
        <v>18.004204731000002</v>
      </c>
      <c r="AO52" s="250">
        <v>17.659114774999999</v>
      </c>
      <c r="AP52" s="250">
        <v>16.581650926999998</v>
      </c>
      <c r="AQ52" s="250">
        <v>16.293093932000001</v>
      </c>
      <c r="AR52" s="250">
        <v>16.240250792000001</v>
      </c>
      <c r="AS52" s="250">
        <v>16.778400262000002</v>
      </c>
      <c r="AT52" s="250">
        <v>16.930525765999999</v>
      </c>
      <c r="AU52" s="250">
        <v>17.05190606</v>
      </c>
      <c r="AV52" s="250">
        <v>17.128855758</v>
      </c>
      <c r="AW52" s="250">
        <v>17.199009668999999</v>
      </c>
      <c r="AX52" s="250">
        <v>17.248682407</v>
      </c>
      <c r="AY52" s="250">
        <v>17.231514471000001</v>
      </c>
      <c r="AZ52" s="250">
        <v>17.274994493000001</v>
      </c>
      <c r="BA52" s="250">
        <v>17.332762971000001</v>
      </c>
      <c r="BB52" s="316">
        <v>17.431889999999999</v>
      </c>
      <c r="BC52" s="316">
        <v>17.49793</v>
      </c>
      <c r="BD52" s="316">
        <v>17.557960000000001</v>
      </c>
      <c r="BE52" s="316">
        <v>17.608000000000001</v>
      </c>
      <c r="BF52" s="316">
        <v>17.65896</v>
      </c>
      <c r="BG52" s="316">
        <v>17.706880000000002</v>
      </c>
      <c r="BH52" s="316">
        <v>17.747920000000001</v>
      </c>
      <c r="BI52" s="316">
        <v>17.79261</v>
      </c>
      <c r="BJ52" s="316">
        <v>17.837129999999998</v>
      </c>
      <c r="BK52" s="316">
        <v>17.88449</v>
      </c>
      <c r="BL52" s="316">
        <v>17.926369999999999</v>
      </c>
      <c r="BM52" s="316">
        <v>17.965810000000001</v>
      </c>
      <c r="BN52" s="316">
        <v>18.000309999999999</v>
      </c>
      <c r="BO52" s="316">
        <v>18.0367</v>
      </c>
      <c r="BP52" s="316">
        <v>18.072479999999999</v>
      </c>
      <c r="BQ52" s="316">
        <v>18.10802</v>
      </c>
      <c r="BR52" s="316">
        <v>18.14235</v>
      </c>
      <c r="BS52" s="316">
        <v>18.175830000000001</v>
      </c>
      <c r="BT52" s="316">
        <v>18.208449999999999</v>
      </c>
      <c r="BU52" s="316">
        <v>18.240220000000001</v>
      </c>
      <c r="BV52" s="316">
        <v>18.271129999999999</v>
      </c>
    </row>
    <row r="53" spans="1:74" s="160" customFormat="1" ht="11.1" customHeight="1" x14ac:dyDescent="0.2">
      <c r="A53" s="148" t="s">
        <v>733</v>
      </c>
      <c r="B53" s="204" t="s">
        <v>441</v>
      </c>
      <c r="C53" s="250">
        <v>10.405369306000001</v>
      </c>
      <c r="D53" s="250">
        <v>10.427034386000001</v>
      </c>
      <c r="E53" s="250">
        <v>10.449177691999999</v>
      </c>
      <c r="F53" s="250">
        <v>10.471949846999999</v>
      </c>
      <c r="G53" s="250">
        <v>10.494936634</v>
      </c>
      <c r="H53" s="250">
        <v>10.518288677999999</v>
      </c>
      <c r="I53" s="250">
        <v>10.544444854</v>
      </c>
      <c r="J53" s="250">
        <v>10.566698255</v>
      </c>
      <c r="K53" s="250">
        <v>10.587487757</v>
      </c>
      <c r="L53" s="250">
        <v>10.602347483999999</v>
      </c>
      <c r="M53" s="250">
        <v>10.623558594</v>
      </c>
      <c r="N53" s="250">
        <v>10.646655211000001</v>
      </c>
      <c r="O53" s="250">
        <v>10.673621238000001</v>
      </c>
      <c r="P53" s="250">
        <v>10.699000944</v>
      </c>
      <c r="Q53" s="250">
        <v>10.724778232</v>
      </c>
      <c r="R53" s="250">
        <v>10.752163505</v>
      </c>
      <c r="S53" s="250">
        <v>10.777828152</v>
      </c>
      <c r="T53" s="250">
        <v>10.802982577</v>
      </c>
      <c r="U53" s="250">
        <v>10.828037831</v>
      </c>
      <c r="V53" s="250">
        <v>10.851863525000001</v>
      </c>
      <c r="W53" s="250">
        <v>10.874870711</v>
      </c>
      <c r="X53" s="250">
        <v>10.896942989999999</v>
      </c>
      <c r="Y53" s="250">
        <v>10.918400455</v>
      </c>
      <c r="Z53" s="250">
        <v>10.93912671</v>
      </c>
      <c r="AA53" s="250">
        <v>10.958090525999999</v>
      </c>
      <c r="AB53" s="250">
        <v>10.978127779999999</v>
      </c>
      <c r="AC53" s="250">
        <v>10.998207244</v>
      </c>
      <c r="AD53" s="250">
        <v>11.014597338</v>
      </c>
      <c r="AE53" s="250">
        <v>11.037559908</v>
      </c>
      <c r="AF53" s="250">
        <v>11.063363374</v>
      </c>
      <c r="AG53" s="250">
        <v>11.098362046</v>
      </c>
      <c r="AH53" s="250">
        <v>11.125081571000001</v>
      </c>
      <c r="AI53" s="250">
        <v>11.149876258000001</v>
      </c>
      <c r="AJ53" s="250">
        <v>11.177560049</v>
      </c>
      <c r="AK53" s="250">
        <v>11.194894606</v>
      </c>
      <c r="AL53" s="250">
        <v>11.206693871000001</v>
      </c>
      <c r="AM53" s="250">
        <v>11.365122542</v>
      </c>
      <c r="AN53" s="250">
        <v>11.251727696</v>
      </c>
      <c r="AO53" s="250">
        <v>11.018674031</v>
      </c>
      <c r="AP53" s="250">
        <v>10.277843326999999</v>
      </c>
      <c r="AQ53" s="250">
        <v>10.096560693000001</v>
      </c>
      <c r="AR53" s="250">
        <v>10.086707907999999</v>
      </c>
      <c r="AS53" s="250">
        <v>10.528540608</v>
      </c>
      <c r="AT53" s="250">
        <v>10.651355792</v>
      </c>
      <c r="AU53" s="250">
        <v>10.735409096</v>
      </c>
      <c r="AV53" s="250">
        <v>10.747862496</v>
      </c>
      <c r="AW53" s="250">
        <v>10.779020560999999</v>
      </c>
      <c r="AX53" s="250">
        <v>10.796045267</v>
      </c>
      <c r="AY53" s="250">
        <v>10.761465189999999</v>
      </c>
      <c r="AZ53" s="250">
        <v>10.778326742999999</v>
      </c>
      <c r="BA53" s="250">
        <v>10.809158503999999</v>
      </c>
      <c r="BB53" s="316">
        <v>10.87487</v>
      </c>
      <c r="BC53" s="316">
        <v>10.917960000000001</v>
      </c>
      <c r="BD53" s="316">
        <v>10.959339999999999</v>
      </c>
      <c r="BE53" s="316">
        <v>11.00253</v>
      </c>
      <c r="BF53" s="316">
        <v>11.03783</v>
      </c>
      <c r="BG53" s="316">
        <v>11.068759999999999</v>
      </c>
      <c r="BH53" s="316">
        <v>11.090170000000001</v>
      </c>
      <c r="BI53" s="316">
        <v>11.11626</v>
      </c>
      <c r="BJ53" s="316">
        <v>11.141859999999999</v>
      </c>
      <c r="BK53" s="316">
        <v>11.167249999999999</v>
      </c>
      <c r="BL53" s="316">
        <v>11.191689999999999</v>
      </c>
      <c r="BM53" s="316">
        <v>11.215450000000001</v>
      </c>
      <c r="BN53" s="316">
        <v>11.23823</v>
      </c>
      <c r="BO53" s="316">
        <v>11.260859999999999</v>
      </c>
      <c r="BP53" s="316">
        <v>11.283049999999999</v>
      </c>
      <c r="BQ53" s="316">
        <v>11.303800000000001</v>
      </c>
      <c r="BR53" s="316">
        <v>11.325839999999999</v>
      </c>
      <c r="BS53" s="316">
        <v>11.348190000000001</v>
      </c>
      <c r="BT53" s="316">
        <v>11.37083</v>
      </c>
      <c r="BU53" s="316">
        <v>11.39377</v>
      </c>
      <c r="BV53" s="316">
        <v>11.417</v>
      </c>
    </row>
    <row r="54" spans="1:74" s="160" customFormat="1" ht="11.1" customHeight="1" x14ac:dyDescent="0.2">
      <c r="A54" s="149" t="s">
        <v>734</v>
      </c>
      <c r="B54" s="205" t="s">
        <v>442</v>
      </c>
      <c r="C54" s="69">
        <v>22.711400154</v>
      </c>
      <c r="D54" s="69">
        <v>22.749284281000001</v>
      </c>
      <c r="E54" s="69">
        <v>22.794527188</v>
      </c>
      <c r="F54" s="69">
        <v>22.860175677000001</v>
      </c>
      <c r="G54" s="69">
        <v>22.910351036000002</v>
      </c>
      <c r="H54" s="69">
        <v>22.958100069</v>
      </c>
      <c r="I54" s="69">
        <v>23.005515280000001</v>
      </c>
      <c r="J54" s="69">
        <v>23.046842285</v>
      </c>
      <c r="K54" s="69">
        <v>23.084173587999999</v>
      </c>
      <c r="L54" s="69">
        <v>23.106512040999998</v>
      </c>
      <c r="M54" s="69">
        <v>23.144099798999999</v>
      </c>
      <c r="N54" s="69">
        <v>23.185939715</v>
      </c>
      <c r="O54" s="69">
        <v>23.244174841</v>
      </c>
      <c r="P54" s="69">
        <v>23.285411784000001</v>
      </c>
      <c r="Q54" s="69">
        <v>23.321793596999999</v>
      </c>
      <c r="R54" s="69">
        <v>23.347191732999999</v>
      </c>
      <c r="S54" s="69">
        <v>23.378459694</v>
      </c>
      <c r="T54" s="69">
        <v>23.409468935</v>
      </c>
      <c r="U54" s="69">
        <v>23.436611238000001</v>
      </c>
      <c r="V54" s="69">
        <v>23.469809199</v>
      </c>
      <c r="W54" s="69">
        <v>23.505454602</v>
      </c>
      <c r="X54" s="69">
        <v>23.555344185999999</v>
      </c>
      <c r="Y54" s="69">
        <v>23.587036917999999</v>
      </c>
      <c r="Z54" s="69">
        <v>23.612329538000001</v>
      </c>
      <c r="AA54" s="69">
        <v>23.616428082999999</v>
      </c>
      <c r="AB54" s="69">
        <v>23.640015948999999</v>
      </c>
      <c r="AC54" s="69">
        <v>23.668299174000001</v>
      </c>
      <c r="AD54" s="69">
        <v>23.705149994999999</v>
      </c>
      <c r="AE54" s="69">
        <v>23.739919760999999</v>
      </c>
      <c r="AF54" s="69">
        <v>23.776480711000001</v>
      </c>
      <c r="AG54" s="69">
        <v>23.815052415</v>
      </c>
      <c r="AH54" s="69">
        <v>23.855031049000001</v>
      </c>
      <c r="AI54" s="69">
        <v>23.896636185999999</v>
      </c>
      <c r="AJ54" s="69">
        <v>23.959766378000001</v>
      </c>
      <c r="AK54" s="69">
        <v>23.989700604999999</v>
      </c>
      <c r="AL54" s="69">
        <v>24.006337419000001</v>
      </c>
      <c r="AM54" s="69">
        <v>24.456917341</v>
      </c>
      <c r="AN54" s="69">
        <v>24.111528942</v>
      </c>
      <c r="AO54" s="69">
        <v>23.417412741</v>
      </c>
      <c r="AP54" s="69">
        <v>21.304050825000001</v>
      </c>
      <c r="AQ54" s="69">
        <v>20.715367455999999</v>
      </c>
      <c r="AR54" s="69">
        <v>20.580844720000002</v>
      </c>
      <c r="AS54" s="69">
        <v>21.605038543999999</v>
      </c>
      <c r="AT54" s="69">
        <v>21.850420131</v>
      </c>
      <c r="AU54" s="69">
        <v>22.021545407000001</v>
      </c>
      <c r="AV54" s="69">
        <v>22.051434471</v>
      </c>
      <c r="AW54" s="69">
        <v>22.124282051000002</v>
      </c>
      <c r="AX54" s="69">
        <v>22.173108245000002</v>
      </c>
      <c r="AY54" s="69">
        <v>22.120048419</v>
      </c>
      <c r="AZ54" s="69">
        <v>22.179230318999998</v>
      </c>
      <c r="BA54" s="69">
        <v>22.272789308</v>
      </c>
      <c r="BB54" s="320">
        <v>22.458629999999999</v>
      </c>
      <c r="BC54" s="320">
        <v>22.57751</v>
      </c>
      <c r="BD54" s="320">
        <v>22.687349999999999</v>
      </c>
      <c r="BE54" s="320">
        <v>22.784330000000001</v>
      </c>
      <c r="BF54" s="320">
        <v>22.878900000000002</v>
      </c>
      <c r="BG54" s="320">
        <v>22.967279999999999</v>
      </c>
      <c r="BH54" s="320">
        <v>23.039580000000001</v>
      </c>
      <c r="BI54" s="320">
        <v>23.12294</v>
      </c>
      <c r="BJ54" s="320">
        <v>23.20749</v>
      </c>
      <c r="BK54" s="320">
        <v>23.298639999999999</v>
      </c>
      <c r="BL54" s="320">
        <v>23.381519999999998</v>
      </c>
      <c r="BM54" s="320">
        <v>23.461539999999999</v>
      </c>
      <c r="BN54" s="320">
        <v>23.53997</v>
      </c>
      <c r="BO54" s="320">
        <v>23.613299999999999</v>
      </c>
      <c r="BP54" s="320">
        <v>23.6828</v>
      </c>
      <c r="BQ54" s="320">
        <v>23.748069999999998</v>
      </c>
      <c r="BR54" s="320">
        <v>23.810230000000001</v>
      </c>
      <c r="BS54" s="320">
        <v>23.868880000000001</v>
      </c>
      <c r="BT54" s="320">
        <v>23.924019999999999</v>
      </c>
      <c r="BU54" s="320">
        <v>23.975639999999999</v>
      </c>
      <c r="BV54" s="320">
        <v>24.02375</v>
      </c>
    </row>
    <row r="55" spans="1:74" s="160" customFormat="1" ht="12" customHeight="1" x14ac:dyDescent="0.2">
      <c r="A55" s="148"/>
      <c r="B55" s="764" t="s">
        <v>815</v>
      </c>
      <c r="C55" s="765"/>
      <c r="D55" s="765"/>
      <c r="E55" s="765"/>
      <c r="F55" s="765"/>
      <c r="G55" s="765"/>
      <c r="H55" s="765"/>
      <c r="I55" s="765"/>
      <c r="J55" s="765"/>
      <c r="K55" s="765"/>
      <c r="L55" s="765"/>
      <c r="M55" s="765"/>
      <c r="N55" s="765"/>
      <c r="O55" s="765"/>
      <c r="P55" s="765"/>
      <c r="Q55" s="765"/>
      <c r="AY55" s="461"/>
      <c r="AZ55" s="461"/>
      <c r="BA55" s="461"/>
      <c r="BB55" s="461"/>
      <c r="BC55" s="461"/>
      <c r="BD55" s="641"/>
      <c r="BE55" s="641"/>
      <c r="BF55" s="641"/>
      <c r="BG55" s="641"/>
      <c r="BH55" s="461"/>
      <c r="BI55" s="461"/>
      <c r="BJ55" s="461"/>
    </row>
    <row r="56" spans="1:74" s="427" customFormat="1" ht="12" customHeight="1" x14ac:dyDescent="0.2">
      <c r="A56" s="426"/>
      <c r="B56" s="785" t="str">
        <f>"Notes: "&amp;"EIA completed modeling and analysis for this report on " &amp;Dates!D2&amp;"."</f>
        <v>Notes: EIA completed modeling and analysis for this report on Thursday April 1, 2021.</v>
      </c>
      <c r="C56" s="807"/>
      <c r="D56" s="807"/>
      <c r="E56" s="807"/>
      <c r="F56" s="807"/>
      <c r="G56" s="807"/>
      <c r="H56" s="807"/>
      <c r="I56" s="807"/>
      <c r="J56" s="807"/>
      <c r="K56" s="807"/>
      <c r="L56" s="807"/>
      <c r="M56" s="807"/>
      <c r="N56" s="807"/>
      <c r="O56" s="807"/>
      <c r="P56" s="807"/>
      <c r="Q56" s="786"/>
      <c r="AY56" s="462"/>
      <c r="AZ56" s="462"/>
      <c r="BA56" s="462"/>
      <c r="BB56" s="462"/>
      <c r="BC56" s="462"/>
      <c r="BD56" s="642"/>
      <c r="BE56" s="642"/>
      <c r="BF56" s="642"/>
      <c r="BG56" s="642"/>
      <c r="BH56" s="462"/>
      <c r="BI56" s="462"/>
      <c r="BJ56" s="462"/>
    </row>
    <row r="57" spans="1:74" s="427" customFormat="1" ht="12" customHeight="1" x14ac:dyDescent="0.2">
      <c r="A57" s="426"/>
      <c r="B57" s="758" t="s">
        <v>353</v>
      </c>
      <c r="C57" s="757"/>
      <c r="D57" s="757"/>
      <c r="E57" s="757"/>
      <c r="F57" s="757"/>
      <c r="G57" s="757"/>
      <c r="H57" s="757"/>
      <c r="I57" s="757"/>
      <c r="J57" s="757"/>
      <c r="K57" s="757"/>
      <c r="L57" s="757"/>
      <c r="M57" s="757"/>
      <c r="N57" s="757"/>
      <c r="O57" s="757"/>
      <c r="P57" s="757"/>
      <c r="Q57" s="757"/>
      <c r="AY57" s="462"/>
      <c r="AZ57" s="462"/>
      <c r="BA57" s="462"/>
      <c r="BB57" s="462"/>
      <c r="BC57" s="462"/>
      <c r="BD57" s="642"/>
      <c r="BE57" s="642"/>
      <c r="BF57" s="642"/>
      <c r="BG57" s="642"/>
      <c r="BH57" s="462"/>
      <c r="BI57" s="462"/>
      <c r="BJ57" s="462"/>
    </row>
    <row r="58" spans="1:74" s="427" customFormat="1" ht="12" customHeight="1" x14ac:dyDescent="0.2">
      <c r="A58" s="426"/>
      <c r="B58" s="753" t="s">
        <v>868</v>
      </c>
      <c r="C58" s="750"/>
      <c r="D58" s="750"/>
      <c r="E58" s="750"/>
      <c r="F58" s="750"/>
      <c r="G58" s="750"/>
      <c r="H58" s="750"/>
      <c r="I58" s="750"/>
      <c r="J58" s="750"/>
      <c r="K58" s="750"/>
      <c r="L58" s="750"/>
      <c r="M58" s="750"/>
      <c r="N58" s="750"/>
      <c r="O58" s="750"/>
      <c r="P58" s="750"/>
      <c r="Q58" s="744"/>
      <c r="AY58" s="462"/>
      <c r="AZ58" s="462"/>
      <c r="BA58" s="462"/>
      <c r="BB58" s="462"/>
      <c r="BC58" s="462"/>
      <c r="BD58" s="642"/>
      <c r="BE58" s="642"/>
      <c r="BF58" s="642"/>
      <c r="BG58" s="642"/>
      <c r="BH58" s="462"/>
      <c r="BI58" s="462"/>
      <c r="BJ58" s="462"/>
    </row>
    <row r="59" spans="1:74" s="428" customFormat="1" ht="12" customHeight="1" x14ac:dyDescent="0.2">
      <c r="A59" s="426"/>
      <c r="B59" s="803" t="s">
        <v>869</v>
      </c>
      <c r="C59" s="744"/>
      <c r="D59" s="744"/>
      <c r="E59" s="744"/>
      <c r="F59" s="744"/>
      <c r="G59" s="744"/>
      <c r="H59" s="744"/>
      <c r="I59" s="744"/>
      <c r="J59" s="744"/>
      <c r="K59" s="744"/>
      <c r="L59" s="744"/>
      <c r="M59" s="744"/>
      <c r="N59" s="744"/>
      <c r="O59" s="744"/>
      <c r="P59" s="744"/>
      <c r="Q59" s="744"/>
      <c r="AY59" s="463"/>
      <c r="AZ59" s="463"/>
      <c r="BA59" s="463"/>
      <c r="BB59" s="463"/>
      <c r="BC59" s="463"/>
      <c r="BD59" s="643"/>
      <c r="BE59" s="643"/>
      <c r="BF59" s="643"/>
      <c r="BG59" s="643"/>
      <c r="BH59" s="463"/>
      <c r="BI59" s="463"/>
      <c r="BJ59" s="463"/>
    </row>
    <row r="60" spans="1:74" s="427" customFormat="1" ht="12" customHeight="1" x14ac:dyDescent="0.2">
      <c r="A60" s="426"/>
      <c r="B60" s="751" t="s">
        <v>2</v>
      </c>
      <c r="C60" s="750"/>
      <c r="D60" s="750"/>
      <c r="E60" s="750"/>
      <c r="F60" s="750"/>
      <c r="G60" s="750"/>
      <c r="H60" s="750"/>
      <c r="I60" s="750"/>
      <c r="J60" s="750"/>
      <c r="K60" s="750"/>
      <c r="L60" s="750"/>
      <c r="M60" s="750"/>
      <c r="N60" s="750"/>
      <c r="O60" s="750"/>
      <c r="P60" s="750"/>
      <c r="Q60" s="744"/>
      <c r="AY60" s="462"/>
      <c r="AZ60" s="462"/>
      <c r="BA60" s="462"/>
      <c r="BB60" s="462"/>
      <c r="BC60" s="462"/>
      <c r="BD60" s="642"/>
      <c r="BE60" s="642"/>
      <c r="BF60" s="642"/>
      <c r="BG60" s="462"/>
      <c r="BH60" s="462"/>
      <c r="BI60" s="462"/>
      <c r="BJ60" s="462"/>
    </row>
    <row r="61" spans="1:74" s="427" customFormat="1" ht="12" customHeight="1" x14ac:dyDescent="0.2">
      <c r="A61" s="426"/>
      <c r="B61" s="753" t="s">
        <v>838</v>
      </c>
      <c r="C61" s="754"/>
      <c r="D61" s="754"/>
      <c r="E61" s="754"/>
      <c r="F61" s="754"/>
      <c r="G61" s="754"/>
      <c r="H61" s="754"/>
      <c r="I61" s="754"/>
      <c r="J61" s="754"/>
      <c r="K61" s="754"/>
      <c r="L61" s="754"/>
      <c r="M61" s="754"/>
      <c r="N61" s="754"/>
      <c r="O61" s="754"/>
      <c r="P61" s="754"/>
      <c r="Q61" s="744"/>
      <c r="AY61" s="462"/>
      <c r="AZ61" s="462"/>
      <c r="BA61" s="462"/>
      <c r="BB61" s="462"/>
      <c r="BC61" s="462"/>
      <c r="BD61" s="642"/>
      <c r="BE61" s="642"/>
      <c r="BF61" s="642"/>
      <c r="BG61" s="462"/>
      <c r="BH61" s="462"/>
      <c r="BI61" s="462"/>
      <c r="BJ61" s="462"/>
    </row>
    <row r="62" spans="1:74" s="427" customFormat="1" ht="12" customHeight="1" x14ac:dyDescent="0.2">
      <c r="A62" s="393"/>
      <c r="B62" s="755" t="s">
        <v>1385</v>
      </c>
      <c r="C62" s="744"/>
      <c r="D62" s="744"/>
      <c r="E62" s="744"/>
      <c r="F62" s="744"/>
      <c r="G62" s="744"/>
      <c r="H62" s="744"/>
      <c r="I62" s="744"/>
      <c r="J62" s="744"/>
      <c r="K62" s="744"/>
      <c r="L62" s="744"/>
      <c r="M62" s="744"/>
      <c r="N62" s="744"/>
      <c r="O62" s="744"/>
      <c r="P62" s="744"/>
      <c r="Q62" s="744"/>
      <c r="AY62" s="462"/>
      <c r="AZ62" s="462"/>
      <c r="BA62" s="462"/>
      <c r="BB62" s="462"/>
      <c r="BC62" s="462"/>
      <c r="BD62" s="642"/>
      <c r="BE62" s="642"/>
      <c r="BF62" s="642"/>
      <c r="BG62" s="462"/>
      <c r="BH62" s="462"/>
      <c r="BI62" s="462"/>
      <c r="BJ62" s="462"/>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BV143"/>
  <sheetViews>
    <sheetView workbookViewId="0">
      <pane xSplit="2" ySplit="4" topLeftCell="AY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45" customWidth="1"/>
    <col min="59" max="62" width="6.5703125" style="314" customWidth="1"/>
    <col min="63" max="74" width="6.5703125" style="188" customWidth="1"/>
    <col min="75" max="16384" width="9.5703125" style="188"/>
  </cols>
  <sheetData>
    <row r="1" spans="1:74" ht="13.35" customHeight="1" x14ac:dyDescent="0.2">
      <c r="A1" s="768" t="s">
        <v>798</v>
      </c>
      <c r="B1" s="843" t="s">
        <v>1372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192"/>
    </row>
    <row r="2" spans="1:74" s="189" customFormat="1" ht="13.35" customHeight="1" x14ac:dyDescent="0.2">
      <c r="A2" s="769"/>
      <c r="B2" s="686" t="str">
        <f>"U.S. Energy Information Administration  |  Short-Term Energy Outlook  - "&amp;Dates!D1</f>
        <v>U.S. Energy Information Administration  |  Short-Term Energy Outlook  - April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273"/>
      <c r="AY2" s="456"/>
      <c r="AZ2" s="456"/>
      <c r="BA2" s="456"/>
      <c r="BB2" s="456"/>
      <c r="BC2" s="456"/>
      <c r="BD2" s="646"/>
      <c r="BE2" s="646"/>
      <c r="BF2" s="646"/>
      <c r="BG2" s="456"/>
      <c r="BH2" s="456"/>
      <c r="BI2" s="456"/>
      <c r="BJ2" s="456"/>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3"/>
      <c r="AZ5" s="453"/>
      <c r="BA5" s="453"/>
      <c r="BB5" s="644"/>
      <c r="BC5" s="453"/>
      <c r="BD5" s="191"/>
      <c r="BE5" s="191"/>
      <c r="BF5" s="191"/>
      <c r="BG5" s="191"/>
      <c r="BH5" s="191"/>
      <c r="BI5" s="191"/>
      <c r="BJ5" s="453"/>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1031.2893303999999</v>
      </c>
      <c r="AN6" s="266">
        <v>923.57949410000003</v>
      </c>
      <c r="AO6" s="266">
        <v>776.65315397999996</v>
      </c>
      <c r="AP6" s="266">
        <v>654.54166074</v>
      </c>
      <c r="AQ6" s="266">
        <v>288.95430098999998</v>
      </c>
      <c r="AR6" s="266">
        <v>29.203478707999999</v>
      </c>
      <c r="AS6" s="266">
        <v>1.0859855028000001</v>
      </c>
      <c r="AT6" s="266">
        <v>9.2431472482999997</v>
      </c>
      <c r="AU6" s="266">
        <v>104.33458623999999</v>
      </c>
      <c r="AV6" s="266">
        <v>396.55126196999998</v>
      </c>
      <c r="AW6" s="266">
        <v>613.32875077000006</v>
      </c>
      <c r="AX6" s="266">
        <v>986.06770448999998</v>
      </c>
      <c r="AY6" s="266">
        <v>1122.0710683</v>
      </c>
      <c r="AZ6" s="266">
        <v>1045.9019585000001</v>
      </c>
      <c r="BA6" s="266">
        <v>829.07982850999997</v>
      </c>
      <c r="BB6" s="309">
        <v>550.91940139999997</v>
      </c>
      <c r="BC6" s="309">
        <v>248.24909396000001</v>
      </c>
      <c r="BD6" s="309">
        <v>41.640842808999999</v>
      </c>
      <c r="BE6" s="309">
        <v>5.7140744397000001</v>
      </c>
      <c r="BF6" s="309">
        <v>15.090990077000001</v>
      </c>
      <c r="BG6" s="309">
        <v>105.09063347999999</v>
      </c>
      <c r="BH6" s="309">
        <v>414.57978742</v>
      </c>
      <c r="BI6" s="309">
        <v>677.79286834000004</v>
      </c>
      <c r="BJ6" s="309">
        <v>1007.2557696</v>
      </c>
      <c r="BK6" s="309">
        <v>1181.2006180000001</v>
      </c>
      <c r="BL6" s="309">
        <v>1000.2924513</v>
      </c>
      <c r="BM6" s="309">
        <v>894.14945590000002</v>
      </c>
      <c r="BN6" s="309">
        <v>551.38719092999997</v>
      </c>
      <c r="BO6" s="309">
        <v>260.67292211</v>
      </c>
      <c r="BP6" s="309">
        <v>46.808011127999997</v>
      </c>
      <c r="BQ6" s="309">
        <v>5.7142977965000004</v>
      </c>
      <c r="BR6" s="309">
        <v>15.092082244</v>
      </c>
      <c r="BS6" s="309">
        <v>105.09575804000001</v>
      </c>
      <c r="BT6" s="309">
        <v>414.58736666999999</v>
      </c>
      <c r="BU6" s="309">
        <v>677.79572599000005</v>
      </c>
      <c r="BV6" s="309">
        <v>1007.2561312</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958.94280838999998</v>
      </c>
      <c r="AN7" s="266">
        <v>841.84035553000001</v>
      </c>
      <c r="AO7" s="266">
        <v>671.21871911000005</v>
      </c>
      <c r="AP7" s="266">
        <v>568.21699122999996</v>
      </c>
      <c r="AQ7" s="266">
        <v>251.47484159000001</v>
      </c>
      <c r="AR7" s="266">
        <v>17.061955783999998</v>
      </c>
      <c r="AS7" s="266">
        <v>0</v>
      </c>
      <c r="AT7" s="266">
        <v>4.0754355882000004</v>
      </c>
      <c r="AU7" s="266">
        <v>81.404772098999999</v>
      </c>
      <c r="AV7" s="266">
        <v>338.63389059000002</v>
      </c>
      <c r="AW7" s="266">
        <v>549.09612374999995</v>
      </c>
      <c r="AX7" s="266">
        <v>946.85677802999999</v>
      </c>
      <c r="AY7" s="266">
        <v>1069.1542414</v>
      </c>
      <c r="AZ7" s="266">
        <v>1016.7931558</v>
      </c>
      <c r="BA7" s="266">
        <v>734.27928975999998</v>
      </c>
      <c r="BB7" s="309">
        <v>461.73585918999999</v>
      </c>
      <c r="BC7" s="309">
        <v>183.62616581</v>
      </c>
      <c r="BD7" s="309">
        <v>16.865516591999999</v>
      </c>
      <c r="BE7" s="309">
        <v>3.8183398101999999</v>
      </c>
      <c r="BF7" s="309">
        <v>4.0959027661</v>
      </c>
      <c r="BG7" s="309">
        <v>68.673912372000004</v>
      </c>
      <c r="BH7" s="309">
        <v>348.68259675000002</v>
      </c>
      <c r="BI7" s="309">
        <v>622.94906467999999</v>
      </c>
      <c r="BJ7" s="309">
        <v>955.05812822999997</v>
      </c>
      <c r="BK7" s="309">
        <v>1113.9711292</v>
      </c>
      <c r="BL7" s="309">
        <v>943.14270093000005</v>
      </c>
      <c r="BM7" s="309">
        <v>816.27309073000004</v>
      </c>
      <c r="BN7" s="309">
        <v>467.01287692</v>
      </c>
      <c r="BO7" s="309">
        <v>196.91201358999999</v>
      </c>
      <c r="BP7" s="309">
        <v>22.137133728999999</v>
      </c>
      <c r="BQ7" s="309">
        <v>3.8153023630999998</v>
      </c>
      <c r="BR7" s="309">
        <v>4.0957623561999998</v>
      </c>
      <c r="BS7" s="309">
        <v>68.651036892999997</v>
      </c>
      <c r="BT7" s="309">
        <v>348.63865893000002</v>
      </c>
      <c r="BU7" s="309">
        <v>622.89720017000002</v>
      </c>
      <c r="BV7" s="309">
        <v>954.99997458999997</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1051.1128034999999</v>
      </c>
      <c r="AN8" s="266">
        <v>1001.8254731</v>
      </c>
      <c r="AO8" s="266">
        <v>733.75469697000005</v>
      </c>
      <c r="AP8" s="266">
        <v>567.41696216000003</v>
      </c>
      <c r="AQ8" s="266">
        <v>256.48229923000002</v>
      </c>
      <c r="AR8" s="266">
        <v>23.000914653999999</v>
      </c>
      <c r="AS8" s="266">
        <v>0.71119482583000004</v>
      </c>
      <c r="AT8" s="266">
        <v>13.453143137</v>
      </c>
      <c r="AU8" s="266">
        <v>110.87180322</v>
      </c>
      <c r="AV8" s="266">
        <v>464.22502580999998</v>
      </c>
      <c r="AW8" s="266">
        <v>599.15826470000002</v>
      </c>
      <c r="AX8" s="266">
        <v>1036.1147900000001</v>
      </c>
      <c r="AY8" s="266">
        <v>1148.1427705999999</v>
      </c>
      <c r="AZ8" s="266">
        <v>1250.2733825</v>
      </c>
      <c r="BA8" s="266">
        <v>685.93512246</v>
      </c>
      <c r="BB8" s="309">
        <v>455.6423365</v>
      </c>
      <c r="BC8" s="309">
        <v>199.91881316000001</v>
      </c>
      <c r="BD8" s="309">
        <v>29.216215298000002</v>
      </c>
      <c r="BE8" s="309">
        <v>3.2668485399999998</v>
      </c>
      <c r="BF8" s="309">
        <v>14.215464642000001</v>
      </c>
      <c r="BG8" s="309">
        <v>91.707460208000001</v>
      </c>
      <c r="BH8" s="309">
        <v>387.91552582000003</v>
      </c>
      <c r="BI8" s="309">
        <v>720.00375744999997</v>
      </c>
      <c r="BJ8" s="309">
        <v>1123.728822</v>
      </c>
      <c r="BK8" s="309">
        <v>1260.2691993999999</v>
      </c>
      <c r="BL8" s="309">
        <v>1039.8298070000001</v>
      </c>
      <c r="BM8" s="309">
        <v>850.96989177</v>
      </c>
      <c r="BN8" s="309">
        <v>472.76813727000001</v>
      </c>
      <c r="BO8" s="309">
        <v>219.35537142999999</v>
      </c>
      <c r="BP8" s="309">
        <v>36.506045219999997</v>
      </c>
      <c r="BQ8" s="309">
        <v>3.2683816053000001</v>
      </c>
      <c r="BR8" s="309">
        <v>14.21773864</v>
      </c>
      <c r="BS8" s="309">
        <v>91.719321788000002</v>
      </c>
      <c r="BT8" s="309">
        <v>387.92616858999997</v>
      </c>
      <c r="BU8" s="309">
        <v>720.00591463000001</v>
      </c>
      <c r="BV8" s="309">
        <v>1123.7190194</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1224.4674983</v>
      </c>
      <c r="AN9" s="266">
        <v>1069.3506571999999</v>
      </c>
      <c r="AO9" s="266">
        <v>743.68450777999999</v>
      </c>
      <c r="AP9" s="266">
        <v>532.29142826999998</v>
      </c>
      <c r="AQ9" s="266">
        <v>245.81538449999999</v>
      </c>
      <c r="AR9" s="266">
        <v>20.838293256</v>
      </c>
      <c r="AS9" s="266">
        <v>6.0212267582000001</v>
      </c>
      <c r="AT9" s="266">
        <v>18.324448239999999</v>
      </c>
      <c r="AU9" s="266">
        <v>143.14657754000001</v>
      </c>
      <c r="AV9" s="266">
        <v>555.27482047000001</v>
      </c>
      <c r="AW9" s="266">
        <v>662.75370367999994</v>
      </c>
      <c r="AX9" s="266">
        <v>1095.6821725</v>
      </c>
      <c r="AY9" s="266">
        <v>1181.0102744000001</v>
      </c>
      <c r="AZ9" s="266">
        <v>1373.3779443999999</v>
      </c>
      <c r="BA9" s="266">
        <v>660.18135697000002</v>
      </c>
      <c r="BB9" s="309">
        <v>426.80375314999998</v>
      </c>
      <c r="BC9" s="309">
        <v>180.00619896000001</v>
      </c>
      <c r="BD9" s="309">
        <v>37.803641990000003</v>
      </c>
      <c r="BE9" s="309">
        <v>10.705944506</v>
      </c>
      <c r="BF9" s="309">
        <v>20.234471738</v>
      </c>
      <c r="BG9" s="309">
        <v>112.19344995</v>
      </c>
      <c r="BH9" s="309">
        <v>403.88530064999998</v>
      </c>
      <c r="BI9" s="309">
        <v>795.02360319000002</v>
      </c>
      <c r="BJ9" s="309">
        <v>1234.1907722999999</v>
      </c>
      <c r="BK9" s="309">
        <v>1332.6487783</v>
      </c>
      <c r="BL9" s="309">
        <v>1068.6752037000001</v>
      </c>
      <c r="BM9" s="309">
        <v>845.73892765999994</v>
      </c>
      <c r="BN9" s="309">
        <v>456.77450898000001</v>
      </c>
      <c r="BO9" s="309">
        <v>202.86643466999999</v>
      </c>
      <c r="BP9" s="309">
        <v>45.970387356000003</v>
      </c>
      <c r="BQ9" s="309">
        <v>10.712642957</v>
      </c>
      <c r="BR9" s="309">
        <v>20.244470183000001</v>
      </c>
      <c r="BS9" s="309">
        <v>112.23793692</v>
      </c>
      <c r="BT9" s="309">
        <v>403.98033198000002</v>
      </c>
      <c r="BU9" s="309">
        <v>795.15225089</v>
      </c>
      <c r="BV9" s="309">
        <v>1234.3394585999999</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480.5421523</v>
      </c>
      <c r="AN10" s="266">
        <v>395.82383704</v>
      </c>
      <c r="AO10" s="266">
        <v>230.14352183</v>
      </c>
      <c r="AP10" s="266">
        <v>176.0517103</v>
      </c>
      <c r="AQ10" s="266">
        <v>73.460579746999997</v>
      </c>
      <c r="AR10" s="266">
        <v>1.7860738942000001</v>
      </c>
      <c r="AS10" s="266">
        <v>0</v>
      </c>
      <c r="AT10" s="266">
        <v>5.3634450711000002E-2</v>
      </c>
      <c r="AU10" s="266">
        <v>16.924089675000001</v>
      </c>
      <c r="AV10" s="266">
        <v>95.358706728000001</v>
      </c>
      <c r="AW10" s="266">
        <v>224.66009579999999</v>
      </c>
      <c r="AX10" s="266">
        <v>554.33347460000005</v>
      </c>
      <c r="AY10" s="266">
        <v>573.83614763000003</v>
      </c>
      <c r="AZ10" s="266">
        <v>480.96707660999999</v>
      </c>
      <c r="BA10" s="266">
        <v>292.91310688999999</v>
      </c>
      <c r="BB10" s="309">
        <v>139.63697938000001</v>
      </c>
      <c r="BC10" s="309">
        <v>40.022319461000002</v>
      </c>
      <c r="BD10" s="309">
        <v>1.3032741983</v>
      </c>
      <c r="BE10" s="309">
        <v>5.3138742955999997E-2</v>
      </c>
      <c r="BF10" s="309">
        <v>0.29912022142</v>
      </c>
      <c r="BG10" s="309">
        <v>10.033218201</v>
      </c>
      <c r="BH10" s="309">
        <v>117.85245026</v>
      </c>
      <c r="BI10" s="309">
        <v>287.53161770000003</v>
      </c>
      <c r="BJ10" s="309">
        <v>507.48036653999998</v>
      </c>
      <c r="BK10" s="309">
        <v>585.96489986999995</v>
      </c>
      <c r="BL10" s="309">
        <v>450.14806133000002</v>
      </c>
      <c r="BM10" s="309">
        <v>333.51845162000001</v>
      </c>
      <c r="BN10" s="309">
        <v>144.50764679</v>
      </c>
      <c r="BO10" s="309">
        <v>43.079971575999998</v>
      </c>
      <c r="BP10" s="309">
        <v>1.5203952377000001</v>
      </c>
      <c r="BQ10" s="309">
        <v>5.2588841078E-2</v>
      </c>
      <c r="BR10" s="309">
        <v>0.29749066915</v>
      </c>
      <c r="BS10" s="309">
        <v>9.9977229675999997</v>
      </c>
      <c r="BT10" s="309">
        <v>117.5983635</v>
      </c>
      <c r="BU10" s="309">
        <v>287.05724586000002</v>
      </c>
      <c r="BV10" s="309">
        <v>506.79834010000002</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633.74068973999999</v>
      </c>
      <c r="AN11" s="266">
        <v>554.90094431</v>
      </c>
      <c r="AO11" s="266">
        <v>293.14656357000001</v>
      </c>
      <c r="AP11" s="266">
        <v>248.95902534000001</v>
      </c>
      <c r="AQ11" s="266">
        <v>86.250529810000003</v>
      </c>
      <c r="AR11" s="266">
        <v>2.7012712184000001</v>
      </c>
      <c r="AS11" s="266">
        <v>0</v>
      </c>
      <c r="AT11" s="266">
        <v>0</v>
      </c>
      <c r="AU11" s="266">
        <v>19.820836009000001</v>
      </c>
      <c r="AV11" s="266">
        <v>156.19906069000001</v>
      </c>
      <c r="AW11" s="266">
        <v>344.12273441999997</v>
      </c>
      <c r="AX11" s="266">
        <v>728.09891164999999</v>
      </c>
      <c r="AY11" s="266">
        <v>736.80566364000003</v>
      </c>
      <c r="AZ11" s="266">
        <v>715.45730119999996</v>
      </c>
      <c r="BA11" s="266">
        <v>330.57368157000002</v>
      </c>
      <c r="BB11" s="309">
        <v>175.54137119000001</v>
      </c>
      <c r="BC11" s="309">
        <v>51.207489506000002</v>
      </c>
      <c r="BD11" s="309">
        <v>1.2883824686000001</v>
      </c>
      <c r="BE11" s="309">
        <v>0</v>
      </c>
      <c r="BF11" s="309">
        <v>0</v>
      </c>
      <c r="BG11" s="309">
        <v>16.263971184999999</v>
      </c>
      <c r="BH11" s="309">
        <v>164.86870266</v>
      </c>
      <c r="BI11" s="309">
        <v>401.68711521</v>
      </c>
      <c r="BJ11" s="309">
        <v>695.26180191000003</v>
      </c>
      <c r="BK11" s="309">
        <v>781.29951681</v>
      </c>
      <c r="BL11" s="309">
        <v>598.19637597999997</v>
      </c>
      <c r="BM11" s="309">
        <v>432.49085276</v>
      </c>
      <c r="BN11" s="309">
        <v>188.9671706</v>
      </c>
      <c r="BO11" s="309">
        <v>55.702518750000003</v>
      </c>
      <c r="BP11" s="309">
        <v>1.5204992893</v>
      </c>
      <c r="BQ11" s="309">
        <v>0</v>
      </c>
      <c r="BR11" s="309">
        <v>0</v>
      </c>
      <c r="BS11" s="309">
        <v>16.275386136000002</v>
      </c>
      <c r="BT11" s="309">
        <v>164.95542424000001</v>
      </c>
      <c r="BU11" s="309">
        <v>401.82427903000001</v>
      </c>
      <c r="BV11" s="309">
        <v>695.44739691999996</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428.69884760999997</v>
      </c>
      <c r="AN12" s="266">
        <v>400.50862142</v>
      </c>
      <c r="AO12" s="266">
        <v>138.99683161999999</v>
      </c>
      <c r="AP12" s="266">
        <v>89.641989737000003</v>
      </c>
      <c r="AQ12" s="266">
        <v>12.611292540000001</v>
      </c>
      <c r="AR12" s="266">
        <v>7.3857257822999997E-2</v>
      </c>
      <c r="AS12" s="266">
        <v>0</v>
      </c>
      <c r="AT12" s="266">
        <v>0.24456452264</v>
      </c>
      <c r="AU12" s="266">
        <v>7.4430758666000001</v>
      </c>
      <c r="AV12" s="266">
        <v>83.301730272</v>
      </c>
      <c r="AW12" s="266">
        <v>175.16920838999999</v>
      </c>
      <c r="AX12" s="266">
        <v>477.33515081000002</v>
      </c>
      <c r="AY12" s="266">
        <v>512.90458392000005</v>
      </c>
      <c r="AZ12" s="266">
        <v>577.45237788999998</v>
      </c>
      <c r="BA12" s="266">
        <v>191.39669723</v>
      </c>
      <c r="BB12" s="309">
        <v>59.046372474999998</v>
      </c>
      <c r="BC12" s="309">
        <v>7.1912180088</v>
      </c>
      <c r="BD12" s="309">
        <v>0.24361153366999999</v>
      </c>
      <c r="BE12" s="309">
        <v>0</v>
      </c>
      <c r="BF12" s="309">
        <v>0.24341086813000001</v>
      </c>
      <c r="BG12" s="309">
        <v>3.5337777329</v>
      </c>
      <c r="BH12" s="309">
        <v>55.662591910000003</v>
      </c>
      <c r="BI12" s="309">
        <v>229.63857718</v>
      </c>
      <c r="BJ12" s="309">
        <v>478.43236418999999</v>
      </c>
      <c r="BK12" s="309">
        <v>526.58762934000003</v>
      </c>
      <c r="BL12" s="309">
        <v>380.51742832000002</v>
      </c>
      <c r="BM12" s="309">
        <v>240.04068862</v>
      </c>
      <c r="BN12" s="309">
        <v>72.590822541999998</v>
      </c>
      <c r="BO12" s="309">
        <v>8.5862249814999991</v>
      </c>
      <c r="BP12" s="309">
        <v>0.24234861884</v>
      </c>
      <c r="BQ12" s="309">
        <v>0</v>
      </c>
      <c r="BR12" s="309">
        <v>0.24212920206999999</v>
      </c>
      <c r="BS12" s="309">
        <v>3.5215145583999998</v>
      </c>
      <c r="BT12" s="309">
        <v>55.573472342999999</v>
      </c>
      <c r="BU12" s="309">
        <v>229.47404079</v>
      </c>
      <c r="BV12" s="309">
        <v>478.20476954999998</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847.90319778000003</v>
      </c>
      <c r="AN13" s="266">
        <v>761.45928105999997</v>
      </c>
      <c r="AO13" s="266">
        <v>597.35053832999995</v>
      </c>
      <c r="AP13" s="266">
        <v>411.75303209999998</v>
      </c>
      <c r="AQ13" s="266">
        <v>185.79476517000001</v>
      </c>
      <c r="AR13" s="266">
        <v>73.086881324999993</v>
      </c>
      <c r="AS13" s="266">
        <v>14.074506228000001</v>
      </c>
      <c r="AT13" s="266">
        <v>9.0626274288000008</v>
      </c>
      <c r="AU13" s="266">
        <v>103.01205102</v>
      </c>
      <c r="AV13" s="266">
        <v>323.24926338</v>
      </c>
      <c r="AW13" s="266">
        <v>562.13450587</v>
      </c>
      <c r="AX13" s="266">
        <v>882.47713257999999</v>
      </c>
      <c r="AY13" s="266">
        <v>874.57677321000006</v>
      </c>
      <c r="AZ13" s="266">
        <v>780.14613901999996</v>
      </c>
      <c r="BA13" s="266">
        <v>637.59337926000001</v>
      </c>
      <c r="BB13" s="309">
        <v>373.62344417999998</v>
      </c>
      <c r="BC13" s="309">
        <v>191.86604186</v>
      </c>
      <c r="BD13" s="309">
        <v>69.041591996999998</v>
      </c>
      <c r="BE13" s="309">
        <v>12.580114009000001</v>
      </c>
      <c r="BF13" s="309">
        <v>18.516983337999999</v>
      </c>
      <c r="BG13" s="309">
        <v>107.36072511</v>
      </c>
      <c r="BH13" s="309">
        <v>319.59202678000003</v>
      </c>
      <c r="BI13" s="309">
        <v>608.87404965999997</v>
      </c>
      <c r="BJ13" s="309">
        <v>889.86798767000005</v>
      </c>
      <c r="BK13" s="309">
        <v>879.19130863999999</v>
      </c>
      <c r="BL13" s="309">
        <v>714.43540916999996</v>
      </c>
      <c r="BM13" s="309">
        <v>594.62602704999995</v>
      </c>
      <c r="BN13" s="309">
        <v>393.92505414999999</v>
      </c>
      <c r="BO13" s="309">
        <v>208.17401723</v>
      </c>
      <c r="BP13" s="309">
        <v>77.959547877000006</v>
      </c>
      <c r="BQ13" s="309">
        <v>12.566222524000001</v>
      </c>
      <c r="BR13" s="309">
        <v>18.496623486000001</v>
      </c>
      <c r="BS13" s="309">
        <v>107.26867005</v>
      </c>
      <c r="BT13" s="309">
        <v>319.34347341</v>
      </c>
      <c r="BU13" s="309">
        <v>608.54155082</v>
      </c>
      <c r="BV13" s="309">
        <v>889.50764576999995</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564.83268148000002</v>
      </c>
      <c r="AN14" s="266">
        <v>448.47867481999998</v>
      </c>
      <c r="AO14" s="266">
        <v>526.33580969000002</v>
      </c>
      <c r="AP14" s="266">
        <v>308.70071712999999</v>
      </c>
      <c r="AQ14" s="266">
        <v>146.98894228</v>
      </c>
      <c r="AR14" s="266">
        <v>69.153728434000001</v>
      </c>
      <c r="AS14" s="266">
        <v>18.777632738000001</v>
      </c>
      <c r="AT14" s="266">
        <v>15.525139957</v>
      </c>
      <c r="AU14" s="266">
        <v>30.277697337999999</v>
      </c>
      <c r="AV14" s="266">
        <v>133.05316592</v>
      </c>
      <c r="AW14" s="266">
        <v>412.18828268999999</v>
      </c>
      <c r="AX14" s="266">
        <v>539.65969494000001</v>
      </c>
      <c r="AY14" s="266">
        <v>547.90217745999996</v>
      </c>
      <c r="AZ14" s="266">
        <v>491.61627261000001</v>
      </c>
      <c r="BA14" s="266">
        <v>490.51688288000003</v>
      </c>
      <c r="BB14" s="309">
        <v>324.97370813999999</v>
      </c>
      <c r="BC14" s="309">
        <v>186.22462317</v>
      </c>
      <c r="BD14" s="309">
        <v>71.237880661000005</v>
      </c>
      <c r="BE14" s="309">
        <v>21.367762428999999</v>
      </c>
      <c r="BF14" s="309">
        <v>18.924551057999999</v>
      </c>
      <c r="BG14" s="309">
        <v>49.156920425000003</v>
      </c>
      <c r="BH14" s="309">
        <v>194.68000610999999</v>
      </c>
      <c r="BI14" s="309">
        <v>414.76602068</v>
      </c>
      <c r="BJ14" s="309">
        <v>599.59531034999998</v>
      </c>
      <c r="BK14" s="309">
        <v>586.29874378</v>
      </c>
      <c r="BL14" s="309">
        <v>487.31622576000001</v>
      </c>
      <c r="BM14" s="309">
        <v>449.92611208</v>
      </c>
      <c r="BN14" s="309">
        <v>330.47518022000003</v>
      </c>
      <c r="BO14" s="309">
        <v>188.66138683</v>
      </c>
      <c r="BP14" s="309">
        <v>74.901228629000002</v>
      </c>
      <c r="BQ14" s="309">
        <v>21.408241516</v>
      </c>
      <c r="BR14" s="309">
        <v>18.946638179000001</v>
      </c>
      <c r="BS14" s="309">
        <v>49.240712199999997</v>
      </c>
      <c r="BT14" s="309">
        <v>194.89314870000001</v>
      </c>
      <c r="BU14" s="309">
        <v>415.01013795</v>
      </c>
      <c r="BV14" s="309">
        <v>599.86544956</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739.03609489999997</v>
      </c>
      <c r="AN15" s="266">
        <v>651.73603014000003</v>
      </c>
      <c r="AO15" s="266">
        <v>483.32884709000001</v>
      </c>
      <c r="AP15" s="266">
        <v>358.38418646000002</v>
      </c>
      <c r="AQ15" s="266">
        <v>156.27172737000001</v>
      </c>
      <c r="AR15" s="266">
        <v>25.403490264999999</v>
      </c>
      <c r="AS15" s="266">
        <v>4.6661610080000004</v>
      </c>
      <c r="AT15" s="266">
        <v>7.2810594898999996</v>
      </c>
      <c r="AU15" s="266">
        <v>58.183086955999997</v>
      </c>
      <c r="AV15" s="266">
        <v>247.07029677</v>
      </c>
      <c r="AW15" s="266">
        <v>421.16984738999997</v>
      </c>
      <c r="AX15" s="266">
        <v>749.36918860000003</v>
      </c>
      <c r="AY15" s="266">
        <v>801.64000861</v>
      </c>
      <c r="AZ15" s="266">
        <v>790.36727467000003</v>
      </c>
      <c r="BA15" s="266">
        <v>499.2690647</v>
      </c>
      <c r="BB15" s="309">
        <v>301.46554722000002</v>
      </c>
      <c r="BC15" s="309">
        <v>130.81093765</v>
      </c>
      <c r="BD15" s="309">
        <v>27.785862738999999</v>
      </c>
      <c r="BE15" s="309">
        <v>6.3304431026000003</v>
      </c>
      <c r="BF15" s="309">
        <v>9.0979677242000001</v>
      </c>
      <c r="BG15" s="309">
        <v>53.137961513</v>
      </c>
      <c r="BH15" s="309">
        <v>239.40089874</v>
      </c>
      <c r="BI15" s="309">
        <v>485.38242352999998</v>
      </c>
      <c r="BJ15" s="309">
        <v>771.21022210000001</v>
      </c>
      <c r="BK15" s="309">
        <v>848.18973741000002</v>
      </c>
      <c r="BL15" s="309">
        <v>685.36462827000003</v>
      </c>
      <c r="BM15" s="309">
        <v>557.49429194000004</v>
      </c>
      <c r="BN15" s="309">
        <v>312.01963446000002</v>
      </c>
      <c r="BO15" s="309">
        <v>139.76466013000001</v>
      </c>
      <c r="BP15" s="309">
        <v>31.558119050999998</v>
      </c>
      <c r="BQ15" s="309">
        <v>6.3341864369999996</v>
      </c>
      <c r="BR15" s="309">
        <v>9.0938254710000006</v>
      </c>
      <c r="BS15" s="309">
        <v>53.073919971000002</v>
      </c>
      <c r="BT15" s="309">
        <v>239.05697504</v>
      </c>
      <c r="BU15" s="309">
        <v>484.84918420999998</v>
      </c>
      <c r="BV15" s="309">
        <v>770.46736057999999</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1188.231839</v>
      </c>
      <c r="AZ17" s="266">
        <v>1026.0535781000001</v>
      </c>
      <c r="BA17" s="266">
        <v>918.68789426000001</v>
      </c>
      <c r="BB17" s="309">
        <v>566.91759999999999</v>
      </c>
      <c r="BC17" s="309">
        <v>237.3228</v>
      </c>
      <c r="BD17" s="309">
        <v>51.448250000000002</v>
      </c>
      <c r="BE17" s="309">
        <v>3.5191140000000001</v>
      </c>
      <c r="BF17" s="309">
        <v>14.82869</v>
      </c>
      <c r="BG17" s="309">
        <v>88.886750000000006</v>
      </c>
      <c r="BH17" s="309">
        <v>381.74059999999997</v>
      </c>
      <c r="BI17" s="309">
        <v>723.12689999999998</v>
      </c>
      <c r="BJ17" s="309">
        <v>994.48919999999998</v>
      </c>
      <c r="BK17" s="309">
        <v>1168.71</v>
      </c>
      <c r="BL17" s="309">
        <v>1020.124</v>
      </c>
      <c r="BM17" s="309">
        <v>909.79660000000001</v>
      </c>
      <c r="BN17" s="309">
        <v>568.92290000000003</v>
      </c>
      <c r="BO17" s="309">
        <v>239.73480000000001</v>
      </c>
      <c r="BP17" s="309">
        <v>50.149979999999999</v>
      </c>
      <c r="BQ17" s="309">
        <v>3.829599</v>
      </c>
      <c r="BR17" s="309">
        <v>14.90934</v>
      </c>
      <c r="BS17" s="309">
        <v>92.890169999999998</v>
      </c>
      <c r="BT17" s="309">
        <v>385.05200000000002</v>
      </c>
      <c r="BU17" s="309">
        <v>731.69039999999995</v>
      </c>
      <c r="BV17" s="309">
        <v>1004.297</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1131.4976399</v>
      </c>
      <c r="AZ18" s="266">
        <v>948.50503895999998</v>
      </c>
      <c r="BA18" s="266">
        <v>832.9105409</v>
      </c>
      <c r="BB18" s="309">
        <v>481.46570000000003</v>
      </c>
      <c r="BC18" s="309">
        <v>171.91120000000001</v>
      </c>
      <c r="BD18" s="309">
        <v>24.033750000000001</v>
      </c>
      <c r="BE18" s="309">
        <v>1.8386279999999999</v>
      </c>
      <c r="BF18" s="309">
        <v>9.5400290000000005</v>
      </c>
      <c r="BG18" s="309">
        <v>60.181919999999998</v>
      </c>
      <c r="BH18" s="309">
        <v>322.99709999999999</v>
      </c>
      <c r="BI18" s="309">
        <v>675.00030000000004</v>
      </c>
      <c r="BJ18" s="309">
        <v>913.55470000000003</v>
      </c>
      <c r="BK18" s="309">
        <v>1112.5530000000001</v>
      </c>
      <c r="BL18" s="309">
        <v>952.22519999999997</v>
      </c>
      <c r="BM18" s="309">
        <v>822.55799999999999</v>
      </c>
      <c r="BN18" s="309">
        <v>484.2432</v>
      </c>
      <c r="BO18" s="309">
        <v>175.67169999999999</v>
      </c>
      <c r="BP18" s="309">
        <v>23.88194</v>
      </c>
      <c r="BQ18" s="309">
        <v>2.1729810000000001</v>
      </c>
      <c r="BR18" s="309">
        <v>9.1170240000000007</v>
      </c>
      <c r="BS18" s="309">
        <v>62.200870000000002</v>
      </c>
      <c r="BT18" s="309">
        <v>321.94540000000001</v>
      </c>
      <c r="BU18" s="309">
        <v>682.84019999999998</v>
      </c>
      <c r="BV18" s="309">
        <v>924.10199999999998</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1248.7985905</v>
      </c>
      <c r="AZ19" s="266">
        <v>1056.5565449000001</v>
      </c>
      <c r="BA19" s="266">
        <v>851.20678574999999</v>
      </c>
      <c r="BB19" s="309">
        <v>505.51339999999999</v>
      </c>
      <c r="BC19" s="309">
        <v>193.8254</v>
      </c>
      <c r="BD19" s="309">
        <v>31.414809999999999</v>
      </c>
      <c r="BE19" s="309">
        <v>6.5367280000000001</v>
      </c>
      <c r="BF19" s="309">
        <v>17.77431</v>
      </c>
      <c r="BG19" s="309">
        <v>80.144310000000004</v>
      </c>
      <c r="BH19" s="309">
        <v>385.9135</v>
      </c>
      <c r="BI19" s="309">
        <v>756.37929999999994</v>
      </c>
      <c r="BJ19" s="309">
        <v>1027.502</v>
      </c>
      <c r="BK19" s="309">
        <v>1226.528</v>
      </c>
      <c r="BL19" s="309">
        <v>1074.4190000000001</v>
      </c>
      <c r="BM19" s="309">
        <v>831.63430000000005</v>
      </c>
      <c r="BN19" s="309">
        <v>501.80489999999998</v>
      </c>
      <c r="BO19" s="309">
        <v>192.29259999999999</v>
      </c>
      <c r="BP19" s="309">
        <v>31.12998</v>
      </c>
      <c r="BQ19" s="309">
        <v>6.8176329999999998</v>
      </c>
      <c r="BR19" s="309">
        <v>17.853870000000001</v>
      </c>
      <c r="BS19" s="309">
        <v>76.502579999999995</v>
      </c>
      <c r="BT19" s="309">
        <v>385.88810000000001</v>
      </c>
      <c r="BU19" s="309">
        <v>765.92690000000005</v>
      </c>
      <c r="BV19" s="309">
        <v>1044.413</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1307.8507672000001</v>
      </c>
      <c r="AZ20" s="266">
        <v>1110.629424</v>
      </c>
      <c r="BA20" s="266">
        <v>828.32023487000004</v>
      </c>
      <c r="BB20" s="309">
        <v>489.29</v>
      </c>
      <c r="BC20" s="309">
        <v>203.51920000000001</v>
      </c>
      <c r="BD20" s="309">
        <v>35.221080000000001</v>
      </c>
      <c r="BE20" s="309">
        <v>10.661799999999999</v>
      </c>
      <c r="BF20" s="309">
        <v>24.626840000000001</v>
      </c>
      <c r="BG20" s="309">
        <v>97.879170000000002</v>
      </c>
      <c r="BH20" s="309">
        <v>424.7715</v>
      </c>
      <c r="BI20" s="309">
        <v>800.16409999999996</v>
      </c>
      <c r="BJ20" s="309">
        <v>1142.2070000000001</v>
      </c>
      <c r="BK20" s="309">
        <v>1278.931</v>
      </c>
      <c r="BL20" s="309">
        <v>1133.6600000000001</v>
      </c>
      <c r="BM20" s="309">
        <v>804.54420000000005</v>
      </c>
      <c r="BN20" s="309">
        <v>485.291</v>
      </c>
      <c r="BO20" s="309">
        <v>198.39410000000001</v>
      </c>
      <c r="BP20" s="309">
        <v>34.428510000000003</v>
      </c>
      <c r="BQ20" s="309">
        <v>11.44252</v>
      </c>
      <c r="BR20" s="309">
        <v>25.147120000000001</v>
      </c>
      <c r="BS20" s="309">
        <v>93.770570000000006</v>
      </c>
      <c r="BT20" s="309">
        <v>430.8503</v>
      </c>
      <c r="BU20" s="309">
        <v>806.58590000000004</v>
      </c>
      <c r="BV20" s="309">
        <v>1159.0709999999999</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605.79007007999996</v>
      </c>
      <c r="AZ21" s="266">
        <v>439.25288092</v>
      </c>
      <c r="BA21" s="266">
        <v>347.78143353000002</v>
      </c>
      <c r="BB21" s="309">
        <v>140.7867</v>
      </c>
      <c r="BC21" s="309">
        <v>37.947090000000003</v>
      </c>
      <c r="BD21" s="309">
        <v>1.5096989999999999</v>
      </c>
      <c r="BE21" s="309">
        <v>8.7316900000000003E-2</v>
      </c>
      <c r="BF21" s="309">
        <v>0.40523219999999999</v>
      </c>
      <c r="BG21" s="309">
        <v>10.332269999999999</v>
      </c>
      <c r="BH21" s="309">
        <v>114.67230000000001</v>
      </c>
      <c r="BI21" s="309">
        <v>337.40280000000001</v>
      </c>
      <c r="BJ21" s="309">
        <v>462.0471</v>
      </c>
      <c r="BK21" s="309">
        <v>591.67039999999997</v>
      </c>
      <c r="BL21" s="309">
        <v>443.55810000000002</v>
      </c>
      <c r="BM21" s="309">
        <v>342.51780000000002</v>
      </c>
      <c r="BN21" s="309">
        <v>143.6825</v>
      </c>
      <c r="BO21" s="309">
        <v>38.44256</v>
      </c>
      <c r="BP21" s="309">
        <v>1.5482419999999999</v>
      </c>
      <c r="BQ21" s="309">
        <v>9.2630799999999999E-2</v>
      </c>
      <c r="BR21" s="309">
        <v>0.42902410000000002</v>
      </c>
      <c r="BS21" s="309">
        <v>10.119289999999999</v>
      </c>
      <c r="BT21" s="309">
        <v>109.4842</v>
      </c>
      <c r="BU21" s="309">
        <v>337.36309999999997</v>
      </c>
      <c r="BV21" s="309">
        <v>468.2475</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781.88305463999995</v>
      </c>
      <c r="AZ22" s="266">
        <v>567.30962125999997</v>
      </c>
      <c r="BA22" s="266">
        <v>422.31223345000001</v>
      </c>
      <c r="BB22" s="309">
        <v>180.82149999999999</v>
      </c>
      <c r="BC22" s="309">
        <v>49.21687</v>
      </c>
      <c r="BD22" s="309">
        <v>1.536716</v>
      </c>
      <c r="BE22" s="309">
        <v>7.04814E-2</v>
      </c>
      <c r="BF22" s="309">
        <v>0.18748210000000001</v>
      </c>
      <c r="BG22" s="309">
        <v>15.646100000000001</v>
      </c>
      <c r="BH22" s="309">
        <v>162.15180000000001</v>
      </c>
      <c r="BI22" s="309">
        <v>461.9135</v>
      </c>
      <c r="BJ22" s="309">
        <v>625.20929999999998</v>
      </c>
      <c r="BK22" s="309">
        <v>765.65409999999997</v>
      </c>
      <c r="BL22" s="309">
        <v>581.73030000000006</v>
      </c>
      <c r="BM22" s="309">
        <v>415.22590000000002</v>
      </c>
      <c r="BN22" s="309">
        <v>185.28829999999999</v>
      </c>
      <c r="BO22" s="309">
        <v>47.992550000000001</v>
      </c>
      <c r="BP22" s="309">
        <v>1.59487</v>
      </c>
      <c r="BQ22" s="309">
        <v>7.04814E-2</v>
      </c>
      <c r="BR22" s="309">
        <v>0.18748210000000001</v>
      </c>
      <c r="BS22" s="309">
        <v>14.125349999999999</v>
      </c>
      <c r="BT22" s="309">
        <v>154.7972</v>
      </c>
      <c r="BU22" s="309">
        <v>464.14</v>
      </c>
      <c r="BV22" s="309">
        <v>631.90409999999997</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543.85446481999998</v>
      </c>
      <c r="AZ23" s="266">
        <v>374.28642492</v>
      </c>
      <c r="BA23" s="266">
        <v>221.39381935</v>
      </c>
      <c r="BB23" s="309">
        <v>75.02413</v>
      </c>
      <c r="BC23" s="309">
        <v>10.94075</v>
      </c>
      <c r="BD23" s="309">
        <v>6.2555200000000005E-2</v>
      </c>
      <c r="BE23" s="309">
        <v>7.70545E-3</v>
      </c>
      <c r="BF23" s="309">
        <v>0.16279170000000001</v>
      </c>
      <c r="BG23" s="309">
        <v>3.0288409999999999</v>
      </c>
      <c r="BH23" s="309">
        <v>61.434449999999998</v>
      </c>
      <c r="BI23" s="309">
        <v>265.0607</v>
      </c>
      <c r="BJ23" s="309">
        <v>459.53109999999998</v>
      </c>
      <c r="BK23" s="309">
        <v>533.07320000000004</v>
      </c>
      <c r="BL23" s="309">
        <v>388.96190000000001</v>
      </c>
      <c r="BM23" s="309">
        <v>221.1251</v>
      </c>
      <c r="BN23" s="309">
        <v>77.300049999999999</v>
      </c>
      <c r="BO23" s="309">
        <v>10.457079999999999</v>
      </c>
      <c r="BP23" s="309">
        <v>8.6916300000000002E-2</v>
      </c>
      <c r="BQ23" s="309">
        <v>7.70545E-3</v>
      </c>
      <c r="BR23" s="309">
        <v>0.18713279999999999</v>
      </c>
      <c r="BS23" s="309">
        <v>2.7155019999999999</v>
      </c>
      <c r="BT23" s="309">
        <v>60.259869999999999</v>
      </c>
      <c r="BU23" s="309">
        <v>264.17320000000001</v>
      </c>
      <c r="BV23" s="309">
        <v>456.5573</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881.70508496000002</v>
      </c>
      <c r="AZ24" s="266">
        <v>733.16518209000003</v>
      </c>
      <c r="BA24" s="266">
        <v>565.95428115000004</v>
      </c>
      <c r="BB24" s="309">
        <v>398.31639999999999</v>
      </c>
      <c r="BC24" s="309">
        <v>236.3527</v>
      </c>
      <c r="BD24" s="309">
        <v>66.335189999999997</v>
      </c>
      <c r="BE24" s="309">
        <v>12.874930000000001</v>
      </c>
      <c r="BF24" s="309">
        <v>20.98996</v>
      </c>
      <c r="BG24" s="309">
        <v>99.794790000000006</v>
      </c>
      <c r="BH24" s="309">
        <v>341.68729999999999</v>
      </c>
      <c r="BI24" s="309">
        <v>601.31809999999996</v>
      </c>
      <c r="BJ24" s="309">
        <v>899.53909999999996</v>
      </c>
      <c r="BK24" s="309">
        <v>875.16719999999998</v>
      </c>
      <c r="BL24" s="309">
        <v>726.49890000000005</v>
      </c>
      <c r="BM24" s="309">
        <v>570.75369999999998</v>
      </c>
      <c r="BN24" s="309">
        <v>391.30200000000002</v>
      </c>
      <c r="BO24" s="309">
        <v>224.53989999999999</v>
      </c>
      <c r="BP24" s="309">
        <v>63.357999999999997</v>
      </c>
      <c r="BQ24" s="309">
        <v>12.47814</v>
      </c>
      <c r="BR24" s="309">
        <v>21.442889999999998</v>
      </c>
      <c r="BS24" s="309">
        <v>100.2317</v>
      </c>
      <c r="BT24" s="309">
        <v>340.56490000000002</v>
      </c>
      <c r="BU24" s="309">
        <v>595.64980000000003</v>
      </c>
      <c r="BV24" s="309">
        <v>892.1114</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545.51192462999995</v>
      </c>
      <c r="AZ25" s="266">
        <v>481.69548431999999</v>
      </c>
      <c r="BA25" s="266">
        <v>435.19101869000002</v>
      </c>
      <c r="BB25" s="309">
        <v>299.81369999999998</v>
      </c>
      <c r="BC25" s="309">
        <v>188.5111</v>
      </c>
      <c r="BD25" s="309">
        <v>64.351510000000005</v>
      </c>
      <c r="BE25" s="309">
        <v>16.921890000000001</v>
      </c>
      <c r="BF25" s="309">
        <v>13.580109999999999</v>
      </c>
      <c r="BG25" s="309">
        <v>50.05086</v>
      </c>
      <c r="BH25" s="309">
        <v>178.65620000000001</v>
      </c>
      <c r="BI25" s="309">
        <v>388.72550000000001</v>
      </c>
      <c r="BJ25" s="309">
        <v>580.04269999999997</v>
      </c>
      <c r="BK25" s="309">
        <v>544.65840000000003</v>
      </c>
      <c r="BL25" s="309">
        <v>472.8415</v>
      </c>
      <c r="BM25" s="309">
        <v>434.8347</v>
      </c>
      <c r="BN25" s="309">
        <v>293.98590000000002</v>
      </c>
      <c r="BO25" s="309">
        <v>178.64529999999999</v>
      </c>
      <c r="BP25" s="309">
        <v>59.830370000000002</v>
      </c>
      <c r="BQ25" s="309">
        <v>15.76754</v>
      </c>
      <c r="BR25" s="309">
        <v>13.280889999999999</v>
      </c>
      <c r="BS25" s="309">
        <v>51.017749999999999</v>
      </c>
      <c r="BT25" s="309">
        <v>178.6019</v>
      </c>
      <c r="BU25" s="309">
        <v>382.30410000000001</v>
      </c>
      <c r="BV25" s="309">
        <v>576.25210000000004</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853.50794796000002</v>
      </c>
      <c r="AZ26" s="266">
        <v>694.04685928000004</v>
      </c>
      <c r="BA26" s="266">
        <v>560.47127216000001</v>
      </c>
      <c r="BB26" s="309">
        <v>319.20389999999998</v>
      </c>
      <c r="BC26" s="309">
        <v>134.22659999999999</v>
      </c>
      <c r="BD26" s="309">
        <v>28.078029999999998</v>
      </c>
      <c r="BE26" s="309">
        <v>5.7753909999999999</v>
      </c>
      <c r="BF26" s="309">
        <v>9.9765440000000005</v>
      </c>
      <c r="BG26" s="309">
        <v>48.770690000000002</v>
      </c>
      <c r="BH26" s="309">
        <v>236.8272</v>
      </c>
      <c r="BI26" s="309">
        <v>515.71569999999997</v>
      </c>
      <c r="BJ26" s="309">
        <v>731.5779</v>
      </c>
      <c r="BK26" s="309">
        <v>838.34040000000005</v>
      </c>
      <c r="BL26" s="309">
        <v>698.9402</v>
      </c>
      <c r="BM26" s="309">
        <v>552.31449999999995</v>
      </c>
      <c r="BN26" s="309">
        <v>317.95339999999999</v>
      </c>
      <c r="BO26" s="309">
        <v>131.55439999999999</v>
      </c>
      <c r="BP26" s="309">
        <v>26.961760000000002</v>
      </c>
      <c r="BQ26" s="309">
        <v>5.7123239999999997</v>
      </c>
      <c r="BR26" s="309">
        <v>9.9539869999999997</v>
      </c>
      <c r="BS26" s="309">
        <v>48.336709999999997</v>
      </c>
      <c r="BT26" s="309">
        <v>235.15129999999999</v>
      </c>
      <c r="BU26" s="309">
        <v>516.96109999999999</v>
      </c>
      <c r="BV26" s="309">
        <v>736.32569999999998</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311"/>
      <c r="BC27" s="311"/>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98.265907584000004</v>
      </c>
      <c r="AS28" s="266">
        <v>292.81691870999998</v>
      </c>
      <c r="AT28" s="266">
        <v>215.47388322</v>
      </c>
      <c r="AU28" s="266">
        <v>34.762727687999998</v>
      </c>
      <c r="AV28" s="266">
        <v>0</v>
      </c>
      <c r="AW28" s="266">
        <v>0</v>
      </c>
      <c r="AX28" s="266">
        <v>0</v>
      </c>
      <c r="AY28" s="266">
        <v>0</v>
      </c>
      <c r="AZ28" s="266">
        <v>0</v>
      </c>
      <c r="BA28" s="266">
        <v>0</v>
      </c>
      <c r="BB28" s="309">
        <v>0</v>
      </c>
      <c r="BC28" s="309">
        <v>9.4138519149000004</v>
      </c>
      <c r="BD28" s="309">
        <v>79.964776728999993</v>
      </c>
      <c r="BE28" s="309">
        <v>214.07350127999999</v>
      </c>
      <c r="BF28" s="309">
        <v>177.21168976000001</v>
      </c>
      <c r="BG28" s="309">
        <v>29.899679668000001</v>
      </c>
      <c r="BH28" s="309">
        <v>2.0978104555999999</v>
      </c>
      <c r="BI28" s="309">
        <v>0</v>
      </c>
      <c r="BJ28" s="309">
        <v>0</v>
      </c>
      <c r="BK28" s="309">
        <v>0</v>
      </c>
      <c r="BL28" s="309">
        <v>0</v>
      </c>
      <c r="BM28" s="309">
        <v>0</v>
      </c>
      <c r="BN28" s="309">
        <v>0</v>
      </c>
      <c r="BO28" s="309">
        <v>7.8630428932000003</v>
      </c>
      <c r="BP28" s="309">
        <v>74.412606119000003</v>
      </c>
      <c r="BQ28" s="309">
        <v>214.05969938999999</v>
      </c>
      <c r="BR28" s="309">
        <v>177.20208525999999</v>
      </c>
      <c r="BS28" s="309">
        <v>29.895529957000001</v>
      </c>
      <c r="BT28" s="309">
        <v>2.0971934646000001</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11.265549407</v>
      </c>
      <c r="AR29" s="266">
        <v>145.18769044000001</v>
      </c>
      <c r="AS29" s="266">
        <v>361.46581953999998</v>
      </c>
      <c r="AT29" s="266">
        <v>260.36916762999999</v>
      </c>
      <c r="AU29" s="266">
        <v>58.089613796999998</v>
      </c>
      <c r="AV29" s="266">
        <v>4.3962735059</v>
      </c>
      <c r="AW29" s="266">
        <v>0</v>
      </c>
      <c r="AX29" s="266">
        <v>0</v>
      </c>
      <c r="AY29" s="266">
        <v>0</v>
      </c>
      <c r="AZ29" s="266">
        <v>0</v>
      </c>
      <c r="BA29" s="266">
        <v>0.21697476359000001</v>
      </c>
      <c r="BB29" s="309">
        <v>0</v>
      </c>
      <c r="BC29" s="309">
        <v>28.852449447000001</v>
      </c>
      <c r="BD29" s="309">
        <v>132.38012309999999</v>
      </c>
      <c r="BE29" s="309">
        <v>267.47691407000002</v>
      </c>
      <c r="BF29" s="309">
        <v>226.4663554</v>
      </c>
      <c r="BG29" s="309">
        <v>62.038988523999997</v>
      </c>
      <c r="BH29" s="309">
        <v>5.1475710438000002</v>
      </c>
      <c r="BI29" s="309">
        <v>0</v>
      </c>
      <c r="BJ29" s="309">
        <v>0</v>
      </c>
      <c r="BK29" s="309">
        <v>0</v>
      </c>
      <c r="BL29" s="309">
        <v>0</v>
      </c>
      <c r="BM29" s="309">
        <v>0</v>
      </c>
      <c r="BN29" s="309">
        <v>0</v>
      </c>
      <c r="BO29" s="309">
        <v>26.125751561000001</v>
      </c>
      <c r="BP29" s="309">
        <v>126.25203759</v>
      </c>
      <c r="BQ29" s="309">
        <v>267.53547985</v>
      </c>
      <c r="BR29" s="309">
        <v>226.51669175999999</v>
      </c>
      <c r="BS29" s="309">
        <v>62.069561290000003</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31.585025816999998</v>
      </c>
      <c r="AR30" s="266">
        <v>185.71296612</v>
      </c>
      <c r="AS30" s="266">
        <v>335.67651753000001</v>
      </c>
      <c r="AT30" s="266">
        <v>219.02941340999999</v>
      </c>
      <c r="AU30" s="266">
        <v>55.008348394000002</v>
      </c>
      <c r="AV30" s="266">
        <v>1.9897707872999999</v>
      </c>
      <c r="AW30" s="266">
        <v>0</v>
      </c>
      <c r="AX30" s="266">
        <v>0</v>
      </c>
      <c r="AY30" s="266">
        <v>0</v>
      </c>
      <c r="AZ30" s="266">
        <v>0</v>
      </c>
      <c r="BA30" s="266">
        <v>0</v>
      </c>
      <c r="BB30" s="309">
        <v>2.5626800272999999</v>
      </c>
      <c r="BC30" s="309">
        <v>62.843883054999999</v>
      </c>
      <c r="BD30" s="309">
        <v>168.12431677000001</v>
      </c>
      <c r="BE30" s="309">
        <v>266.74664233999999</v>
      </c>
      <c r="BF30" s="309">
        <v>227.66100782000001</v>
      </c>
      <c r="BG30" s="309">
        <v>72.506589238999993</v>
      </c>
      <c r="BH30" s="309">
        <v>7.3765694714999999</v>
      </c>
      <c r="BI30" s="309">
        <v>0</v>
      </c>
      <c r="BJ30" s="309">
        <v>0</v>
      </c>
      <c r="BK30" s="309">
        <v>0</v>
      </c>
      <c r="BL30" s="309">
        <v>0</v>
      </c>
      <c r="BM30" s="309">
        <v>0.41240546370999998</v>
      </c>
      <c r="BN30" s="309">
        <v>1.4870673898</v>
      </c>
      <c r="BO30" s="309">
        <v>55.663830222000001</v>
      </c>
      <c r="BP30" s="309">
        <v>158.11140014</v>
      </c>
      <c r="BQ30" s="309">
        <v>266.72724584999997</v>
      </c>
      <c r="BR30" s="309">
        <v>227.6441117</v>
      </c>
      <c r="BS30" s="309">
        <v>72.501719854000001</v>
      </c>
      <c r="BT30" s="309">
        <v>7.3759836648999997</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6.0846777497</v>
      </c>
      <c r="AP31" s="266">
        <v>1.3866180287000001</v>
      </c>
      <c r="AQ31" s="266">
        <v>37.193885534000003</v>
      </c>
      <c r="AR31" s="266">
        <v>256.81953627000001</v>
      </c>
      <c r="AS31" s="266">
        <v>343.75688272000002</v>
      </c>
      <c r="AT31" s="266">
        <v>246.70874469</v>
      </c>
      <c r="AU31" s="266">
        <v>71.900418000000002</v>
      </c>
      <c r="AV31" s="266">
        <v>2.5313668577000001</v>
      </c>
      <c r="AW31" s="266">
        <v>0.28626730694000002</v>
      </c>
      <c r="AX31" s="266">
        <v>0</v>
      </c>
      <c r="AY31" s="266">
        <v>0</v>
      </c>
      <c r="AZ31" s="266">
        <v>0</v>
      </c>
      <c r="BA31" s="266">
        <v>0</v>
      </c>
      <c r="BB31" s="309">
        <v>8.8564389235000007</v>
      </c>
      <c r="BC31" s="309">
        <v>75.651311891000006</v>
      </c>
      <c r="BD31" s="309">
        <v>205.60952735000001</v>
      </c>
      <c r="BE31" s="309">
        <v>326.74935707999998</v>
      </c>
      <c r="BF31" s="309">
        <v>282.60400277000002</v>
      </c>
      <c r="BG31" s="309">
        <v>102.10057867</v>
      </c>
      <c r="BH31" s="309">
        <v>10.873840289</v>
      </c>
      <c r="BI31" s="309">
        <v>0.28608253133</v>
      </c>
      <c r="BJ31" s="309">
        <v>0</v>
      </c>
      <c r="BK31" s="309">
        <v>0</v>
      </c>
      <c r="BL31" s="309">
        <v>0</v>
      </c>
      <c r="BM31" s="309">
        <v>2.9922151995999999</v>
      </c>
      <c r="BN31" s="309">
        <v>6.9355074092000004</v>
      </c>
      <c r="BO31" s="309">
        <v>65.740302974000002</v>
      </c>
      <c r="BP31" s="309">
        <v>189.87584297000001</v>
      </c>
      <c r="BQ31" s="309">
        <v>326.69253529999997</v>
      </c>
      <c r="BR31" s="309">
        <v>282.53744037000001</v>
      </c>
      <c r="BS31" s="309">
        <v>102.06168465</v>
      </c>
      <c r="BT31" s="309">
        <v>10.866747192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47.135627292000002</v>
      </c>
      <c r="AN32" s="266">
        <v>46.333502615</v>
      </c>
      <c r="AO32" s="266">
        <v>103.14986684</v>
      </c>
      <c r="AP32" s="266">
        <v>109.21765342</v>
      </c>
      <c r="AQ32" s="266">
        <v>166.69580438</v>
      </c>
      <c r="AR32" s="266">
        <v>344.12653625000002</v>
      </c>
      <c r="AS32" s="266">
        <v>503.41569186999999</v>
      </c>
      <c r="AT32" s="266">
        <v>456.92380496999999</v>
      </c>
      <c r="AU32" s="266">
        <v>273.75012391000001</v>
      </c>
      <c r="AV32" s="266">
        <v>185.69376593999999</v>
      </c>
      <c r="AW32" s="266">
        <v>94.819790858999994</v>
      </c>
      <c r="AX32" s="266">
        <v>21.222253702</v>
      </c>
      <c r="AY32" s="266">
        <v>30.609000479999999</v>
      </c>
      <c r="AZ32" s="266">
        <v>50.658450156999997</v>
      </c>
      <c r="BA32" s="266">
        <v>68.282903351000002</v>
      </c>
      <c r="BB32" s="309">
        <v>85.185144616000002</v>
      </c>
      <c r="BC32" s="309">
        <v>213.14241476000001</v>
      </c>
      <c r="BD32" s="309">
        <v>365.05147932</v>
      </c>
      <c r="BE32" s="309">
        <v>460.63026005</v>
      </c>
      <c r="BF32" s="309">
        <v>435.82116092000001</v>
      </c>
      <c r="BG32" s="309">
        <v>288.02621033999998</v>
      </c>
      <c r="BH32" s="309">
        <v>146.75855547</v>
      </c>
      <c r="BI32" s="309">
        <v>63.883929274000003</v>
      </c>
      <c r="BJ32" s="309">
        <v>38.096989979999996</v>
      </c>
      <c r="BK32" s="309">
        <v>34.787936952999999</v>
      </c>
      <c r="BL32" s="309">
        <v>38.115290119999997</v>
      </c>
      <c r="BM32" s="309">
        <v>59.989885678</v>
      </c>
      <c r="BN32" s="309">
        <v>86.498451410000001</v>
      </c>
      <c r="BO32" s="309">
        <v>213.01494334</v>
      </c>
      <c r="BP32" s="309">
        <v>365.12949666999998</v>
      </c>
      <c r="BQ32" s="309">
        <v>460.82745684999998</v>
      </c>
      <c r="BR32" s="309">
        <v>436.05961144999998</v>
      </c>
      <c r="BS32" s="309">
        <v>288.36864974000002</v>
      </c>
      <c r="BT32" s="309">
        <v>147.06725420000001</v>
      </c>
      <c r="BU32" s="309">
        <v>64.052951809999996</v>
      </c>
      <c r="BV32" s="309">
        <v>38.200976548</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12.86482477</v>
      </c>
      <c r="AN33" s="266">
        <v>4.3079859712999999</v>
      </c>
      <c r="AO33" s="266">
        <v>55.256750029999999</v>
      </c>
      <c r="AP33" s="266">
        <v>19.959948119</v>
      </c>
      <c r="AQ33" s="266">
        <v>104.86897912000001</v>
      </c>
      <c r="AR33" s="266">
        <v>296.87968978999999</v>
      </c>
      <c r="AS33" s="266">
        <v>461.44928785000002</v>
      </c>
      <c r="AT33" s="266">
        <v>387.38724662999999</v>
      </c>
      <c r="AU33" s="266">
        <v>209.89404654000001</v>
      </c>
      <c r="AV33" s="266">
        <v>66.448160833000003</v>
      </c>
      <c r="AW33" s="266">
        <v>12.121162862</v>
      </c>
      <c r="AX33" s="266">
        <v>0.81796139724000005</v>
      </c>
      <c r="AY33" s="266">
        <v>5.6223695632000004</v>
      </c>
      <c r="AZ33" s="266">
        <v>0.66417966286999996</v>
      </c>
      <c r="BA33" s="266">
        <v>14.458785215000001</v>
      </c>
      <c r="BB33" s="309">
        <v>39.688296289999997</v>
      </c>
      <c r="BC33" s="309">
        <v>167.37979451999999</v>
      </c>
      <c r="BD33" s="309">
        <v>326.50113978000002</v>
      </c>
      <c r="BE33" s="309">
        <v>433.93430637</v>
      </c>
      <c r="BF33" s="309">
        <v>418.05394475999998</v>
      </c>
      <c r="BG33" s="309">
        <v>234.45679425</v>
      </c>
      <c r="BH33" s="309">
        <v>63.389833324000001</v>
      </c>
      <c r="BI33" s="309">
        <v>8.3209586669999993</v>
      </c>
      <c r="BJ33" s="309">
        <v>2.8552914325000001</v>
      </c>
      <c r="BK33" s="309">
        <v>5.5910130347999996</v>
      </c>
      <c r="BL33" s="309">
        <v>3.9274617445</v>
      </c>
      <c r="BM33" s="309">
        <v>18.533124838999999</v>
      </c>
      <c r="BN33" s="309">
        <v>34.826169491000002</v>
      </c>
      <c r="BO33" s="309">
        <v>159.48787813999999</v>
      </c>
      <c r="BP33" s="309">
        <v>320.95753454999999</v>
      </c>
      <c r="BQ33" s="309">
        <v>433.85258918</v>
      </c>
      <c r="BR33" s="309">
        <v>417.96452220999998</v>
      </c>
      <c r="BS33" s="309">
        <v>234.35052378</v>
      </c>
      <c r="BT33" s="309">
        <v>63.336312716999998</v>
      </c>
      <c r="BU33" s="309">
        <v>8.3072460838000008</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29.504753138000002</v>
      </c>
      <c r="AN34" s="266">
        <v>13.682510699</v>
      </c>
      <c r="AO34" s="266">
        <v>132.20089701000001</v>
      </c>
      <c r="AP34" s="266">
        <v>105.72740088</v>
      </c>
      <c r="AQ34" s="266">
        <v>279.38367133999998</v>
      </c>
      <c r="AR34" s="266">
        <v>457.96573092</v>
      </c>
      <c r="AS34" s="266">
        <v>601.12570906999997</v>
      </c>
      <c r="AT34" s="266">
        <v>575.57357063999996</v>
      </c>
      <c r="AU34" s="266">
        <v>323.96576264999999</v>
      </c>
      <c r="AV34" s="266">
        <v>133.58921107</v>
      </c>
      <c r="AW34" s="266">
        <v>69.440659311999994</v>
      </c>
      <c r="AX34" s="266">
        <v>7.4653095297999998</v>
      </c>
      <c r="AY34" s="266">
        <v>15.227136699000001</v>
      </c>
      <c r="AZ34" s="266">
        <v>4.2604260113999999</v>
      </c>
      <c r="BA34" s="266">
        <v>61.150726057</v>
      </c>
      <c r="BB34" s="309">
        <v>133.70759877</v>
      </c>
      <c r="BC34" s="309">
        <v>316.31932186</v>
      </c>
      <c r="BD34" s="309">
        <v>476.24426395</v>
      </c>
      <c r="BE34" s="309">
        <v>577.08034406000002</v>
      </c>
      <c r="BF34" s="309">
        <v>574.28059379000001</v>
      </c>
      <c r="BG34" s="309">
        <v>381.41046101000001</v>
      </c>
      <c r="BH34" s="309">
        <v>158.61558127999999</v>
      </c>
      <c r="BI34" s="309">
        <v>45.753333912999999</v>
      </c>
      <c r="BJ34" s="309">
        <v>10.632315403</v>
      </c>
      <c r="BK34" s="309">
        <v>15.303293276</v>
      </c>
      <c r="BL34" s="309">
        <v>18.646495341000001</v>
      </c>
      <c r="BM34" s="309">
        <v>54.854044373000001</v>
      </c>
      <c r="BN34" s="309">
        <v>114.31493929</v>
      </c>
      <c r="BO34" s="309">
        <v>293.03955046999999</v>
      </c>
      <c r="BP34" s="309">
        <v>462.2100964</v>
      </c>
      <c r="BQ34" s="309">
        <v>577.18906148999997</v>
      </c>
      <c r="BR34" s="309">
        <v>574.39058971999998</v>
      </c>
      <c r="BS34" s="309">
        <v>381.52003645999997</v>
      </c>
      <c r="BT34" s="309">
        <v>158.71334192</v>
      </c>
      <c r="BU34" s="309">
        <v>45.795487313000002</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1.7649915542000001</v>
      </c>
      <c r="AO35" s="266">
        <v>8.3106920279000001</v>
      </c>
      <c r="AP35" s="266">
        <v>43.417770599000001</v>
      </c>
      <c r="AQ35" s="266">
        <v>159.26846191000001</v>
      </c>
      <c r="AR35" s="266">
        <v>264.89107653999997</v>
      </c>
      <c r="AS35" s="266">
        <v>415.20684459</v>
      </c>
      <c r="AT35" s="266">
        <v>440.15736765999998</v>
      </c>
      <c r="AU35" s="266">
        <v>229.14891563</v>
      </c>
      <c r="AV35" s="266">
        <v>102.60598844</v>
      </c>
      <c r="AW35" s="266">
        <v>14.893398040999999</v>
      </c>
      <c r="AX35" s="266">
        <v>0</v>
      </c>
      <c r="AY35" s="266">
        <v>4.2788338648000003E-2</v>
      </c>
      <c r="AZ35" s="266">
        <v>3.2439247120000001</v>
      </c>
      <c r="BA35" s="266">
        <v>10.693606040000001</v>
      </c>
      <c r="BB35" s="309">
        <v>44.648046637999997</v>
      </c>
      <c r="BC35" s="309">
        <v>131.43835604</v>
      </c>
      <c r="BD35" s="309">
        <v>274.2665298</v>
      </c>
      <c r="BE35" s="309">
        <v>396.36008738999999</v>
      </c>
      <c r="BF35" s="309">
        <v>347.20976925000002</v>
      </c>
      <c r="BG35" s="309">
        <v>204.78130091</v>
      </c>
      <c r="BH35" s="309">
        <v>69.214115719999995</v>
      </c>
      <c r="BI35" s="309">
        <v>8.8973501471999992</v>
      </c>
      <c r="BJ35" s="309">
        <v>0.59117193305000004</v>
      </c>
      <c r="BK35" s="309">
        <v>1.6454214609</v>
      </c>
      <c r="BL35" s="309">
        <v>4.0933436296999997</v>
      </c>
      <c r="BM35" s="309">
        <v>14.290318192999999</v>
      </c>
      <c r="BN35" s="309">
        <v>44.147404084999998</v>
      </c>
      <c r="BO35" s="309">
        <v>126.92823974</v>
      </c>
      <c r="BP35" s="309">
        <v>263.01220770999998</v>
      </c>
      <c r="BQ35" s="309">
        <v>396.69850902000002</v>
      </c>
      <c r="BR35" s="309">
        <v>347.54862369</v>
      </c>
      <c r="BS35" s="309">
        <v>205.06132165</v>
      </c>
      <c r="BT35" s="309">
        <v>69.343587228999993</v>
      </c>
      <c r="BU35" s="309">
        <v>8.9166562109999994</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18.954159180000001</v>
      </c>
      <c r="AQ36" s="266">
        <v>66.227373544000002</v>
      </c>
      <c r="AR36" s="266">
        <v>111.90887048</v>
      </c>
      <c r="AS36" s="266">
        <v>213.45034498999999</v>
      </c>
      <c r="AT36" s="266">
        <v>295.50084951999997</v>
      </c>
      <c r="AU36" s="266">
        <v>211.82280822000001</v>
      </c>
      <c r="AV36" s="266">
        <v>101.58909344</v>
      </c>
      <c r="AW36" s="266">
        <v>15.158263278</v>
      </c>
      <c r="AX36" s="266">
        <v>9.8969775122999994</v>
      </c>
      <c r="AY36" s="266">
        <v>9.2617376049000004</v>
      </c>
      <c r="AZ36" s="266">
        <v>6.8445311639000002</v>
      </c>
      <c r="BA36" s="266">
        <v>8.8298448569999994</v>
      </c>
      <c r="BB36" s="309">
        <v>18.011286476999999</v>
      </c>
      <c r="BC36" s="309">
        <v>45.591001908000003</v>
      </c>
      <c r="BD36" s="309">
        <v>103.17417675</v>
      </c>
      <c r="BE36" s="309">
        <v>223.65545223999999</v>
      </c>
      <c r="BF36" s="309">
        <v>220.03828867999999</v>
      </c>
      <c r="BG36" s="309">
        <v>135.31368434999999</v>
      </c>
      <c r="BH36" s="309">
        <v>38.799473720999998</v>
      </c>
      <c r="BI36" s="309">
        <v>11.977241527</v>
      </c>
      <c r="BJ36" s="309">
        <v>8.0804495677000006</v>
      </c>
      <c r="BK36" s="309">
        <v>8.2993448646000001</v>
      </c>
      <c r="BL36" s="309">
        <v>7.4144395101000002</v>
      </c>
      <c r="BM36" s="309">
        <v>10.993658279</v>
      </c>
      <c r="BN36" s="309">
        <v>17.958385633999999</v>
      </c>
      <c r="BO36" s="309">
        <v>44.776319186000002</v>
      </c>
      <c r="BP36" s="309">
        <v>102.09692803</v>
      </c>
      <c r="BQ36" s="309">
        <v>223.4982847</v>
      </c>
      <c r="BR36" s="309">
        <v>219.88742346000001</v>
      </c>
      <c r="BS36" s="309">
        <v>135.18358233999999</v>
      </c>
      <c r="BT36" s="309">
        <v>38.732175298999998</v>
      </c>
      <c r="BU36" s="309">
        <v>11.937712597000001</v>
      </c>
      <c r="BV36" s="309">
        <v>8.0473837949</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15.333994876</v>
      </c>
      <c r="AN37" s="266">
        <v>12.638894177999999</v>
      </c>
      <c r="AO37" s="266">
        <v>43.061763556000002</v>
      </c>
      <c r="AP37" s="266">
        <v>42.809357024000001</v>
      </c>
      <c r="AQ37" s="266">
        <v>105.89316635</v>
      </c>
      <c r="AR37" s="266">
        <v>247.79755972000001</v>
      </c>
      <c r="AS37" s="266">
        <v>397.99388561000001</v>
      </c>
      <c r="AT37" s="266">
        <v>357.42256363000001</v>
      </c>
      <c r="AU37" s="266">
        <v>181.08659503000001</v>
      </c>
      <c r="AV37" s="266">
        <v>83.360309557999997</v>
      </c>
      <c r="AW37" s="266">
        <v>32.134409574999999</v>
      </c>
      <c r="AX37" s="266">
        <v>6.8689022544</v>
      </c>
      <c r="AY37" s="266">
        <v>9.9166341062000001</v>
      </c>
      <c r="AZ37" s="266">
        <v>12.163275564999999</v>
      </c>
      <c r="BA37" s="266">
        <v>24.56826388</v>
      </c>
      <c r="BB37" s="309">
        <v>43.557764466999998</v>
      </c>
      <c r="BC37" s="309">
        <v>127.78286958</v>
      </c>
      <c r="BD37" s="309">
        <v>247.50578999999999</v>
      </c>
      <c r="BE37" s="309">
        <v>359.24893446999999</v>
      </c>
      <c r="BF37" s="309">
        <v>333.48286596999998</v>
      </c>
      <c r="BG37" s="309">
        <v>183.40790939999999</v>
      </c>
      <c r="BH37" s="309">
        <v>67.404104294000007</v>
      </c>
      <c r="BI37" s="309">
        <v>21.802635704</v>
      </c>
      <c r="BJ37" s="309">
        <v>10.568503936999999</v>
      </c>
      <c r="BK37" s="309">
        <v>10.763443453000001</v>
      </c>
      <c r="BL37" s="309">
        <v>11.808514171000001</v>
      </c>
      <c r="BM37" s="309">
        <v>23.266151641</v>
      </c>
      <c r="BN37" s="309">
        <v>40.916765708</v>
      </c>
      <c r="BO37" s="309">
        <v>122.10727905</v>
      </c>
      <c r="BP37" s="309">
        <v>241.30482423999999</v>
      </c>
      <c r="BQ37" s="309">
        <v>359.62933406000002</v>
      </c>
      <c r="BR37" s="309">
        <v>333.88801023000002</v>
      </c>
      <c r="BS37" s="309">
        <v>183.82258662000001</v>
      </c>
      <c r="BT37" s="309">
        <v>67.653920745999997</v>
      </c>
      <c r="BU37" s="309">
        <v>21.897031975000001</v>
      </c>
      <c r="BV37" s="309">
        <v>10.609438755999999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249">
        <v>0</v>
      </c>
      <c r="BB39" s="312">
        <v>0</v>
      </c>
      <c r="BC39" s="312">
        <v>12.1289</v>
      </c>
      <c r="BD39" s="312">
        <v>68.252809999999997</v>
      </c>
      <c r="BE39" s="312">
        <v>242.3271</v>
      </c>
      <c r="BF39" s="312">
        <v>183.39340000000001</v>
      </c>
      <c r="BG39" s="312">
        <v>48.059669999999997</v>
      </c>
      <c r="BH39" s="312">
        <v>1.163651</v>
      </c>
      <c r="BI39" s="312">
        <v>0</v>
      </c>
      <c r="BJ39" s="312">
        <v>0</v>
      </c>
      <c r="BK39" s="312">
        <v>0</v>
      </c>
      <c r="BL39" s="312">
        <v>0</v>
      </c>
      <c r="BM39" s="312">
        <v>0</v>
      </c>
      <c r="BN39" s="312">
        <v>0</v>
      </c>
      <c r="BO39" s="312">
        <v>11.900550000000001</v>
      </c>
      <c r="BP39" s="312">
        <v>69.966970000000003</v>
      </c>
      <c r="BQ39" s="312">
        <v>239.0067</v>
      </c>
      <c r="BR39" s="312">
        <v>184.20699999999999</v>
      </c>
      <c r="BS39" s="312">
        <v>44.800080000000001</v>
      </c>
      <c r="BT39" s="312">
        <v>1.373432</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249">
        <v>0.19798986529000001</v>
      </c>
      <c r="BB40" s="312">
        <v>0.26275979999999999</v>
      </c>
      <c r="BC40" s="312">
        <v>36.578769999999999</v>
      </c>
      <c r="BD40" s="312">
        <v>125.8956</v>
      </c>
      <c r="BE40" s="312">
        <v>299.84960000000001</v>
      </c>
      <c r="BF40" s="312">
        <v>223.7098</v>
      </c>
      <c r="BG40" s="312">
        <v>85.859269999999995</v>
      </c>
      <c r="BH40" s="312">
        <v>6.2815000000000003</v>
      </c>
      <c r="BI40" s="312">
        <v>0</v>
      </c>
      <c r="BJ40" s="312">
        <v>8.5916199999999998E-2</v>
      </c>
      <c r="BK40" s="312">
        <v>0</v>
      </c>
      <c r="BL40" s="312">
        <v>0</v>
      </c>
      <c r="BM40" s="312">
        <v>0.2196873</v>
      </c>
      <c r="BN40" s="312">
        <v>0.26275979999999999</v>
      </c>
      <c r="BO40" s="312">
        <v>35.331200000000003</v>
      </c>
      <c r="BP40" s="312">
        <v>124.4229</v>
      </c>
      <c r="BQ40" s="312">
        <v>292.66950000000003</v>
      </c>
      <c r="BR40" s="312">
        <v>225.2252</v>
      </c>
      <c r="BS40" s="312">
        <v>82.71772</v>
      </c>
      <c r="BT40" s="312">
        <v>6.5317990000000004</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249">
        <v>2.8652966589000002</v>
      </c>
      <c r="BB41" s="312">
        <v>1.218817</v>
      </c>
      <c r="BC41" s="312">
        <v>66.398979999999995</v>
      </c>
      <c r="BD41" s="312">
        <v>166.39779999999999</v>
      </c>
      <c r="BE41" s="312">
        <v>276.94540000000001</v>
      </c>
      <c r="BF41" s="312">
        <v>208.2646</v>
      </c>
      <c r="BG41" s="312">
        <v>86.964169999999996</v>
      </c>
      <c r="BH41" s="312">
        <v>6.7953039999999998</v>
      </c>
      <c r="BI41" s="312">
        <v>0</v>
      </c>
      <c r="BJ41" s="312">
        <v>0.15513179999999999</v>
      </c>
      <c r="BK41" s="312">
        <v>0</v>
      </c>
      <c r="BL41" s="312">
        <v>0</v>
      </c>
      <c r="BM41" s="312">
        <v>2.8236330000000001</v>
      </c>
      <c r="BN41" s="312">
        <v>1.342106</v>
      </c>
      <c r="BO41" s="312">
        <v>67.842950000000002</v>
      </c>
      <c r="BP41" s="312">
        <v>166.59039999999999</v>
      </c>
      <c r="BQ41" s="312">
        <v>266.12090000000001</v>
      </c>
      <c r="BR41" s="312">
        <v>209.03389999999999</v>
      </c>
      <c r="BS41" s="312">
        <v>90.009799999999998</v>
      </c>
      <c r="BT41" s="312">
        <v>7.0729249999999997</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249">
        <v>6.5696394682000001</v>
      </c>
      <c r="BB42" s="312">
        <v>5.7144519999999996</v>
      </c>
      <c r="BC42" s="312">
        <v>68.552719999999994</v>
      </c>
      <c r="BD42" s="312">
        <v>220.04339999999999</v>
      </c>
      <c r="BE42" s="312">
        <v>326.93349999999998</v>
      </c>
      <c r="BF42" s="312">
        <v>242.5461</v>
      </c>
      <c r="BG42" s="312">
        <v>116.7093</v>
      </c>
      <c r="BH42" s="312">
        <v>10.07127</v>
      </c>
      <c r="BI42" s="312">
        <v>0.22713240000000001</v>
      </c>
      <c r="BJ42" s="312">
        <v>0</v>
      </c>
      <c r="BK42" s="312">
        <v>0</v>
      </c>
      <c r="BL42" s="312">
        <v>0.30456729999999999</v>
      </c>
      <c r="BM42" s="312">
        <v>6.3405649999999998</v>
      </c>
      <c r="BN42" s="312">
        <v>5.9977369999999999</v>
      </c>
      <c r="BO42" s="312">
        <v>71.472750000000005</v>
      </c>
      <c r="BP42" s="312">
        <v>219.2724</v>
      </c>
      <c r="BQ42" s="312">
        <v>315.67079999999999</v>
      </c>
      <c r="BR42" s="312">
        <v>241.11609999999999</v>
      </c>
      <c r="BS42" s="312">
        <v>121.184</v>
      </c>
      <c r="BT42" s="312">
        <v>9.9540039999999994</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33.385416259000003</v>
      </c>
      <c r="AZ43" s="249">
        <v>45.281425319</v>
      </c>
      <c r="BA43" s="249">
        <v>64.449597174999994</v>
      </c>
      <c r="BB43" s="312">
        <v>100.80880000000001</v>
      </c>
      <c r="BC43" s="312">
        <v>218.76339999999999</v>
      </c>
      <c r="BD43" s="312">
        <v>360.45909999999998</v>
      </c>
      <c r="BE43" s="312">
        <v>466.8449</v>
      </c>
      <c r="BF43" s="312">
        <v>424.70909999999998</v>
      </c>
      <c r="BG43" s="312">
        <v>304.09320000000002</v>
      </c>
      <c r="BH43" s="312">
        <v>149.1636</v>
      </c>
      <c r="BI43" s="312">
        <v>62.267609999999998</v>
      </c>
      <c r="BJ43" s="312">
        <v>49.341119999999997</v>
      </c>
      <c r="BK43" s="312">
        <v>34.534059999999997</v>
      </c>
      <c r="BL43" s="312">
        <v>46.741590000000002</v>
      </c>
      <c r="BM43" s="312">
        <v>65.648970000000006</v>
      </c>
      <c r="BN43" s="312">
        <v>97.745819999999995</v>
      </c>
      <c r="BO43" s="312">
        <v>219.01060000000001</v>
      </c>
      <c r="BP43" s="312">
        <v>356.7244</v>
      </c>
      <c r="BQ43" s="312">
        <v>463.25060000000002</v>
      </c>
      <c r="BR43" s="312">
        <v>422.71679999999998</v>
      </c>
      <c r="BS43" s="312">
        <v>305.31020000000001</v>
      </c>
      <c r="BT43" s="312">
        <v>154.5684</v>
      </c>
      <c r="BU43" s="312">
        <v>62.923990000000003</v>
      </c>
      <c r="BV43" s="312">
        <v>48.632350000000002</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6.6769594579999998</v>
      </c>
      <c r="AZ44" s="249">
        <v>7.4499001976999999</v>
      </c>
      <c r="BA44" s="249">
        <v>28.107337302000001</v>
      </c>
      <c r="BB44" s="312">
        <v>36.938879999999997</v>
      </c>
      <c r="BC44" s="312">
        <v>164.15260000000001</v>
      </c>
      <c r="BD44" s="312">
        <v>330.63589999999999</v>
      </c>
      <c r="BE44" s="312">
        <v>429.62360000000001</v>
      </c>
      <c r="BF44" s="312">
        <v>384.24169999999998</v>
      </c>
      <c r="BG44" s="312">
        <v>250.56219999999999</v>
      </c>
      <c r="BH44" s="312">
        <v>63.359169999999999</v>
      </c>
      <c r="BI44" s="312">
        <v>5.6642239999999999</v>
      </c>
      <c r="BJ44" s="312">
        <v>5.1916310000000001</v>
      </c>
      <c r="BK44" s="312">
        <v>7.0811710000000003</v>
      </c>
      <c r="BL44" s="312">
        <v>7.216386</v>
      </c>
      <c r="BM44" s="312">
        <v>27.288589999999999</v>
      </c>
      <c r="BN44" s="312">
        <v>35.367249999999999</v>
      </c>
      <c r="BO44" s="312">
        <v>167.8811</v>
      </c>
      <c r="BP44" s="312">
        <v>324.39780000000002</v>
      </c>
      <c r="BQ44" s="312">
        <v>424.1431</v>
      </c>
      <c r="BR44" s="312">
        <v>382.2851</v>
      </c>
      <c r="BS44" s="312">
        <v>257.4588</v>
      </c>
      <c r="BT44" s="312">
        <v>67.143469999999994</v>
      </c>
      <c r="BU44" s="312">
        <v>5.9368550000000004</v>
      </c>
      <c r="BV44" s="312">
        <v>5.241911</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15.498862659</v>
      </c>
      <c r="AZ45" s="249">
        <v>23.181607216</v>
      </c>
      <c r="BA45" s="249">
        <v>75.580156828</v>
      </c>
      <c r="BB45" s="312">
        <v>118.39239999999999</v>
      </c>
      <c r="BC45" s="312">
        <v>277.6841</v>
      </c>
      <c r="BD45" s="312">
        <v>484.54770000000002</v>
      </c>
      <c r="BE45" s="312">
        <v>583.61710000000005</v>
      </c>
      <c r="BF45" s="312">
        <v>579.75310000000002</v>
      </c>
      <c r="BG45" s="312">
        <v>403.62799999999999</v>
      </c>
      <c r="BH45" s="312">
        <v>157.42789999999999</v>
      </c>
      <c r="BI45" s="312">
        <v>40.473179999999999</v>
      </c>
      <c r="BJ45" s="312">
        <v>12.099209999999999</v>
      </c>
      <c r="BK45" s="312">
        <v>16.236180000000001</v>
      </c>
      <c r="BL45" s="312">
        <v>22.60172</v>
      </c>
      <c r="BM45" s="312">
        <v>73.365700000000004</v>
      </c>
      <c r="BN45" s="312">
        <v>113.23</v>
      </c>
      <c r="BO45" s="312">
        <v>281.62700000000001</v>
      </c>
      <c r="BP45" s="312">
        <v>473.94420000000002</v>
      </c>
      <c r="BQ45" s="312">
        <v>573.14020000000005</v>
      </c>
      <c r="BR45" s="312">
        <v>565.29129999999998</v>
      </c>
      <c r="BS45" s="312">
        <v>403.25599999999997</v>
      </c>
      <c r="BT45" s="312">
        <v>160.08629999999999</v>
      </c>
      <c r="BU45" s="312">
        <v>40.96763</v>
      </c>
      <c r="BV45" s="312">
        <v>12.445880000000001</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4.0323625516000003</v>
      </c>
      <c r="BA46" s="249">
        <v>18.964475544999999</v>
      </c>
      <c r="BB46" s="312">
        <v>48.802460000000004</v>
      </c>
      <c r="BC46" s="312">
        <v>108.5766</v>
      </c>
      <c r="BD46" s="312">
        <v>287.19200000000001</v>
      </c>
      <c r="BE46" s="312">
        <v>392.09280000000001</v>
      </c>
      <c r="BF46" s="312">
        <v>354.7131</v>
      </c>
      <c r="BG46" s="312">
        <v>207.3304</v>
      </c>
      <c r="BH46" s="312">
        <v>74.42653</v>
      </c>
      <c r="BI46" s="312">
        <v>11.39387</v>
      </c>
      <c r="BJ46" s="312">
        <v>0.1167026</v>
      </c>
      <c r="BK46" s="312">
        <v>1.0568040000000001</v>
      </c>
      <c r="BL46" s="312">
        <v>4.3567549999999997</v>
      </c>
      <c r="BM46" s="312">
        <v>18.41675</v>
      </c>
      <c r="BN46" s="312">
        <v>48.76491</v>
      </c>
      <c r="BO46" s="312">
        <v>114.24809999999999</v>
      </c>
      <c r="BP46" s="312">
        <v>290.85610000000003</v>
      </c>
      <c r="BQ46" s="312">
        <v>393.80889999999999</v>
      </c>
      <c r="BR46" s="312">
        <v>349.38720000000001</v>
      </c>
      <c r="BS46" s="312">
        <v>205.91550000000001</v>
      </c>
      <c r="BT46" s="312">
        <v>74.044269999999997</v>
      </c>
      <c r="BU46" s="312">
        <v>11.84896</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249">
        <v>12.792713560999999</v>
      </c>
      <c r="BB47" s="312">
        <v>22.92024</v>
      </c>
      <c r="BC47" s="312">
        <v>44.293799999999997</v>
      </c>
      <c r="BD47" s="312">
        <v>125.6187</v>
      </c>
      <c r="BE47" s="312">
        <v>236.73400000000001</v>
      </c>
      <c r="BF47" s="312">
        <v>249.51580000000001</v>
      </c>
      <c r="BG47" s="312">
        <v>161.24610000000001</v>
      </c>
      <c r="BH47" s="312">
        <v>61.085180000000001</v>
      </c>
      <c r="BI47" s="312">
        <v>15.36415</v>
      </c>
      <c r="BJ47" s="312">
        <v>9.1143029999999996</v>
      </c>
      <c r="BK47" s="312">
        <v>9.7962140000000009</v>
      </c>
      <c r="BL47" s="312">
        <v>8.5344960000000007</v>
      </c>
      <c r="BM47" s="312">
        <v>12.66325</v>
      </c>
      <c r="BN47" s="312">
        <v>23.089929999999999</v>
      </c>
      <c r="BO47" s="312">
        <v>46.55115</v>
      </c>
      <c r="BP47" s="312">
        <v>129.3528</v>
      </c>
      <c r="BQ47" s="312">
        <v>241.0224</v>
      </c>
      <c r="BR47" s="312">
        <v>251.15899999999999</v>
      </c>
      <c r="BS47" s="312">
        <v>159.226</v>
      </c>
      <c r="BT47" s="312">
        <v>60.511069999999997</v>
      </c>
      <c r="BU47" s="312">
        <v>15.49916</v>
      </c>
      <c r="BV47" s="312">
        <v>9.0155480000000008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10.507434156</v>
      </c>
      <c r="AZ48" s="247">
        <v>13.939236979</v>
      </c>
      <c r="BA48" s="247">
        <v>27.951834222999999</v>
      </c>
      <c r="BB48" s="313">
        <v>44.371000000000002</v>
      </c>
      <c r="BC48" s="313">
        <v>121.37990000000001</v>
      </c>
      <c r="BD48" s="313">
        <v>249.232</v>
      </c>
      <c r="BE48" s="313">
        <v>367.48759999999999</v>
      </c>
      <c r="BF48" s="313">
        <v>327.27760000000001</v>
      </c>
      <c r="BG48" s="313">
        <v>199.15600000000001</v>
      </c>
      <c r="BH48" s="313">
        <v>70.470150000000004</v>
      </c>
      <c r="BI48" s="313">
        <v>20.994779999999999</v>
      </c>
      <c r="BJ48" s="313">
        <v>13.06822</v>
      </c>
      <c r="BK48" s="313">
        <v>10.911960000000001</v>
      </c>
      <c r="BL48" s="313">
        <v>14.19923</v>
      </c>
      <c r="BM48" s="313">
        <v>27.892849999999999</v>
      </c>
      <c r="BN48" s="313">
        <v>43.304400000000001</v>
      </c>
      <c r="BO48" s="313">
        <v>123.4697</v>
      </c>
      <c r="BP48" s="313">
        <v>248.0454</v>
      </c>
      <c r="BQ48" s="313">
        <v>362.98450000000003</v>
      </c>
      <c r="BR48" s="313">
        <v>325.63479999999998</v>
      </c>
      <c r="BS48" s="313">
        <v>199.95269999999999</v>
      </c>
      <c r="BT48" s="313">
        <v>72.256219999999999</v>
      </c>
      <c r="BU48" s="313">
        <v>21.337779999999999</v>
      </c>
      <c r="BV48" s="313">
        <v>12.99963</v>
      </c>
    </row>
    <row r="49" spans="1:74" s="192" customFormat="1" ht="12" customHeight="1" x14ac:dyDescent="0.2">
      <c r="A49" s="148"/>
      <c r="B49" s="781" t="s">
        <v>815</v>
      </c>
      <c r="C49" s="765"/>
      <c r="D49" s="765"/>
      <c r="E49" s="765"/>
      <c r="F49" s="765"/>
      <c r="G49" s="765"/>
      <c r="H49" s="765"/>
      <c r="I49" s="765"/>
      <c r="J49" s="765"/>
      <c r="K49" s="765"/>
      <c r="L49" s="765"/>
      <c r="M49" s="765"/>
      <c r="N49" s="765"/>
      <c r="O49" s="765"/>
      <c r="P49" s="765"/>
      <c r="Q49" s="765"/>
      <c r="AY49" s="457"/>
      <c r="AZ49" s="457"/>
      <c r="BA49" s="457"/>
      <c r="BB49" s="457"/>
      <c r="BC49" s="688"/>
      <c r="BD49" s="688"/>
      <c r="BE49" s="688"/>
      <c r="BF49" s="688"/>
      <c r="BG49" s="457"/>
      <c r="BH49" s="457"/>
      <c r="BI49" s="457"/>
      <c r="BJ49" s="457"/>
    </row>
    <row r="50" spans="1:74" s="429" customFormat="1" ht="12" customHeight="1" x14ac:dyDescent="0.2">
      <c r="A50" s="426"/>
      <c r="B50" s="785" t="str">
        <f>"Notes: "&amp;"EIA completed modeling and analysis for this report on " &amp;Dates!D2&amp;"."</f>
        <v>Notes: EIA completed modeling and analysis for this report on Thursday April 1, 2021.</v>
      </c>
      <c r="C50" s="785"/>
      <c r="D50" s="785"/>
      <c r="E50" s="785"/>
      <c r="F50" s="785"/>
      <c r="G50" s="785"/>
      <c r="H50" s="785"/>
      <c r="I50" s="785"/>
      <c r="J50" s="785"/>
      <c r="K50" s="785"/>
      <c r="L50" s="785"/>
      <c r="M50" s="785"/>
      <c r="N50" s="785"/>
      <c r="O50" s="785"/>
      <c r="P50" s="785"/>
      <c r="Q50" s="785"/>
      <c r="AY50" s="458"/>
      <c r="AZ50" s="458"/>
      <c r="BA50" s="458"/>
      <c r="BB50" s="458"/>
      <c r="BC50" s="647"/>
      <c r="BD50" s="647"/>
      <c r="BE50" s="647"/>
      <c r="BF50" s="647"/>
      <c r="BG50" s="458"/>
      <c r="BH50" s="458"/>
      <c r="BI50" s="458"/>
      <c r="BJ50" s="458"/>
    </row>
    <row r="51" spans="1:74" s="429" customFormat="1" ht="12" customHeight="1" x14ac:dyDescent="0.2">
      <c r="A51" s="426"/>
      <c r="B51" s="758" t="s">
        <v>353</v>
      </c>
      <c r="C51" s="757"/>
      <c r="D51" s="757"/>
      <c r="E51" s="757"/>
      <c r="F51" s="757"/>
      <c r="G51" s="757"/>
      <c r="H51" s="757"/>
      <c r="I51" s="757"/>
      <c r="J51" s="757"/>
      <c r="K51" s="757"/>
      <c r="L51" s="757"/>
      <c r="M51" s="757"/>
      <c r="N51" s="757"/>
      <c r="O51" s="757"/>
      <c r="P51" s="757"/>
      <c r="Q51" s="757"/>
      <c r="AY51" s="458"/>
      <c r="AZ51" s="458"/>
      <c r="BA51" s="458"/>
      <c r="BB51" s="458"/>
      <c r="BC51" s="647"/>
      <c r="BD51" s="647"/>
      <c r="BE51" s="647"/>
      <c r="BF51" s="647"/>
      <c r="BG51" s="458"/>
      <c r="BH51" s="458"/>
      <c r="BI51" s="458"/>
      <c r="BJ51" s="458"/>
    </row>
    <row r="52" spans="1:74" s="429" customFormat="1" ht="12" customHeight="1" x14ac:dyDescent="0.2">
      <c r="A52" s="430"/>
      <c r="B52" s="785" t="s">
        <v>1377</v>
      </c>
      <c r="C52" s="750"/>
      <c r="D52" s="750"/>
      <c r="E52" s="750"/>
      <c r="F52" s="750"/>
      <c r="G52" s="750"/>
      <c r="H52" s="750"/>
      <c r="I52" s="750"/>
      <c r="J52" s="750"/>
      <c r="K52" s="750"/>
      <c r="L52" s="750"/>
      <c r="M52" s="750"/>
      <c r="N52" s="750"/>
      <c r="O52" s="750"/>
      <c r="P52" s="750"/>
      <c r="Q52" s="744"/>
      <c r="AY52" s="458"/>
      <c r="AZ52" s="458"/>
      <c r="BA52" s="458"/>
      <c r="BB52" s="458"/>
      <c r="BC52" s="458"/>
      <c r="BD52" s="647"/>
      <c r="BE52" s="647"/>
      <c r="BF52" s="647"/>
      <c r="BG52" s="458"/>
      <c r="BH52" s="458"/>
      <c r="BI52" s="458"/>
      <c r="BJ52" s="458"/>
    </row>
    <row r="53" spans="1:74" s="429" customFormat="1" ht="12" customHeight="1" x14ac:dyDescent="0.2">
      <c r="A53" s="430"/>
      <c r="B53" s="785" t="s">
        <v>161</v>
      </c>
      <c r="C53" s="750"/>
      <c r="D53" s="750"/>
      <c r="E53" s="750"/>
      <c r="F53" s="750"/>
      <c r="G53" s="750"/>
      <c r="H53" s="750"/>
      <c r="I53" s="750"/>
      <c r="J53" s="750"/>
      <c r="K53" s="750"/>
      <c r="L53" s="750"/>
      <c r="M53" s="750"/>
      <c r="N53" s="750"/>
      <c r="O53" s="750"/>
      <c r="P53" s="750"/>
      <c r="Q53" s="744"/>
      <c r="AY53" s="458"/>
      <c r="AZ53" s="458"/>
      <c r="BA53" s="458"/>
      <c r="BB53" s="458"/>
      <c r="BC53" s="458"/>
      <c r="BD53" s="647"/>
      <c r="BE53" s="647"/>
      <c r="BF53" s="647"/>
      <c r="BG53" s="458"/>
      <c r="BH53" s="458"/>
      <c r="BI53" s="458"/>
      <c r="BJ53" s="458"/>
    </row>
    <row r="54" spans="1:74" s="429" customFormat="1" ht="12" customHeight="1" x14ac:dyDescent="0.2">
      <c r="A54" s="430"/>
      <c r="B54" s="785" t="s">
        <v>353</v>
      </c>
      <c r="C54" s="750"/>
      <c r="D54" s="750"/>
      <c r="E54" s="750"/>
      <c r="F54" s="750"/>
      <c r="G54" s="750"/>
      <c r="H54" s="750"/>
      <c r="I54" s="750"/>
      <c r="J54" s="750"/>
      <c r="K54" s="750"/>
      <c r="L54" s="750"/>
      <c r="M54" s="750"/>
      <c r="N54" s="750"/>
      <c r="O54" s="750"/>
      <c r="P54" s="750"/>
      <c r="Q54" s="744"/>
      <c r="AY54" s="458"/>
      <c r="AZ54" s="458"/>
      <c r="BA54" s="458"/>
      <c r="BB54" s="458"/>
      <c r="BC54" s="458"/>
      <c r="BD54" s="647"/>
      <c r="BE54" s="647"/>
      <c r="BF54" s="647"/>
      <c r="BG54" s="458"/>
      <c r="BH54" s="458"/>
      <c r="BI54" s="458"/>
      <c r="BJ54" s="458"/>
    </row>
    <row r="55" spans="1:74" s="431" customFormat="1" ht="12" customHeight="1" x14ac:dyDescent="0.2">
      <c r="A55" s="430"/>
      <c r="B55" s="785" t="s">
        <v>162</v>
      </c>
      <c r="C55" s="750"/>
      <c r="D55" s="750"/>
      <c r="E55" s="750"/>
      <c r="F55" s="750"/>
      <c r="G55" s="750"/>
      <c r="H55" s="750"/>
      <c r="I55" s="750"/>
      <c r="J55" s="750"/>
      <c r="K55" s="750"/>
      <c r="L55" s="750"/>
      <c r="M55" s="750"/>
      <c r="N55" s="750"/>
      <c r="O55" s="750"/>
      <c r="P55" s="750"/>
      <c r="Q55" s="744"/>
      <c r="AY55" s="459"/>
      <c r="AZ55" s="459"/>
      <c r="BA55" s="459"/>
      <c r="BB55" s="459"/>
      <c r="BC55" s="459"/>
      <c r="BD55" s="648"/>
      <c r="BE55" s="648"/>
      <c r="BF55" s="648"/>
      <c r="BG55" s="459"/>
      <c r="BH55" s="459"/>
      <c r="BI55" s="459"/>
      <c r="BJ55" s="459"/>
    </row>
    <row r="56" spans="1:74" s="431" customFormat="1" ht="12" customHeight="1" x14ac:dyDescent="0.2">
      <c r="A56" s="430"/>
      <c r="B56" s="751" t="s">
        <v>163</v>
      </c>
      <c r="C56" s="750"/>
      <c r="D56" s="750"/>
      <c r="E56" s="750"/>
      <c r="F56" s="750"/>
      <c r="G56" s="750"/>
      <c r="H56" s="750"/>
      <c r="I56" s="750"/>
      <c r="J56" s="750"/>
      <c r="K56" s="750"/>
      <c r="L56" s="750"/>
      <c r="M56" s="750"/>
      <c r="N56" s="750"/>
      <c r="O56" s="750"/>
      <c r="P56" s="750"/>
      <c r="Q56" s="744"/>
      <c r="AY56" s="459"/>
      <c r="AZ56" s="459"/>
      <c r="BA56" s="459"/>
      <c r="BB56" s="459"/>
      <c r="BC56" s="459"/>
      <c r="BD56" s="648"/>
      <c r="BE56" s="648"/>
      <c r="BF56" s="648"/>
      <c r="BG56" s="459"/>
      <c r="BH56" s="459"/>
      <c r="BI56" s="459"/>
      <c r="BJ56" s="459"/>
    </row>
    <row r="57" spans="1:74" s="431" customFormat="1" ht="12" customHeight="1" x14ac:dyDescent="0.2">
      <c r="A57" s="393"/>
      <c r="B57" s="773" t="s">
        <v>1386</v>
      </c>
      <c r="C57" s="744"/>
      <c r="D57" s="744"/>
      <c r="E57" s="744"/>
      <c r="F57" s="744"/>
      <c r="G57" s="744"/>
      <c r="H57" s="744"/>
      <c r="I57" s="744"/>
      <c r="J57" s="744"/>
      <c r="K57" s="744"/>
      <c r="L57" s="744"/>
      <c r="M57" s="744"/>
      <c r="N57" s="744"/>
      <c r="O57" s="744"/>
      <c r="P57" s="744"/>
      <c r="Q57" s="744"/>
      <c r="AY57" s="459"/>
      <c r="AZ57" s="459"/>
      <c r="BA57" s="459"/>
      <c r="BB57" s="459"/>
      <c r="BC57" s="459"/>
      <c r="BD57" s="648"/>
      <c r="BE57" s="648"/>
      <c r="BF57" s="648"/>
      <c r="BG57" s="459"/>
      <c r="BH57" s="459"/>
      <c r="BI57" s="459"/>
      <c r="BJ57" s="459"/>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7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B45" sqref="BB45"/>
    </sheetView>
  </sheetViews>
  <sheetFormatPr defaultColWidth="9.5703125" defaultRowHeight="11.25" x14ac:dyDescent="0.2"/>
  <cols>
    <col min="1" max="1" width="10.5703125" style="12" bestFit="1" customWidth="1"/>
    <col min="2" max="2" width="36.28515625" style="12" customWidth="1"/>
    <col min="3" max="12" width="6.5703125" style="12" customWidth="1"/>
    <col min="13" max="13" width="7.42578125" style="12" customWidth="1"/>
    <col min="14" max="50" width="6.5703125" style="12" customWidth="1"/>
    <col min="51" max="55" width="6.5703125" style="308" customWidth="1"/>
    <col min="56" max="58" width="6.5703125" style="681" customWidth="1"/>
    <col min="59" max="62" width="6.5703125" style="308" customWidth="1"/>
    <col min="63" max="74" width="6.5703125" style="12" customWidth="1"/>
    <col min="75" max="16384" width="9.5703125" style="12"/>
  </cols>
  <sheetData>
    <row r="1" spans="1:74" s="11" customFormat="1" ht="12.75" x14ac:dyDescent="0.2">
      <c r="A1" s="768" t="s">
        <v>798</v>
      </c>
      <c r="B1" s="770" t="s">
        <v>235</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Y1" s="450"/>
      <c r="AZ1" s="450"/>
      <c r="BA1" s="450"/>
      <c r="BB1" s="450"/>
      <c r="BC1" s="450"/>
      <c r="BD1" s="679"/>
      <c r="BE1" s="679"/>
      <c r="BF1" s="679"/>
      <c r="BG1" s="450"/>
      <c r="BH1" s="450"/>
      <c r="BI1" s="450"/>
      <c r="BJ1" s="450"/>
    </row>
    <row r="2" spans="1:74" s="13" customFormat="1"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54"/>
      <c r="AY2" s="373"/>
      <c r="AZ2" s="373"/>
      <c r="BA2" s="373"/>
      <c r="BB2" s="373"/>
      <c r="BC2" s="373"/>
      <c r="BD2" s="582"/>
      <c r="BE2" s="582"/>
      <c r="BF2" s="582"/>
      <c r="BG2" s="373"/>
      <c r="BH2" s="373"/>
      <c r="BI2" s="373"/>
      <c r="BJ2" s="373"/>
    </row>
    <row r="3" spans="1:74"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998</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9"/>
      <c r="BA7" s="387"/>
      <c r="BB7" s="387"/>
      <c r="BC7" s="387"/>
      <c r="BD7" s="21"/>
      <c r="BE7" s="21"/>
      <c r="BF7" s="21"/>
      <c r="BG7" s="21"/>
      <c r="BH7" s="387"/>
      <c r="BI7" s="387"/>
      <c r="BJ7" s="387"/>
      <c r="BK7" s="387"/>
      <c r="BL7" s="387"/>
      <c r="BM7" s="387"/>
      <c r="BN7" s="387"/>
      <c r="BO7" s="387"/>
      <c r="BP7" s="387"/>
      <c r="BQ7" s="387"/>
      <c r="BR7" s="387"/>
      <c r="BS7" s="649"/>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10.438742</v>
      </c>
      <c r="AW8" s="210">
        <v>11.167707</v>
      </c>
      <c r="AX8" s="210">
        <v>11.100557</v>
      </c>
      <c r="AY8" s="210">
        <v>11.080083</v>
      </c>
      <c r="AZ8" s="210">
        <v>10.276048386999999</v>
      </c>
      <c r="BA8" s="210">
        <v>10.839321214</v>
      </c>
      <c r="BB8" s="299">
        <v>10.93505</v>
      </c>
      <c r="BC8" s="299">
        <v>10.917909999999999</v>
      </c>
      <c r="BD8" s="299">
        <v>10.949680000000001</v>
      </c>
      <c r="BE8" s="299">
        <v>11.04402</v>
      </c>
      <c r="BF8" s="299">
        <v>11.141550000000001</v>
      </c>
      <c r="BG8" s="299">
        <v>11.21322</v>
      </c>
      <c r="BH8" s="299">
        <v>11.217370000000001</v>
      </c>
      <c r="BI8" s="299">
        <v>11.410450000000001</v>
      </c>
      <c r="BJ8" s="299">
        <v>11.430619999999999</v>
      </c>
      <c r="BK8" s="299">
        <v>11.461399999999999</v>
      </c>
      <c r="BL8" s="299">
        <v>11.52998</v>
      </c>
      <c r="BM8" s="299">
        <v>11.62645</v>
      </c>
      <c r="BN8" s="299">
        <v>11.71443</v>
      </c>
      <c r="BO8" s="299">
        <v>11.726850000000001</v>
      </c>
      <c r="BP8" s="299">
        <v>11.77501</v>
      </c>
      <c r="BQ8" s="299">
        <v>11.888870000000001</v>
      </c>
      <c r="BR8" s="299">
        <v>11.986750000000001</v>
      </c>
      <c r="BS8" s="299">
        <v>12.093450000000001</v>
      </c>
      <c r="BT8" s="299">
        <v>12.041869999999999</v>
      </c>
      <c r="BU8" s="299">
        <v>12.240600000000001</v>
      </c>
      <c r="BV8" s="299">
        <v>12.267049999999999</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99"/>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88.953258065</v>
      </c>
      <c r="AW11" s="210">
        <v>92.010566667000006</v>
      </c>
      <c r="AX11" s="210">
        <v>92.590193548000002</v>
      </c>
      <c r="AY11" s="210">
        <v>92.472709676999997</v>
      </c>
      <c r="AZ11" s="210">
        <v>88.334609999999998</v>
      </c>
      <c r="BA11" s="210">
        <v>91.402630000000002</v>
      </c>
      <c r="BB11" s="299">
        <v>91.040369999999996</v>
      </c>
      <c r="BC11" s="299">
        <v>90.806539999999998</v>
      </c>
      <c r="BD11" s="299">
        <v>90.854020000000006</v>
      </c>
      <c r="BE11" s="299">
        <v>91.132289999999998</v>
      </c>
      <c r="BF11" s="299">
        <v>91.630359999999996</v>
      </c>
      <c r="BG11" s="299">
        <v>92.021050000000002</v>
      </c>
      <c r="BH11" s="299">
        <v>92.163570000000007</v>
      </c>
      <c r="BI11" s="299">
        <v>92.438820000000007</v>
      </c>
      <c r="BJ11" s="299">
        <v>92.324590000000001</v>
      </c>
      <c r="BK11" s="299">
        <v>92.187740000000005</v>
      </c>
      <c r="BL11" s="299">
        <v>92.189409999999995</v>
      </c>
      <c r="BM11" s="299">
        <v>92.315250000000006</v>
      </c>
      <c r="BN11" s="299">
        <v>92.505369999999999</v>
      </c>
      <c r="BO11" s="299">
        <v>92.722859999999997</v>
      </c>
      <c r="BP11" s="299">
        <v>93.01388</v>
      </c>
      <c r="BQ11" s="299">
        <v>93.376800000000003</v>
      </c>
      <c r="BR11" s="299">
        <v>93.739320000000006</v>
      </c>
      <c r="BS11" s="299">
        <v>94.178129999999996</v>
      </c>
      <c r="BT11" s="299">
        <v>94.285780000000003</v>
      </c>
      <c r="BU11" s="299">
        <v>94.511920000000003</v>
      </c>
      <c r="BV11" s="299">
        <v>94.375709999999998</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61.936683000000002</v>
      </c>
      <c r="P14" s="68">
        <v>60.235142000000003</v>
      </c>
      <c r="Q14" s="68">
        <v>65.467141999999996</v>
      </c>
      <c r="R14" s="68">
        <v>58.032114</v>
      </c>
      <c r="S14" s="68">
        <v>61.195974999999997</v>
      </c>
      <c r="T14" s="68">
        <v>61.557372000000001</v>
      </c>
      <c r="U14" s="68">
        <v>62.945245999999997</v>
      </c>
      <c r="V14" s="68">
        <v>69.301237999999998</v>
      </c>
      <c r="W14" s="68">
        <v>62.416694</v>
      </c>
      <c r="X14" s="68">
        <v>66.384384999999995</v>
      </c>
      <c r="Y14" s="68">
        <v>62.717784999999999</v>
      </c>
      <c r="Z14" s="68">
        <v>63.332763999999997</v>
      </c>
      <c r="AA14" s="68">
        <v>65.732791000000006</v>
      </c>
      <c r="AB14" s="68">
        <v>58.223570000000002</v>
      </c>
      <c r="AC14" s="68">
        <v>55.580039999999997</v>
      </c>
      <c r="AD14" s="68">
        <v>61.007258999999998</v>
      </c>
      <c r="AE14" s="68">
        <v>61.653404000000002</v>
      </c>
      <c r="AF14" s="68">
        <v>56.515031</v>
      </c>
      <c r="AG14" s="68">
        <v>59.034596000000001</v>
      </c>
      <c r="AH14" s="68">
        <v>63.757680000000001</v>
      </c>
      <c r="AI14" s="68">
        <v>58.563501000000002</v>
      </c>
      <c r="AJ14" s="68">
        <v>57.142977999999999</v>
      </c>
      <c r="AK14" s="68">
        <v>54.361009000000003</v>
      </c>
      <c r="AL14" s="68">
        <v>53.699269000000001</v>
      </c>
      <c r="AM14" s="68">
        <v>55.612462000000001</v>
      </c>
      <c r="AN14" s="68">
        <v>47.378791999999997</v>
      </c>
      <c r="AO14" s="68">
        <v>46.060924999999997</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40.292459000000001</v>
      </c>
      <c r="BA14" s="68">
        <v>50.280915663999998</v>
      </c>
      <c r="BB14" s="301">
        <v>45.21613</v>
      </c>
      <c r="BC14" s="301">
        <v>45.705559999999998</v>
      </c>
      <c r="BD14" s="301">
        <v>45.873849999999997</v>
      </c>
      <c r="BE14" s="301">
        <v>49.452100000000002</v>
      </c>
      <c r="BF14" s="301">
        <v>55.297829999999998</v>
      </c>
      <c r="BG14" s="301">
        <v>50.699579999999997</v>
      </c>
      <c r="BH14" s="301">
        <v>52.220869999999998</v>
      </c>
      <c r="BI14" s="301">
        <v>50.212859999999999</v>
      </c>
      <c r="BJ14" s="301">
        <v>51.437480000000001</v>
      </c>
      <c r="BK14" s="301">
        <v>50.270679999999999</v>
      </c>
      <c r="BL14" s="301">
        <v>46.18215</v>
      </c>
      <c r="BM14" s="301">
        <v>51.331580000000002</v>
      </c>
      <c r="BN14" s="301">
        <v>47.292969999999997</v>
      </c>
      <c r="BO14" s="301">
        <v>47.858249999999998</v>
      </c>
      <c r="BP14" s="301">
        <v>47.702280000000002</v>
      </c>
      <c r="BQ14" s="301">
        <v>50.334879999999998</v>
      </c>
      <c r="BR14" s="301">
        <v>55.430160000000001</v>
      </c>
      <c r="BS14" s="301">
        <v>51.115850000000002</v>
      </c>
      <c r="BT14" s="301">
        <v>52.520809999999997</v>
      </c>
      <c r="BU14" s="301">
        <v>50.441699999999997</v>
      </c>
      <c r="BV14" s="301">
        <v>51.224989999999998</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18.595402</v>
      </c>
      <c r="AZ19" s="210">
        <v>18.266122533000001</v>
      </c>
      <c r="BA19" s="210">
        <v>18.646907734999999</v>
      </c>
      <c r="BB19" s="299">
        <v>19.057549999999999</v>
      </c>
      <c r="BC19" s="299">
        <v>19.242049999999999</v>
      </c>
      <c r="BD19" s="299">
        <v>19.664570000000001</v>
      </c>
      <c r="BE19" s="299">
        <v>19.666250000000002</v>
      </c>
      <c r="BF19" s="299">
        <v>20.150600000000001</v>
      </c>
      <c r="BG19" s="299">
        <v>19.68899</v>
      </c>
      <c r="BH19" s="299">
        <v>19.96162</v>
      </c>
      <c r="BI19" s="299">
        <v>20.139589999999998</v>
      </c>
      <c r="BJ19" s="299">
        <v>20.097950000000001</v>
      </c>
      <c r="BK19" s="299">
        <v>19.883459999999999</v>
      </c>
      <c r="BL19" s="299">
        <v>19.70579</v>
      </c>
      <c r="BM19" s="299">
        <v>20.13851</v>
      </c>
      <c r="BN19" s="299">
        <v>20.067769999999999</v>
      </c>
      <c r="BO19" s="299">
        <v>20.412420000000001</v>
      </c>
      <c r="BP19" s="299">
        <v>20.617709999999999</v>
      </c>
      <c r="BQ19" s="299">
        <v>20.63467</v>
      </c>
      <c r="BR19" s="299">
        <v>21.00911</v>
      </c>
      <c r="BS19" s="299">
        <v>20.507750000000001</v>
      </c>
      <c r="BT19" s="299">
        <v>20.65279</v>
      </c>
      <c r="BU19" s="299">
        <v>20.709679999999999</v>
      </c>
      <c r="BV19" s="299">
        <v>20.63054</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74.910632837999998</v>
      </c>
      <c r="AW22" s="210">
        <v>81.321395530000004</v>
      </c>
      <c r="AX22" s="210">
        <v>101.86287987</v>
      </c>
      <c r="AY22" s="210">
        <v>106.03123216</v>
      </c>
      <c r="AZ22" s="210">
        <v>109.054061</v>
      </c>
      <c r="BA22" s="210">
        <v>84.417186000000001</v>
      </c>
      <c r="BB22" s="299">
        <v>75.593310000000002</v>
      </c>
      <c r="BC22" s="299">
        <v>68.919049999999999</v>
      </c>
      <c r="BD22" s="299">
        <v>70.924419999999998</v>
      </c>
      <c r="BE22" s="299">
        <v>74.938109999999995</v>
      </c>
      <c r="BF22" s="299">
        <v>74.061210000000003</v>
      </c>
      <c r="BG22" s="299">
        <v>71.762259999999998</v>
      </c>
      <c r="BH22" s="299">
        <v>73.698049999999995</v>
      </c>
      <c r="BI22" s="299">
        <v>86.133560000000003</v>
      </c>
      <c r="BJ22" s="299">
        <v>101.2963</v>
      </c>
      <c r="BK22" s="299">
        <v>105.2944</v>
      </c>
      <c r="BL22" s="299">
        <v>104.30970000000001</v>
      </c>
      <c r="BM22" s="299">
        <v>87.785340000000005</v>
      </c>
      <c r="BN22" s="299">
        <v>74.251859999999994</v>
      </c>
      <c r="BO22" s="299">
        <v>66.744780000000006</v>
      </c>
      <c r="BP22" s="299">
        <v>69.393429999999995</v>
      </c>
      <c r="BQ22" s="299">
        <v>75.511589999999998</v>
      </c>
      <c r="BR22" s="299">
        <v>74.073229999999995</v>
      </c>
      <c r="BS22" s="299">
        <v>70.617239999999995</v>
      </c>
      <c r="BT22" s="299">
        <v>72.748450000000005</v>
      </c>
      <c r="BU22" s="299">
        <v>84.521439999999998</v>
      </c>
      <c r="BV22" s="299">
        <v>100.7594</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40.721625203000002</v>
      </c>
      <c r="AN25" s="68">
        <v>35.981940152999996</v>
      </c>
      <c r="AO25" s="68">
        <v>32.799774470999999</v>
      </c>
      <c r="AP25" s="68">
        <v>26.704142910000002</v>
      </c>
      <c r="AQ25" s="68">
        <v>29.821122824</v>
      </c>
      <c r="AR25" s="68">
        <v>39.909196979999997</v>
      </c>
      <c r="AS25" s="68">
        <v>52.950167024000002</v>
      </c>
      <c r="AT25" s="68">
        <v>53.712463999000001</v>
      </c>
      <c r="AU25" s="68">
        <v>41.888119830000001</v>
      </c>
      <c r="AV25" s="68">
        <v>37.629157986000003</v>
      </c>
      <c r="AW25" s="68">
        <v>37.682475330000003</v>
      </c>
      <c r="AX25" s="68">
        <v>47.531912837999997</v>
      </c>
      <c r="AY25" s="68">
        <v>49.192906159000003</v>
      </c>
      <c r="AZ25" s="68">
        <v>46.087273680000003</v>
      </c>
      <c r="BA25" s="68">
        <v>37.306706650000002</v>
      </c>
      <c r="BB25" s="301">
        <v>31.414919999999999</v>
      </c>
      <c r="BC25" s="301">
        <v>35.356949999999998</v>
      </c>
      <c r="BD25" s="301">
        <v>46.385129999999997</v>
      </c>
      <c r="BE25" s="301">
        <v>60.841349999999998</v>
      </c>
      <c r="BF25" s="301">
        <v>57.036079999999998</v>
      </c>
      <c r="BG25" s="301">
        <v>43.897449999999999</v>
      </c>
      <c r="BH25" s="301">
        <v>38.724269999999997</v>
      </c>
      <c r="BI25" s="301">
        <v>35.868899999999996</v>
      </c>
      <c r="BJ25" s="301">
        <v>56.911090000000002</v>
      </c>
      <c r="BK25" s="301">
        <v>56.368220000000001</v>
      </c>
      <c r="BL25" s="301">
        <v>43.458480000000002</v>
      </c>
      <c r="BM25" s="301">
        <v>41.310180000000003</v>
      </c>
      <c r="BN25" s="301">
        <v>36.169069999999998</v>
      </c>
      <c r="BO25" s="301">
        <v>38.385750000000002</v>
      </c>
      <c r="BP25" s="301">
        <v>47.517099999999999</v>
      </c>
      <c r="BQ25" s="301">
        <v>59.954000000000001</v>
      </c>
      <c r="BR25" s="301">
        <v>57.609340000000003</v>
      </c>
      <c r="BS25" s="301">
        <v>45.116039999999998</v>
      </c>
      <c r="BT25" s="301">
        <v>40.702469999999998</v>
      </c>
      <c r="BU25" s="301">
        <v>35.671489999999999</v>
      </c>
      <c r="BV25" s="301">
        <v>55.899180000000001</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10.470182409</v>
      </c>
      <c r="AY28" s="210">
        <v>10.753355543</v>
      </c>
      <c r="AZ28" s="210">
        <v>10.92389</v>
      </c>
      <c r="BA28" s="210">
        <v>9.7798569999999998</v>
      </c>
      <c r="BB28" s="299">
        <v>9.2559740000000001</v>
      </c>
      <c r="BC28" s="299">
        <v>9.5551709999999996</v>
      </c>
      <c r="BD28" s="299">
        <v>11.37091</v>
      </c>
      <c r="BE28" s="299">
        <v>12.481909999999999</v>
      </c>
      <c r="BF28" s="299">
        <v>12.134410000000001</v>
      </c>
      <c r="BG28" s="299">
        <v>11.171620000000001</v>
      </c>
      <c r="BH28" s="299">
        <v>9.8886869999999991</v>
      </c>
      <c r="BI28" s="299">
        <v>9.6517800000000005</v>
      </c>
      <c r="BJ28" s="299">
        <v>10.69412</v>
      </c>
      <c r="BK28" s="299">
        <v>11.02187</v>
      </c>
      <c r="BL28" s="299">
        <v>10.98532</v>
      </c>
      <c r="BM28" s="299">
        <v>9.9300309999999996</v>
      </c>
      <c r="BN28" s="299">
        <v>9.4631969999999992</v>
      </c>
      <c r="BO28" s="299">
        <v>9.6856299999999997</v>
      </c>
      <c r="BP28" s="299">
        <v>11.487439999999999</v>
      </c>
      <c r="BQ28" s="299">
        <v>12.629860000000001</v>
      </c>
      <c r="BR28" s="299">
        <v>12.29547</v>
      </c>
      <c r="BS28" s="299">
        <v>11.306889999999999</v>
      </c>
      <c r="BT28" s="299">
        <v>10.00015</v>
      </c>
      <c r="BU28" s="299">
        <v>9.7541790000000006</v>
      </c>
      <c r="BV28" s="299">
        <v>10.79782</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0.92404588096999996</v>
      </c>
      <c r="AB31" s="210">
        <v>0.86469210500000004</v>
      </c>
      <c r="AC31" s="210">
        <v>0.98459606434000002</v>
      </c>
      <c r="AD31" s="210">
        <v>1.0196303114</v>
      </c>
      <c r="AE31" s="210">
        <v>1.0600180421000001</v>
      </c>
      <c r="AF31" s="210">
        <v>0.99219064205999996</v>
      </c>
      <c r="AG31" s="210">
        <v>0.97854030096</v>
      </c>
      <c r="AH31" s="210">
        <v>0.93462848165000001</v>
      </c>
      <c r="AI31" s="210">
        <v>0.89603438913</v>
      </c>
      <c r="AJ31" s="210">
        <v>0.92757982753000001</v>
      </c>
      <c r="AK31" s="210">
        <v>0.89507041886000005</v>
      </c>
      <c r="AL31" s="210">
        <v>0.92839388</v>
      </c>
      <c r="AM31" s="210">
        <v>0.97429214419999999</v>
      </c>
      <c r="AN31" s="210">
        <v>0.97980285625999997</v>
      </c>
      <c r="AO31" s="210">
        <v>0.96897263951000001</v>
      </c>
      <c r="AP31" s="210">
        <v>0.91294825291000004</v>
      </c>
      <c r="AQ31" s="210">
        <v>1.038384451</v>
      </c>
      <c r="AR31" s="210">
        <v>1.0436192053</v>
      </c>
      <c r="AS31" s="210">
        <v>0.99440867222999996</v>
      </c>
      <c r="AT31" s="210">
        <v>0.94970763088999999</v>
      </c>
      <c r="AU31" s="210">
        <v>0.88220486772999995</v>
      </c>
      <c r="AV31" s="210">
        <v>0.92459044851000005</v>
      </c>
      <c r="AW31" s="210">
        <v>0.98752088052999998</v>
      </c>
      <c r="AX31" s="210">
        <v>0.99526141431000004</v>
      </c>
      <c r="AY31" s="210">
        <v>0.98965780000000003</v>
      </c>
      <c r="AZ31" s="210">
        <v>0.94014240000000004</v>
      </c>
      <c r="BA31" s="210">
        <v>1.097299</v>
      </c>
      <c r="BB31" s="299">
        <v>1.07134</v>
      </c>
      <c r="BC31" s="299">
        <v>1.1341429999999999</v>
      </c>
      <c r="BD31" s="299">
        <v>1.1249420000000001</v>
      </c>
      <c r="BE31" s="299">
        <v>1.0665</v>
      </c>
      <c r="BF31" s="299">
        <v>1.040478</v>
      </c>
      <c r="BG31" s="299">
        <v>0.97035070000000001</v>
      </c>
      <c r="BH31" s="299">
        <v>1.003822</v>
      </c>
      <c r="BI31" s="299">
        <v>1.0655269999999999</v>
      </c>
      <c r="BJ31" s="299">
        <v>1.0802959999999999</v>
      </c>
      <c r="BK31" s="299">
        <v>1.079707</v>
      </c>
      <c r="BL31" s="299">
        <v>1.004113</v>
      </c>
      <c r="BM31" s="299">
        <v>1.1714290000000001</v>
      </c>
      <c r="BN31" s="299">
        <v>1.1362190000000001</v>
      </c>
      <c r="BO31" s="299">
        <v>1.2143889999999999</v>
      </c>
      <c r="BP31" s="299">
        <v>1.2081489999999999</v>
      </c>
      <c r="BQ31" s="299">
        <v>1.1414200000000001</v>
      </c>
      <c r="BR31" s="299">
        <v>1.098336</v>
      </c>
      <c r="BS31" s="299">
        <v>1.0255289999999999</v>
      </c>
      <c r="BT31" s="299">
        <v>1.052141</v>
      </c>
      <c r="BU31" s="299">
        <v>1.1171690000000001</v>
      </c>
      <c r="BV31" s="299">
        <v>1.11982</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9.5318626369999997</v>
      </c>
      <c r="AB34" s="210">
        <v>8.3767939770000002</v>
      </c>
      <c r="AC34" s="210">
        <v>8.6922846000000007</v>
      </c>
      <c r="AD34" s="210">
        <v>7.6623348499999997</v>
      </c>
      <c r="AE34" s="210">
        <v>7.9369466439999998</v>
      </c>
      <c r="AF34" s="210">
        <v>7.9059089250000003</v>
      </c>
      <c r="AG34" s="210">
        <v>8.5482367620000002</v>
      </c>
      <c r="AH34" s="210">
        <v>8.5517646339999995</v>
      </c>
      <c r="AI34" s="210">
        <v>7.8535224599999998</v>
      </c>
      <c r="AJ34" s="210">
        <v>7.9284611380000003</v>
      </c>
      <c r="AK34" s="210">
        <v>8.3781493319999996</v>
      </c>
      <c r="AL34" s="210">
        <v>8.9259423289999997</v>
      </c>
      <c r="AM34" s="210">
        <v>8.9582259390000001</v>
      </c>
      <c r="AN34" s="210">
        <v>8.3069919730000006</v>
      </c>
      <c r="AO34" s="210">
        <v>7.8404950209999997</v>
      </c>
      <c r="AP34" s="210">
        <v>6.5129021109999998</v>
      </c>
      <c r="AQ34" s="210">
        <v>6.8527453950000004</v>
      </c>
      <c r="AR34" s="210">
        <v>7.2738322520000001</v>
      </c>
      <c r="AS34" s="210">
        <v>8.0942763370000002</v>
      </c>
      <c r="AT34" s="210">
        <v>8.0125333950000002</v>
      </c>
      <c r="AU34" s="210">
        <v>7.3189772150000003</v>
      </c>
      <c r="AV34" s="210">
        <v>7.4932687250000001</v>
      </c>
      <c r="AW34" s="210">
        <v>7.5919837980000002</v>
      </c>
      <c r="AX34" s="210">
        <v>8.7111506920000004</v>
      </c>
      <c r="AY34" s="210">
        <v>8.7351829999999993</v>
      </c>
      <c r="AZ34" s="210">
        <v>8.0243210000000005</v>
      </c>
      <c r="BA34" s="210">
        <v>7.8924750000000001</v>
      </c>
      <c r="BB34" s="299">
        <v>7.2953169999999998</v>
      </c>
      <c r="BC34" s="299">
        <v>7.4965650000000004</v>
      </c>
      <c r="BD34" s="299">
        <v>7.690245</v>
      </c>
      <c r="BE34" s="299">
        <v>8.2251030000000007</v>
      </c>
      <c r="BF34" s="299">
        <v>8.1828699999999994</v>
      </c>
      <c r="BG34" s="299">
        <v>7.5023739999999997</v>
      </c>
      <c r="BH34" s="299">
        <v>7.6395730000000004</v>
      </c>
      <c r="BI34" s="299">
        <v>7.9003480000000001</v>
      </c>
      <c r="BJ34" s="299">
        <v>8.9979750000000003</v>
      </c>
      <c r="BK34" s="299">
        <v>9.0861990000000006</v>
      </c>
      <c r="BL34" s="299">
        <v>8.0185709999999997</v>
      </c>
      <c r="BM34" s="299">
        <v>8.3313059999999997</v>
      </c>
      <c r="BN34" s="299">
        <v>7.5262440000000002</v>
      </c>
      <c r="BO34" s="299">
        <v>7.7328239999999999</v>
      </c>
      <c r="BP34" s="299">
        <v>7.8583670000000003</v>
      </c>
      <c r="BQ34" s="299">
        <v>8.4087680000000002</v>
      </c>
      <c r="BR34" s="299">
        <v>8.3400750000000006</v>
      </c>
      <c r="BS34" s="299">
        <v>7.6168389999999997</v>
      </c>
      <c r="BT34" s="299">
        <v>7.7412900000000002</v>
      </c>
      <c r="BU34" s="299">
        <v>7.958755</v>
      </c>
      <c r="BV34" s="299">
        <v>9.0857779999999995</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50"/>
      <c r="B38" s="22" t="s">
        <v>1001</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50"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99">
        <v>61.5</v>
      </c>
      <c r="BC39" s="299">
        <v>62.5</v>
      </c>
      <c r="BD39" s="299">
        <v>61.5</v>
      </c>
      <c r="BE39" s="299">
        <v>60.5</v>
      </c>
      <c r="BF39" s="299">
        <v>59.5</v>
      </c>
      <c r="BG39" s="299">
        <v>57.5</v>
      </c>
      <c r="BH39" s="299">
        <v>56.5</v>
      </c>
      <c r="BI39" s="299">
        <v>56.5</v>
      </c>
      <c r="BJ39" s="299">
        <v>56.5</v>
      </c>
      <c r="BK39" s="299">
        <v>58.5</v>
      </c>
      <c r="BL39" s="299">
        <v>58.5</v>
      </c>
      <c r="BM39" s="299">
        <v>58.5</v>
      </c>
      <c r="BN39" s="299">
        <v>55.5</v>
      </c>
      <c r="BO39" s="299">
        <v>55.5</v>
      </c>
      <c r="BP39" s="299">
        <v>55.5</v>
      </c>
      <c r="BQ39" s="299">
        <v>56</v>
      </c>
      <c r="BR39" s="299">
        <v>56</v>
      </c>
      <c r="BS39" s="299">
        <v>56</v>
      </c>
      <c r="BT39" s="299">
        <v>57</v>
      </c>
      <c r="BU39" s="299">
        <v>57</v>
      </c>
      <c r="BV39" s="299">
        <v>57</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4"/>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5"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99">
        <v>2.65</v>
      </c>
      <c r="BC42" s="299">
        <v>2.71</v>
      </c>
      <c r="BD42" s="299">
        <v>2.83</v>
      </c>
      <c r="BE42" s="299">
        <v>2.89</v>
      </c>
      <c r="BF42" s="299">
        <v>2.9</v>
      </c>
      <c r="BG42" s="299">
        <v>2.89</v>
      </c>
      <c r="BH42" s="299">
        <v>2.93</v>
      </c>
      <c r="BI42" s="299">
        <v>2.95</v>
      </c>
      <c r="BJ42" s="299">
        <v>3</v>
      </c>
      <c r="BK42" s="299">
        <v>3.17</v>
      </c>
      <c r="BL42" s="299">
        <v>3.13</v>
      </c>
      <c r="BM42" s="299">
        <v>3.08</v>
      </c>
      <c r="BN42" s="299">
        <v>3.05</v>
      </c>
      <c r="BO42" s="299">
        <v>3.04</v>
      </c>
      <c r="BP42" s="299">
        <v>3.08</v>
      </c>
      <c r="BQ42" s="299">
        <v>3.09</v>
      </c>
      <c r="BR42" s="299">
        <v>3.09</v>
      </c>
      <c r="BS42" s="299">
        <v>3.07</v>
      </c>
      <c r="BT42" s="299">
        <v>3.12</v>
      </c>
      <c r="BU42" s="299">
        <v>3.17</v>
      </c>
      <c r="BV42" s="299">
        <v>3.21</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1.9095382221999999</v>
      </c>
      <c r="AY45" s="210">
        <v>1.8973396801</v>
      </c>
      <c r="AZ45" s="210">
        <v>1.9061790000000001</v>
      </c>
      <c r="BA45" s="210">
        <v>1.9647019999999999</v>
      </c>
      <c r="BB45" s="299">
        <v>1.980945</v>
      </c>
      <c r="BC45" s="299">
        <v>1.9535169999999999</v>
      </c>
      <c r="BD45" s="299">
        <v>1.915916</v>
      </c>
      <c r="BE45" s="299">
        <v>1.9262699999999999</v>
      </c>
      <c r="BF45" s="299">
        <v>1.923721</v>
      </c>
      <c r="BG45" s="299">
        <v>1.937565</v>
      </c>
      <c r="BH45" s="299">
        <v>1.889548</v>
      </c>
      <c r="BI45" s="299">
        <v>1.900596</v>
      </c>
      <c r="BJ45" s="299">
        <v>1.8998060000000001</v>
      </c>
      <c r="BK45" s="299">
        <v>1.9021220000000001</v>
      </c>
      <c r="BL45" s="299">
        <v>1.926131</v>
      </c>
      <c r="BM45" s="299">
        <v>1.9372929999999999</v>
      </c>
      <c r="BN45" s="299">
        <v>1.9612890000000001</v>
      </c>
      <c r="BO45" s="299">
        <v>1.938998</v>
      </c>
      <c r="BP45" s="299">
        <v>1.9040299999999999</v>
      </c>
      <c r="BQ45" s="299">
        <v>1.914758</v>
      </c>
      <c r="BR45" s="299">
        <v>1.9102760000000001</v>
      </c>
      <c r="BS45" s="299">
        <v>1.9279630000000001</v>
      </c>
      <c r="BT45" s="299">
        <v>1.884315</v>
      </c>
      <c r="BU45" s="299">
        <v>1.8996580000000001</v>
      </c>
      <c r="BV45" s="299">
        <v>1.8981300000000001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1116</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18329.129369999999</v>
      </c>
      <c r="AT50" s="232">
        <v>18637.507259000002</v>
      </c>
      <c r="AU50" s="232">
        <v>18822.926370000001</v>
      </c>
      <c r="AV50" s="232">
        <v>18885.386704</v>
      </c>
      <c r="AW50" s="232">
        <v>18824.888258999999</v>
      </c>
      <c r="AX50" s="232">
        <v>18641.431036999998</v>
      </c>
      <c r="AY50" s="232">
        <v>18910.334444</v>
      </c>
      <c r="AZ50" s="232">
        <v>18993.808443999998</v>
      </c>
      <c r="BA50" s="232">
        <v>19089.437110999999</v>
      </c>
      <c r="BB50" s="305">
        <v>19213.29</v>
      </c>
      <c r="BC50" s="305">
        <v>19321.18</v>
      </c>
      <c r="BD50" s="305">
        <v>19429.16</v>
      </c>
      <c r="BE50" s="305">
        <v>19550.259999999998</v>
      </c>
      <c r="BF50" s="305">
        <v>19648.7</v>
      </c>
      <c r="BG50" s="305">
        <v>19737.48</v>
      </c>
      <c r="BH50" s="305">
        <v>19810.23</v>
      </c>
      <c r="BI50" s="305">
        <v>19884.48</v>
      </c>
      <c r="BJ50" s="305">
        <v>19953.86</v>
      </c>
      <c r="BK50" s="305">
        <v>20018.080000000002</v>
      </c>
      <c r="BL50" s="305">
        <v>20077.919999999998</v>
      </c>
      <c r="BM50" s="305">
        <v>20133.11</v>
      </c>
      <c r="BN50" s="305">
        <v>20181.05</v>
      </c>
      <c r="BO50" s="305">
        <v>20228.87</v>
      </c>
      <c r="BP50" s="305">
        <v>20273.98</v>
      </c>
      <c r="BQ50" s="305">
        <v>20314.48</v>
      </c>
      <c r="BR50" s="305">
        <v>20355.580000000002</v>
      </c>
      <c r="BS50" s="305">
        <v>20395.400000000001</v>
      </c>
      <c r="BT50" s="305">
        <v>20434.240000000002</v>
      </c>
      <c r="BU50" s="305">
        <v>20471.240000000002</v>
      </c>
      <c r="BV50" s="305">
        <v>20506.71</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-4.0494617061999998</v>
      </c>
      <c r="AT51" s="68">
        <v>-2.6359080106000001</v>
      </c>
      <c r="AU51" s="68">
        <v>-1.8641125894999999</v>
      </c>
      <c r="AV51" s="68">
        <v>-1.991822634</v>
      </c>
      <c r="AW51" s="68">
        <v>-2.2952625032</v>
      </c>
      <c r="AX51" s="68">
        <v>-3.0383081901</v>
      </c>
      <c r="AY51" s="68">
        <v>-2.0644362337</v>
      </c>
      <c r="AZ51" s="68">
        <v>-0.37401915924000001</v>
      </c>
      <c r="BA51" s="68">
        <v>2.3097509783999999</v>
      </c>
      <c r="BB51" s="301">
        <v>10.249090000000001</v>
      </c>
      <c r="BC51" s="301">
        <v>12.38918</v>
      </c>
      <c r="BD51" s="301">
        <v>12.378399999999999</v>
      </c>
      <c r="BE51" s="301">
        <v>6.6622539999999999</v>
      </c>
      <c r="BF51" s="301">
        <v>5.4255690000000003</v>
      </c>
      <c r="BG51" s="301">
        <v>4.8587179999999996</v>
      </c>
      <c r="BH51" s="301">
        <v>4.897151</v>
      </c>
      <c r="BI51" s="301">
        <v>5.6287000000000003</v>
      </c>
      <c r="BJ51" s="301">
        <v>7.0404010000000001</v>
      </c>
      <c r="BK51" s="301">
        <v>5.8578609999999998</v>
      </c>
      <c r="BL51" s="301">
        <v>5.7077220000000004</v>
      </c>
      <c r="BM51" s="301">
        <v>5.4672910000000003</v>
      </c>
      <c r="BN51" s="301">
        <v>5.0369510000000002</v>
      </c>
      <c r="BO51" s="301">
        <v>4.6979470000000001</v>
      </c>
      <c r="BP51" s="301">
        <v>4.3481920000000001</v>
      </c>
      <c r="BQ51" s="301">
        <v>3.908963</v>
      </c>
      <c r="BR51" s="301">
        <v>3.5975999999999999</v>
      </c>
      <c r="BS51" s="301">
        <v>3.3333330000000001</v>
      </c>
      <c r="BT51" s="301">
        <v>3.1499419999999998</v>
      </c>
      <c r="BU51" s="301">
        <v>2.9508190000000001</v>
      </c>
      <c r="BV51" s="301">
        <v>2.7706119999999999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1100</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113.56755556</v>
      </c>
      <c r="AT54" s="68">
        <v>113.85188889</v>
      </c>
      <c r="AU54" s="68">
        <v>114.09455556</v>
      </c>
      <c r="AV54" s="68">
        <v>114.29555556</v>
      </c>
      <c r="AW54" s="68">
        <v>114.45488889000001</v>
      </c>
      <c r="AX54" s="68">
        <v>114.57255556</v>
      </c>
      <c r="AY54" s="68">
        <v>115.07406666999999</v>
      </c>
      <c r="AZ54" s="68">
        <v>115.32326667</v>
      </c>
      <c r="BA54" s="68">
        <v>115.53206667000001</v>
      </c>
      <c r="BB54" s="301">
        <v>115.64100000000001</v>
      </c>
      <c r="BC54" s="301">
        <v>115.81359999999999</v>
      </c>
      <c r="BD54" s="301">
        <v>115.99039999999999</v>
      </c>
      <c r="BE54" s="301">
        <v>116.1662</v>
      </c>
      <c r="BF54" s="301">
        <v>116.35509999999999</v>
      </c>
      <c r="BG54" s="301">
        <v>116.5521</v>
      </c>
      <c r="BH54" s="301">
        <v>116.7944</v>
      </c>
      <c r="BI54" s="301">
        <v>116.9795</v>
      </c>
      <c r="BJ54" s="301">
        <v>117.1448</v>
      </c>
      <c r="BK54" s="301">
        <v>117.2324</v>
      </c>
      <c r="BL54" s="301">
        <v>117.40130000000001</v>
      </c>
      <c r="BM54" s="301">
        <v>117.5936</v>
      </c>
      <c r="BN54" s="301">
        <v>117.8313</v>
      </c>
      <c r="BO54" s="301">
        <v>118.054</v>
      </c>
      <c r="BP54" s="301">
        <v>118.28360000000001</v>
      </c>
      <c r="BQ54" s="301">
        <v>118.53189999999999</v>
      </c>
      <c r="BR54" s="301">
        <v>118.7664</v>
      </c>
      <c r="BS54" s="301">
        <v>118.9991</v>
      </c>
      <c r="BT54" s="301">
        <v>119.2423</v>
      </c>
      <c r="BU54" s="301">
        <v>119.4616</v>
      </c>
      <c r="BV54" s="301">
        <v>119.6695</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0.97882467929999994</v>
      </c>
      <c r="AT55" s="68">
        <v>1.1088752118</v>
      </c>
      <c r="AU55" s="68">
        <v>1.2050437058000001</v>
      </c>
      <c r="AV55" s="68">
        <v>1.2725108001000001</v>
      </c>
      <c r="AW55" s="68">
        <v>1.2975059159</v>
      </c>
      <c r="AX55" s="68">
        <v>1.2852112791000001</v>
      </c>
      <c r="AY55" s="68">
        <v>1.4900053407</v>
      </c>
      <c r="AZ55" s="68">
        <v>1.6836812835999999</v>
      </c>
      <c r="BA55" s="68">
        <v>1.9325970909000001</v>
      </c>
      <c r="BB55" s="301">
        <v>2.5082770000000001</v>
      </c>
      <c r="BC55" s="301">
        <v>2.6675249999999999</v>
      </c>
      <c r="BD55" s="301">
        <v>2.6789830000000001</v>
      </c>
      <c r="BE55" s="301">
        <v>2.288154</v>
      </c>
      <c r="BF55" s="301">
        <v>2.1986750000000002</v>
      </c>
      <c r="BG55" s="301">
        <v>2.1539739999999998</v>
      </c>
      <c r="BH55" s="301">
        <v>2.1862750000000002</v>
      </c>
      <c r="BI55" s="301">
        <v>2.2057920000000002</v>
      </c>
      <c r="BJ55" s="301">
        <v>2.245082</v>
      </c>
      <c r="BK55" s="301">
        <v>1.8756390000000001</v>
      </c>
      <c r="BL55" s="301">
        <v>1.8019069999999999</v>
      </c>
      <c r="BM55" s="301">
        <v>1.7843599999999999</v>
      </c>
      <c r="BN55" s="301">
        <v>1.8940570000000001</v>
      </c>
      <c r="BO55" s="301">
        <v>1.9344749999999999</v>
      </c>
      <c r="BP55" s="301">
        <v>1.9770669999999999</v>
      </c>
      <c r="BQ55" s="301">
        <v>2.036511</v>
      </c>
      <c r="BR55" s="301">
        <v>2.0723850000000001</v>
      </c>
      <c r="BS55" s="301">
        <v>2.0994359999999999</v>
      </c>
      <c r="BT55" s="301">
        <v>2.0959219999999998</v>
      </c>
      <c r="BU55" s="301">
        <v>2.1217929999999998</v>
      </c>
      <c r="BV55" s="301">
        <v>2.1552120000000001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1116</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15574.5</v>
      </c>
      <c r="AW58" s="232">
        <v>15350.7</v>
      </c>
      <c r="AX58" s="232">
        <v>15385.9</v>
      </c>
      <c r="AY58" s="232">
        <v>17078.5</v>
      </c>
      <c r="AZ58" s="232">
        <v>16266.905333000001</v>
      </c>
      <c r="BA58" s="232">
        <v>16577.894</v>
      </c>
      <c r="BB58" s="305">
        <v>17303.96</v>
      </c>
      <c r="BC58" s="305">
        <v>17348.400000000001</v>
      </c>
      <c r="BD58" s="305">
        <v>17110.03</v>
      </c>
      <c r="BE58" s="305">
        <v>16001.84</v>
      </c>
      <c r="BF58" s="305">
        <v>15638.07</v>
      </c>
      <c r="BG58" s="305">
        <v>15431.74</v>
      </c>
      <c r="BH58" s="305">
        <v>15544.62</v>
      </c>
      <c r="BI58" s="305">
        <v>15531.82</v>
      </c>
      <c r="BJ58" s="305">
        <v>15555.12</v>
      </c>
      <c r="BK58" s="305">
        <v>15671.69</v>
      </c>
      <c r="BL58" s="305">
        <v>15724.3</v>
      </c>
      <c r="BM58" s="305">
        <v>15770.13</v>
      </c>
      <c r="BN58" s="305">
        <v>15800.19</v>
      </c>
      <c r="BO58" s="305">
        <v>15839.2</v>
      </c>
      <c r="BP58" s="305">
        <v>15878.19</v>
      </c>
      <c r="BQ58" s="305">
        <v>15921.72</v>
      </c>
      <c r="BR58" s="305">
        <v>15957.2</v>
      </c>
      <c r="BS58" s="305">
        <v>15989.21</v>
      </c>
      <c r="BT58" s="305">
        <v>16016.42</v>
      </c>
      <c r="BU58" s="305">
        <v>16042.49</v>
      </c>
      <c r="BV58" s="305">
        <v>16066.1</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4.2735099957999996</v>
      </c>
      <c r="AW59" s="68">
        <v>2.3571066598999999</v>
      </c>
      <c r="AX59" s="68">
        <v>2.8455501931999998</v>
      </c>
      <c r="AY59" s="68">
        <v>13.326299584999999</v>
      </c>
      <c r="AZ59" s="68">
        <v>7.2830868936000002</v>
      </c>
      <c r="BA59" s="68">
        <v>10.894115444000001</v>
      </c>
      <c r="BB59" s="301">
        <v>9.7517800000000002E-2</v>
      </c>
      <c r="BC59" s="301">
        <v>5.438993</v>
      </c>
      <c r="BD59" s="301">
        <v>5.9457779999999998</v>
      </c>
      <c r="BE59" s="301">
        <v>-1.245177</v>
      </c>
      <c r="BF59" s="301">
        <v>1.3905799999999999E-2</v>
      </c>
      <c r="BG59" s="301">
        <v>-1.801212</v>
      </c>
      <c r="BH59" s="301">
        <v>-0.19185540000000001</v>
      </c>
      <c r="BI59" s="301">
        <v>1.17987</v>
      </c>
      <c r="BJ59" s="301">
        <v>1.0998129999999999</v>
      </c>
      <c r="BK59" s="301">
        <v>-8.23733</v>
      </c>
      <c r="BL59" s="301">
        <v>-3.3356270000000001</v>
      </c>
      <c r="BM59" s="301">
        <v>-4.8725110000000003</v>
      </c>
      <c r="BN59" s="301">
        <v>-8.6903369999999995</v>
      </c>
      <c r="BO59" s="301">
        <v>-8.6993720000000003</v>
      </c>
      <c r="BP59" s="301">
        <v>-7.1995519999999997</v>
      </c>
      <c r="BQ59" s="301">
        <v>-0.50069249999999998</v>
      </c>
      <c r="BR59" s="301">
        <v>2.0406819999999999</v>
      </c>
      <c r="BS59" s="301">
        <v>3.6124670000000001</v>
      </c>
      <c r="BT59" s="301">
        <v>3.0351270000000001</v>
      </c>
      <c r="BU59" s="301">
        <v>3.2879320000000001</v>
      </c>
      <c r="BV59" s="301">
        <v>3.2850000000000001</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1100</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100.657</v>
      </c>
      <c r="AU62" s="68">
        <v>100.63849999999999</v>
      </c>
      <c r="AV62" s="68">
        <v>102.0399</v>
      </c>
      <c r="AW62" s="68">
        <v>103.11190000000001</v>
      </c>
      <c r="AX62" s="68">
        <v>103.97490000000001</v>
      </c>
      <c r="AY62" s="68">
        <v>105.3203</v>
      </c>
      <c r="AZ62" s="68">
        <v>102.04219999999999</v>
      </c>
      <c r="BA62" s="68">
        <v>105.90928642</v>
      </c>
      <c r="BB62" s="301">
        <v>106.37649999999999</v>
      </c>
      <c r="BC62" s="301">
        <v>106.98390000000001</v>
      </c>
      <c r="BD62" s="301">
        <v>107.6206</v>
      </c>
      <c r="BE62" s="301">
        <v>108.41330000000001</v>
      </c>
      <c r="BF62" s="301">
        <v>109.01390000000001</v>
      </c>
      <c r="BG62" s="301">
        <v>109.5491</v>
      </c>
      <c r="BH62" s="301">
        <v>109.99930000000001</v>
      </c>
      <c r="BI62" s="301">
        <v>110.41800000000001</v>
      </c>
      <c r="BJ62" s="301">
        <v>110.7859</v>
      </c>
      <c r="BK62" s="301">
        <v>111.04300000000001</v>
      </c>
      <c r="BL62" s="301">
        <v>111.35380000000001</v>
      </c>
      <c r="BM62" s="301">
        <v>111.65860000000001</v>
      </c>
      <c r="BN62" s="301">
        <v>112.017</v>
      </c>
      <c r="BO62" s="301">
        <v>112.26479999999999</v>
      </c>
      <c r="BP62" s="301">
        <v>112.4618</v>
      </c>
      <c r="BQ62" s="301">
        <v>112.5605</v>
      </c>
      <c r="BR62" s="301">
        <v>112.69119999999999</v>
      </c>
      <c r="BS62" s="301">
        <v>112.8066</v>
      </c>
      <c r="BT62" s="301">
        <v>112.8814</v>
      </c>
      <c r="BU62" s="301">
        <v>112.985</v>
      </c>
      <c r="BV62" s="301">
        <v>113.0921</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-5.3534354360999998</v>
      </c>
      <c r="AU63" s="68">
        <v>-4.7485414875999998</v>
      </c>
      <c r="AV63" s="68">
        <v>-2.8737185772</v>
      </c>
      <c r="AW63" s="68">
        <v>-2.8243651799</v>
      </c>
      <c r="AX63" s="68">
        <v>-2.2419269006999998</v>
      </c>
      <c r="AY63" s="68">
        <v>-0.80527203595999997</v>
      </c>
      <c r="AZ63" s="68">
        <v>-3.8274964114999999</v>
      </c>
      <c r="BA63" s="68">
        <v>5.0660264910999997</v>
      </c>
      <c r="BB63" s="301">
        <v>25.370950000000001</v>
      </c>
      <c r="BC63" s="301">
        <v>21.443549999999998</v>
      </c>
      <c r="BD63" s="301">
        <v>13.285589999999999</v>
      </c>
      <c r="BE63" s="301">
        <v>9.4630019999999995</v>
      </c>
      <c r="BF63" s="301">
        <v>8.3023500000000006</v>
      </c>
      <c r="BG63" s="301">
        <v>8.8540189999999992</v>
      </c>
      <c r="BH63" s="301">
        <v>7.8002779999999996</v>
      </c>
      <c r="BI63" s="301">
        <v>7.0856430000000001</v>
      </c>
      <c r="BJ63" s="301">
        <v>6.5505839999999997</v>
      </c>
      <c r="BK63" s="301">
        <v>5.433573</v>
      </c>
      <c r="BL63" s="301">
        <v>9.1252329999999997</v>
      </c>
      <c r="BM63" s="301">
        <v>5.4284840000000001</v>
      </c>
      <c r="BN63" s="301">
        <v>5.3023999999999996</v>
      </c>
      <c r="BO63" s="301">
        <v>4.9362130000000004</v>
      </c>
      <c r="BP63" s="301">
        <v>4.4983389999999996</v>
      </c>
      <c r="BQ63" s="301">
        <v>3.8253689999999998</v>
      </c>
      <c r="BR63" s="301">
        <v>3.3732259999999998</v>
      </c>
      <c r="BS63" s="301">
        <v>2.9735610000000001</v>
      </c>
      <c r="BT63" s="301">
        <v>2.620104</v>
      </c>
      <c r="BU63" s="301">
        <v>2.324748</v>
      </c>
      <c r="BV63" s="301">
        <v>2.0817299999999999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739.03609489999997</v>
      </c>
      <c r="AN67" s="232">
        <v>651.73603014000003</v>
      </c>
      <c r="AO67" s="232">
        <v>483.32884709000001</v>
      </c>
      <c r="AP67" s="232">
        <v>358.38418646000002</v>
      </c>
      <c r="AQ67" s="232">
        <v>156.27172737000001</v>
      </c>
      <c r="AR67" s="232">
        <v>25.403490264999999</v>
      </c>
      <c r="AS67" s="232">
        <v>4.6661610080000004</v>
      </c>
      <c r="AT67" s="232">
        <v>7.2810594898999996</v>
      </c>
      <c r="AU67" s="232">
        <v>58.183086955999997</v>
      </c>
      <c r="AV67" s="232">
        <v>247.07029677</v>
      </c>
      <c r="AW67" s="232">
        <v>421.16984738999997</v>
      </c>
      <c r="AX67" s="232">
        <v>749.36918860000003</v>
      </c>
      <c r="AY67" s="232">
        <v>801.64000861</v>
      </c>
      <c r="AZ67" s="232">
        <v>790.36727467000003</v>
      </c>
      <c r="BA67" s="232">
        <v>499.2690647</v>
      </c>
      <c r="BB67" s="305">
        <v>301.46554722000002</v>
      </c>
      <c r="BC67" s="305">
        <v>130.81093765</v>
      </c>
      <c r="BD67" s="305">
        <v>27.785862738999999</v>
      </c>
      <c r="BE67" s="305">
        <v>6.3304431026000003</v>
      </c>
      <c r="BF67" s="305">
        <v>9.0979677242000001</v>
      </c>
      <c r="BG67" s="305">
        <v>53.137961513</v>
      </c>
      <c r="BH67" s="305">
        <v>239.40089874</v>
      </c>
      <c r="BI67" s="305">
        <v>485.38242352999998</v>
      </c>
      <c r="BJ67" s="305">
        <v>771.21022210000001</v>
      </c>
      <c r="BK67" s="305">
        <v>848.18973741000002</v>
      </c>
      <c r="BL67" s="305">
        <v>685.36462827000003</v>
      </c>
      <c r="BM67" s="305">
        <v>557.49429194000004</v>
      </c>
      <c r="BN67" s="305">
        <v>312.01963446000002</v>
      </c>
      <c r="BO67" s="305">
        <v>139.76466013000001</v>
      </c>
      <c r="BP67" s="305">
        <v>31.558119050999998</v>
      </c>
      <c r="BQ67" s="305">
        <v>6.3341864369999996</v>
      </c>
      <c r="BR67" s="305">
        <v>9.0938254710000006</v>
      </c>
      <c r="BS67" s="305">
        <v>53.073919971000002</v>
      </c>
      <c r="BT67" s="305">
        <v>239.05697504</v>
      </c>
      <c r="BU67" s="305">
        <v>484.84918420999998</v>
      </c>
      <c r="BV67" s="305">
        <v>770.46736057999999</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15.333994876</v>
      </c>
      <c r="AN69" s="261">
        <v>12.638894177999999</v>
      </c>
      <c r="AO69" s="261">
        <v>43.061763556000002</v>
      </c>
      <c r="AP69" s="261">
        <v>42.809357024000001</v>
      </c>
      <c r="AQ69" s="261">
        <v>105.89316635</v>
      </c>
      <c r="AR69" s="261">
        <v>247.79755972000001</v>
      </c>
      <c r="AS69" s="261">
        <v>397.99388561000001</v>
      </c>
      <c r="AT69" s="261">
        <v>357.42256363000001</v>
      </c>
      <c r="AU69" s="261">
        <v>181.08659503000001</v>
      </c>
      <c r="AV69" s="261">
        <v>83.360309557999997</v>
      </c>
      <c r="AW69" s="261">
        <v>32.134409574999999</v>
      </c>
      <c r="AX69" s="261">
        <v>6.8689022544</v>
      </c>
      <c r="AY69" s="261">
        <v>9.9166341062000001</v>
      </c>
      <c r="AZ69" s="261">
        <v>12.163275564999999</v>
      </c>
      <c r="BA69" s="261">
        <v>24.56826388</v>
      </c>
      <c r="BB69" s="307">
        <v>43.557764466999998</v>
      </c>
      <c r="BC69" s="307">
        <v>127.78286958</v>
      </c>
      <c r="BD69" s="307">
        <v>247.50578999999999</v>
      </c>
      <c r="BE69" s="307">
        <v>359.24893446999999</v>
      </c>
      <c r="BF69" s="307">
        <v>333.48286596999998</v>
      </c>
      <c r="BG69" s="307">
        <v>183.40790939999999</v>
      </c>
      <c r="BH69" s="307">
        <v>67.404104294000007</v>
      </c>
      <c r="BI69" s="307">
        <v>21.802635704</v>
      </c>
      <c r="BJ69" s="307">
        <v>10.568503936999999</v>
      </c>
      <c r="BK69" s="307">
        <v>10.763443453000001</v>
      </c>
      <c r="BL69" s="307">
        <v>11.808514171000001</v>
      </c>
      <c r="BM69" s="307">
        <v>23.266151641</v>
      </c>
      <c r="BN69" s="307">
        <v>40.916765708</v>
      </c>
      <c r="BO69" s="307">
        <v>122.10727905</v>
      </c>
      <c r="BP69" s="307">
        <v>241.30482423999999</v>
      </c>
      <c r="BQ69" s="307">
        <v>359.62933406000002</v>
      </c>
      <c r="BR69" s="307">
        <v>333.88801023000002</v>
      </c>
      <c r="BS69" s="307">
        <v>183.82258662000001</v>
      </c>
      <c r="BT69" s="307">
        <v>67.653920745999997</v>
      </c>
      <c r="BU69" s="307">
        <v>21.897031975000001</v>
      </c>
      <c r="BV69" s="307">
        <v>10.609438755999999</v>
      </c>
    </row>
    <row r="70" spans="1:74" s="389" customFormat="1" ht="12" customHeight="1" x14ac:dyDescent="0.2">
      <c r="A70" s="388"/>
      <c r="B70" s="745" t="s">
        <v>816</v>
      </c>
      <c r="C70" s="767"/>
      <c r="D70" s="767"/>
      <c r="E70" s="767"/>
      <c r="F70" s="767"/>
      <c r="G70" s="767"/>
      <c r="H70" s="767"/>
      <c r="I70" s="767"/>
      <c r="J70" s="767"/>
      <c r="K70" s="767"/>
      <c r="L70" s="767"/>
      <c r="M70" s="767"/>
      <c r="N70" s="767"/>
      <c r="O70" s="767"/>
      <c r="P70" s="767"/>
      <c r="Q70" s="747"/>
      <c r="AY70" s="451"/>
      <c r="AZ70" s="451"/>
      <c r="BA70" s="451"/>
      <c r="BB70" s="451"/>
      <c r="BC70" s="451"/>
      <c r="BD70" s="545"/>
      <c r="BE70" s="545"/>
      <c r="BF70" s="545"/>
      <c r="BG70" s="451"/>
      <c r="BH70" s="451"/>
      <c r="BI70" s="451"/>
      <c r="BJ70" s="451"/>
    </row>
    <row r="71" spans="1:74" s="389" customFormat="1" ht="12" customHeight="1" x14ac:dyDescent="0.2">
      <c r="A71" s="388"/>
      <c r="B71" s="745" t="s">
        <v>817</v>
      </c>
      <c r="C71" s="746"/>
      <c r="D71" s="746"/>
      <c r="E71" s="746"/>
      <c r="F71" s="746"/>
      <c r="G71" s="746"/>
      <c r="H71" s="746"/>
      <c r="I71" s="746"/>
      <c r="J71" s="746"/>
      <c r="K71" s="746"/>
      <c r="L71" s="746"/>
      <c r="M71" s="746"/>
      <c r="N71" s="746"/>
      <c r="O71" s="746"/>
      <c r="P71" s="746"/>
      <c r="Q71" s="747"/>
      <c r="AY71" s="451"/>
      <c r="AZ71" s="451"/>
      <c r="BA71" s="451"/>
      <c r="BB71" s="451"/>
      <c r="BC71" s="451"/>
      <c r="BD71" s="545"/>
      <c r="BE71" s="545"/>
      <c r="BF71" s="545"/>
      <c r="BG71" s="451"/>
      <c r="BH71" s="451"/>
      <c r="BI71" s="451"/>
      <c r="BJ71" s="451"/>
    </row>
    <row r="72" spans="1:74" s="389" customFormat="1" ht="12" customHeight="1" x14ac:dyDescent="0.2">
      <c r="A72" s="388"/>
      <c r="B72" s="745" t="s">
        <v>818</v>
      </c>
      <c r="C72" s="746"/>
      <c r="D72" s="746"/>
      <c r="E72" s="746"/>
      <c r="F72" s="746"/>
      <c r="G72" s="746"/>
      <c r="H72" s="746"/>
      <c r="I72" s="746"/>
      <c r="J72" s="746"/>
      <c r="K72" s="746"/>
      <c r="L72" s="746"/>
      <c r="M72" s="746"/>
      <c r="N72" s="746"/>
      <c r="O72" s="746"/>
      <c r="P72" s="746"/>
      <c r="Q72" s="747"/>
      <c r="AY72" s="451"/>
      <c r="AZ72" s="451"/>
      <c r="BA72" s="451"/>
      <c r="BB72" s="451"/>
      <c r="BC72" s="451"/>
      <c r="BD72" s="545"/>
      <c r="BE72" s="545"/>
      <c r="BF72" s="545"/>
      <c r="BG72" s="451"/>
      <c r="BH72" s="451"/>
      <c r="BI72" s="451"/>
      <c r="BJ72" s="451"/>
    </row>
    <row r="73" spans="1:74" s="389" customFormat="1" ht="12" customHeight="1" x14ac:dyDescent="0.2">
      <c r="A73" s="388"/>
      <c r="B73" s="745" t="s">
        <v>829</v>
      </c>
      <c r="C73" s="747"/>
      <c r="D73" s="747"/>
      <c r="E73" s="747"/>
      <c r="F73" s="747"/>
      <c r="G73" s="747"/>
      <c r="H73" s="747"/>
      <c r="I73" s="747"/>
      <c r="J73" s="747"/>
      <c r="K73" s="747"/>
      <c r="L73" s="747"/>
      <c r="M73" s="747"/>
      <c r="N73" s="747"/>
      <c r="O73" s="747"/>
      <c r="P73" s="747"/>
      <c r="Q73" s="747"/>
      <c r="AY73" s="451"/>
      <c r="AZ73" s="451"/>
      <c r="BA73" s="451"/>
      <c r="BB73" s="451"/>
      <c r="BC73" s="451"/>
      <c r="BD73" s="545"/>
      <c r="BE73" s="545"/>
      <c r="BF73" s="545"/>
      <c r="BG73" s="451"/>
      <c r="BH73" s="451"/>
      <c r="BI73" s="451"/>
      <c r="BJ73" s="451"/>
    </row>
    <row r="74" spans="1:74" s="389" customFormat="1" ht="12" customHeight="1" x14ac:dyDescent="0.2">
      <c r="A74" s="388"/>
      <c r="B74" s="745" t="s">
        <v>832</v>
      </c>
      <c r="C74" s="746"/>
      <c r="D74" s="746"/>
      <c r="E74" s="746"/>
      <c r="F74" s="746"/>
      <c r="G74" s="746"/>
      <c r="H74" s="746"/>
      <c r="I74" s="746"/>
      <c r="J74" s="746"/>
      <c r="K74" s="746"/>
      <c r="L74" s="746"/>
      <c r="M74" s="746"/>
      <c r="N74" s="746"/>
      <c r="O74" s="746"/>
      <c r="P74" s="746"/>
      <c r="Q74" s="747"/>
      <c r="AY74" s="451"/>
      <c r="AZ74" s="451"/>
      <c r="BA74" s="451"/>
      <c r="BB74" s="451"/>
      <c r="BC74" s="451"/>
      <c r="BD74" s="545"/>
      <c r="BE74" s="545"/>
      <c r="BF74" s="545"/>
      <c r="BG74" s="451"/>
      <c r="BH74" s="451"/>
      <c r="BI74" s="451"/>
      <c r="BJ74" s="451"/>
    </row>
    <row r="75" spans="1:74" s="389" customFormat="1" ht="12" customHeight="1" x14ac:dyDescent="0.2">
      <c r="A75" s="388"/>
      <c r="B75" s="748" t="s">
        <v>833</v>
      </c>
      <c r="C75" s="747"/>
      <c r="D75" s="747"/>
      <c r="E75" s="747"/>
      <c r="F75" s="747"/>
      <c r="G75" s="747"/>
      <c r="H75" s="747"/>
      <c r="I75" s="747"/>
      <c r="J75" s="747"/>
      <c r="K75" s="747"/>
      <c r="L75" s="747"/>
      <c r="M75" s="747"/>
      <c r="N75" s="747"/>
      <c r="O75" s="747"/>
      <c r="P75" s="747"/>
      <c r="Q75" s="747"/>
      <c r="AY75" s="451"/>
      <c r="AZ75" s="451"/>
      <c r="BA75" s="451"/>
      <c r="BB75" s="451"/>
      <c r="BC75" s="451"/>
      <c r="BD75" s="545"/>
      <c r="BE75" s="545"/>
      <c r="BF75" s="545"/>
      <c r="BG75" s="451"/>
      <c r="BH75" s="451"/>
      <c r="BI75" s="451"/>
      <c r="BJ75" s="451"/>
    </row>
    <row r="76" spans="1:74" s="389" customFormat="1" ht="12" customHeight="1" x14ac:dyDescent="0.2">
      <c r="A76" s="388"/>
      <c r="B76" s="749" t="s">
        <v>834</v>
      </c>
      <c r="C76" s="750"/>
      <c r="D76" s="750"/>
      <c r="E76" s="750"/>
      <c r="F76" s="750"/>
      <c r="G76" s="750"/>
      <c r="H76" s="750"/>
      <c r="I76" s="750"/>
      <c r="J76" s="750"/>
      <c r="K76" s="750"/>
      <c r="L76" s="750"/>
      <c r="M76" s="750"/>
      <c r="N76" s="750"/>
      <c r="O76" s="750"/>
      <c r="P76" s="750"/>
      <c r="Q76" s="744"/>
      <c r="AY76" s="451"/>
      <c r="AZ76" s="451"/>
      <c r="BA76" s="451"/>
      <c r="BB76" s="451"/>
      <c r="BC76" s="451"/>
      <c r="BD76" s="545"/>
      <c r="BE76" s="545"/>
      <c r="BF76" s="545"/>
      <c r="BG76" s="451"/>
      <c r="BH76" s="451"/>
      <c r="BI76" s="451"/>
      <c r="BJ76" s="451"/>
    </row>
    <row r="77" spans="1:74" s="389" customFormat="1" ht="12" customHeight="1" x14ac:dyDescent="0.2">
      <c r="A77" s="388"/>
      <c r="B77" s="764" t="s">
        <v>815</v>
      </c>
      <c r="C77" s="765"/>
      <c r="D77" s="765"/>
      <c r="E77" s="765"/>
      <c r="F77" s="765"/>
      <c r="G77" s="765"/>
      <c r="H77" s="765"/>
      <c r="I77" s="765"/>
      <c r="J77" s="765"/>
      <c r="K77" s="765"/>
      <c r="L77" s="765"/>
      <c r="M77" s="765"/>
      <c r="N77" s="765"/>
      <c r="O77" s="765"/>
      <c r="P77" s="765"/>
      <c r="Q77" s="765"/>
      <c r="AY77" s="451"/>
      <c r="AZ77" s="451"/>
      <c r="BA77" s="451"/>
      <c r="BB77" s="451"/>
      <c r="BC77" s="451"/>
      <c r="BD77" s="545"/>
      <c r="BE77" s="545"/>
      <c r="BF77" s="545"/>
      <c r="BG77" s="451"/>
      <c r="BH77" s="451"/>
      <c r="BI77" s="451"/>
      <c r="BJ77" s="451"/>
    </row>
    <row r="78" spans="1:74" s="389" customFormat="1" ht="12" customHeight="1" x14ac:dyDescent="0.2">
      <c r="A78" s="388"/>
      <c r="B78" s="756" t="str">
        <f>"Notes: "&amp;"EIA completed modeling and analysis for this report on " &amp;Dates!D2&amp;"."</f>
        <v>Notes: EIA completed modeling and analysis for this report on Thursday April 1, 2021.</v>
      </c>
      <c r="C78" s="757"/>
      <c r="D78" s="757"/>
      <c r="E78" s="757"/>
      <c r="F78" s="757"/>
      <c r="G78" s="757"/>
      <c r="H78" s="757"/>
      <c r="I78" s="757"/>
      <c r="J78" s="757"/>
      <c r="K78" s="757"/>
      <c r="L78" s="757"/>
      <c r="M78" s="757"/>
      <c r="N78" s="757"/>
      <c r="O78" s="757"/>
      <c r="P78" s="757"/>
      <c r="Q78" s="757"/>
      <c r="AY78" s="451"/>
      <c r="AZ78" s="451"/>
      <c r="BA78" s="451"/>
      <c r="BB78" s="451"/>
      <c r="BC78" s="451"/>
      <c r="BD78" s="545"/>
      <c r="BE78" s="545"/>
      <c r="BF78" s="545"/>
      <c r="BG78" s="451"/>
      <c r="BH78" s="451"/>
      <c r="BI78" s="451"/>
      <c r="BJ78" s="451"/>
    </row>
    <row r="79" spans="1:74" s="389" customFormat="1" ht="12" customHeight="1" x14ac:dyDescent="0.2">
      <c r="A79" s="388"/>
      <c r="B79" s="758" t="s">
        <v>353</v>
      </c>
      <c r="C79" s="757"/>
      <c r="D79" s="757"/>
      <c r="E79" s="757"/>
      <c r="F79" s="757"/>
      <c r="G79" s="757"/>
      <c r="H79" s="757"/>
      <c r="I79" s="757"/>
      <c r="J79" s="757"/>
      <c r="K79" s="757"/>
      <c r="L79" s="757"/>
      <c r="M79" s="757"/>
      <c r="N79" s="757"/>
      <c r="O79" s="757"/>
      <c r="P79" s="757"/>
      <c r="Q79" s="757"/>
      <c r="AY79" s="451"/>
      <c r="AZ79" s="451"/>
      <c r="BA79" s="451"/>
      <c r="BB79" s="451"/>
      <c r="BC79" s="451"/>
      <c r="BD79" s="545"/>
      <c r="BE79" s="545"/>
      <c r="BF79" s="545"/>
      <c r="BG79" s="451"/>
      <c r="BH79" s="451"/>
      <c r="BI79" s="451"/>
      <c r="BJ79" s="451"/>
    </row>
    <row r="80" spans="1:74" s="389" customFormat="1" ht="12" customHeight="1" x14ac:dyDescent="0.2">
      <c r="A80" s="388"/>
      <c r="B80" s="766" t="s">
        <v>129</v>
      </c>
      <c r="C80" s="765"/>
      <c r="D80" s="765"/>
      <c r="E80" s="765"/>
      <c r="F80" s="765"/>
      <c r="G80" s="765"/>
      <c r="H80" s="765"/>
      <c r="I80" s="765"/>
      <c r="J80" s="765"/>
      <c r="K80" s="765"/>
      <c r="L80" s="765"/>
      <c r="M80" s="765"/>
      <c r="N80" s="765"/>
      <c r="O80" s="765"/>
      <c r="P80" s="765"/>
      <c r="Q80" s="765"/>
      <c r="AY80" s="451"/>
      <c r="AZ80" s="451"/>
      <c r="BA80" s="451"/>
      <c r="BB80" s="451"/>
      <c r="BC80" s="451"/>
      <c r="BD80" s="545"/>
      <c r="BE80" s="545"/>
      <c r="BF80" s="545"/>
      <c r="BG80" s="451"/>
      <c r="BH80" s="451"/>
      <c r="BI80" s="451"/>
      <c r="BJ80" s="451"/>
    </row>
    <row r="81" spans="1:74" s="389" customFormat="1" ht="12" customHeight="1" x14ac:dyDescent="0.2">
      <c r="A81" s="388"/>
      <c r="B81" s="751" t="s">
        <v>835</v>
      </c>
      <c r="C81" s="750"/>
      <c r="D81" s="750"/>
      <c r="E81" s="750"/>
      <c r="F81" s="750"/>
      <c r="G81" s="750"/>
      <c r="H81" s="750"/>
      <c r="I81" s="750"/>
      <c r="J81" s="750"/>
      <c r="K81" s="750"/>
      <c r="L81" s="750"/>
      <c r="M81" s="750"/>
      <c r="N81" s="750"/>
      <c r="O81" s="750"/>
      <c r="P81" s="750"/>
      <c r="Q81" s="744"/>
      <c r="AY81" s="451"/>
      <c r="AZ81" s="451"/>
      <c r="BA81" s="451"/>
      <c r="BB81" s="451"/>
      <c r="BC81" s="451"/>
      <c r="BD81" s="545"/>
      <c r="BE81" s="545"/>
      <c r="BF81" s="545"/>
      <c r="BG81" s="451"/>
      <c r="BH81" s="451"/>
      <c r="BI81" s="451"/>
      <c r="BJ81" s="451"/>
    </row>
    <row r="82" spans="1:74" s="389" customFormat="1" ht="12" customHeight="1" x14ac:dyDescent="0.2">
      <c r="A82" s="388"/>
      <c r="B82" s="752" t="s">
        <v>836</v>
      </c>
      <c r="C82" s="744"/>
      <c r="D82" s="744"/>
      <c r="E82" s="744"/>
      <c r="F82" s="744"/>
      <c r="G82" s="744"/>
      <c r="H82" s="744"/>
      <c r="I82" s="744"/>
      <c r="J82" s="744"/>
      <c r="K82" s="744"/>
      <c r="L82" s="744"/>
      <c r="M82" s="744"/>
      <c r="N82" s="744"/>
      <c r="O82" s="744"/>
      <c r="P82" s="744"/>
      <c r="Q82" s="744"/>
      <c r="AY82" s="451"/>
      <c r="AZ82" s="451"/>
      <c r="BA82" s="451"/>
      <c r="BB82" s="451"/>
      <c r="BC82" s="451"/>
      <c r="BD82" s="545"/>
      <c r="BE82" s="545"/>
      <c r="BF82" s="545"/>
      <c r="BG82" s="451"/>
      <c r="BH82" s="451"/>
      <c r="BI82" s="451"/>
      <c r="BJ82" s="451"/>
    </row>
    <row r="83" spans="1:74" s="389" customFormat="1" ht="12" customHeight="1" x14ac:dyDescent="0.2">
      <c r="A83" s="388"/>
      <c r="B83" s="752" t="s">
        <v>837</v>
      </c>
      <c r="C83" s="744"/>
      <c r="D83" s="744"/>
      <c r="E83" s="744"/>
      <c r="F83" s="744"/>
      <c r="G83" s="744"/>
      <c r="H83" s="744"/>
      <c r="I83" s="744"/>
      <c r="J83" s="744"/>
      <c r="K83" s="744"/>
      <c r="L83" s="744"/>
      <c r="M83" s="744"/>
      <c r="N83" s="744"/>
      <c r="O83" s="744"/>
      <c r="P83" s="744"/>
      <c r="Q83" s="744"/>
      <c r="AY83" s="451"/>
      <c r="AZ83" s="451"/>
      <c r="BA83" s="451"/>
      <c r="BB83" s="451"/>
      <c r="BC83" s="451"/>
      <c r="BD83" s="545"/>
      <c r="BE83" s="545"/>
      <c r="BF83" s="545"/>
      <c r="BG83" s="451"/>
      <c r="BH83" s="451"/>
      <c r="BI83" s="451"/>
      <c r="BJ83" s="451"/>
    </row>
    <row r="84" spans="1:74" s="389" customFormat="1" ht="12" customHeight="1" x14ac:dyDescent="0.2">
      <c r="A84" s="388"/>
      <c r="B84" s="753" t="s">
        <v>838</v>
      </c>
      <c r="C84" s="754"/>
      <c r="D84" s="754"/>
      <c r="E84" s="754"/>
      <c r="F84" s="754"/>
      <c r="G84" s="754"/>
      <c r="H84" s="754"/>
      <c r="I84" s="754"/>
      <c r="J84" s="754"/>
      <c r="K84" s="754"/>
      <c r="L84" s="754"/>
      <c r="M84" s="754"/>
      <c r="N84" s="754"/>
      <c r="O84" s="754"/>
      <c r="P84" s="754"/>
      <c r="Q84" s="744"/>
      <c r="AY84" s="451"/>
      <c r="AZ84" s="451"/>
      <c r="BA84" s="451"/>
      <c r="BB84" s="451"/>
      <c r="BC84" s="451"/>
      <c r="BD84" s="545"/>
      <c r="BE84" s="545"/>
      <c r="BF84" s="545"/>
      <c r="BG84" s="451"/>
      <c r="BH84" s="451"/>
      <c r="BI84" s="451"/>
      <c r="BJ84" s="451"/>
    </row>
    <row r="85" spans="1:74" s="390" customFormat="1" ht="12" customHeight="1" x14ac:dyDescent="0.2">
      <c r="A85" s="388"/>
      <c r="B85" s="755" t="s">
        <v>1388</v>
      </c>
      <c r="C85" s="744"/>
      <c r="D85" s="744"/>
      <c r="E85" s="744"/>
      <c r="F85" s="744"/>
      <c r="G85" s="744"/>
      <c r="H85" s="744"/>
      <c r="I85" s="744"/>
      <c r="J85" s="744"/>
      <c r="K85" s="744"/>
      <c r="L85" s="744"/>
      <c r="M85" s="744"/>
      <c r="N85" s="744"/>
      <c r="O85" s="744"/>
      <c r="P85" s="744"/>
      <c r="Q85" s="744"/>
      <c r="AY85" s="452"/>
      <c r="AZ85" s="452"/>
      <c r="BA85" s="452"/>
      <c r="BB85" s="452"/>
      <c r="BC85" s="452"/>
      <c r="BD85" s="680"/>
      <c r="BE85" s="680"/>
      <c r="BF85" s="680"/>
      <c r="BG85" s="452"/>
      <c r="BH85" s="452"/>
      <c r="BI85" s="452"/>
      <c r="BJ85" s="452"/>
    </row>
    <row r="86" spans="1:74" s="390" customFormat="1" ht="12" customHeight="1" x14ac:dyDescent="0.2">
      <c r="A86" s="388"/>
      <c r="B86" s="743" t="s">
        <v>1387</v>
      </c>
      <c r="C86" s="744"/>
      <c r="D86" s="744"/>
      <c r="E86" s="744"/>
      <c r="F86" s="744"/>
      <c r="G86" s="744"/>
      <c r="H86" s="744"/>
      <c r="I86" s="744"/>
      <c r="J86" s="744"/>
      <c r="K86" s="744"/>
      <c r="L86" s="744"/>
      <c r="M86" s="744"/>
      <c r="N86" s="744"/>
      <c r="O86" s="744"/>
      <c r="P86" s="744"/>
      <c r="Q86" s="744"/>
      <c r="AY86" s="452"/>
      <c r="AZ86" s="452"/>
      <c r="BA86" s="452"/>
      <c r="BB86" s="452"/>
      <c r="BC86" s="452"/>
      <c r="BD86" s="680"/>
      <c r="BE86" s="680"/>
      <c r="BF86" s="680"/>
      <c r="BG86" s="452"/>
      <c r="BH86" s="452"/>
      <c r="BI86" s="452"/>
      <c r="BJ86" s="452"/>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4"/>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xr:uid="{00000000-0004-0000-0200-000000000000}"/>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D19" sqref="BD1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373" customWidth="1"/>
    <col min="56" max="58" width="6.5703125" style="582" customWidth="1"/>
    <col min="59" max="62" width="6.5703125" style="373" customWidth="1"/>
    <col min="63" max="74" width="6.5703125" style="13" customWidth="1"/>
    <col min="75" max="16384" width="9.5703125" style="13"/>
  </cols>
  <sheetData>
    <row r="1" spans="1:74" ht="13.35" customHeight="1" x14ac:dyDescent="0.2">
      <c r="A1" s="768" t="s">
        <v>798</v>
      </c>
      <c r="B1" s="775" t="s">
        <v>990</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254"/>
    </row>
    <row r="2" spans="1:74" ht="12.75" x14ac:dyDescent="0.2">
      <c r="A2" s="769"/>
      <c r="B2" s="489" t="str">
        <f>"U.S. Energy Information Administration  |  Short-Term Energy Outlook  - "&amp;Dates!D1</f>
        <v>U.S. Energy Information Administration  |  Short-Term Energy Outlook  - April 2021</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254"/>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3"/>
      <c r="BE5" s="583"/>
      <c r="BF5" s="583"/>
      <c r="BG5" s="583"/>
      <c r="BH5" s="583"/>
      <c r="BI5" s="583"/>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99">
        <v>61.5</v>
      </c>
      <c r="BC6" s="299">
        <v>62.5</v>
      </c>
      <c r="BD6" s="299">
        <v>61.5</v>
      </c>
      <c r="BE6" s="299">
        <v>60.5</v>
      </c>
      <c r="BF6" s="299">
        <v>59.5</v>
      </c>
      <c r="BG6" s="299">
        <v>57.5</v>
      </c>
      <c r="BH6" s="299">
        <v>56.5</v>
      </c>
      <c r="BI6" s="299">
        <v>56.5</v>
      </c>
      <c r="BJ6" s="299">
        <v>56.5</v>
      </c>
      <c r="BK6" s="299">
        <v>58.5</v>
      </c>
      <c r="BL6" s="299">
        <v>58.5</v>
      </c>
      <c r="BM6" s="299">
        <v>58.5</v>
      </c>
      <c r="BN6" s="299">
        <v>55.5</v>
      </c>
      <c r="BO6" s="299">
        <v>55.5</v>
      </c>
      <c r="BP6" s="299">
        <v>55.5</v>
      </c>
      <c r="BQ6" s="299">
        <v>56</v>
      </c>
      <c r="BR6" s="299">
        <v>56</v>
      </c>
      <c r="BS6" s="299">
        <v>56</v>
      </c>
      <c r="BT6" s="299">
        <v>57</v>
      </c>
      <c r="BU6" s="299">
        <v>57</v>
      </c>
      <c r="BV6" s="299">
        <v>57</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99">
        <v>65</v>
      </c>
      <c r="BC7" s="299">
        <v>66</v>
      </c>
      <c r="BD7" s="299">
        <v>65</v>
      </c>
      <c r="BE7" s="299">
        <v>64</v>
      </c>
      <c r="BF7" s="299">
        <v>63</v>
      </c>
      <c r="BG7" s="299">
        <v>61</v>
      </c>
      <c r="BH7" s="299">
        <v>60</v>
      </c>
      <c r="BI7" s="299">
        <v>60</v>
      </c>
      <c r="BJ7" s="299">
        <v>60</v>
      </c>
      <c r="BK7" s="299">
        <v>62</v>
      </c>
      <c r="BL7" s="299">
        <v>62</v>
      </c>
      <c r="BM7" s="299">
        <v>62</v>
      </c>
      <c r="BN7" s="299">
        <v>59</v>
      </c>
      <c r="BO7" s="299">
        <v>59</v>
      </c>
      <c r="BP7" s="299">
        <v>59</v>
      </c>
      <c r="BQ7" s="299">
        <v>60</v>
      </c>
      <c r="BR7" s="299">
        <v>60</v>
      </c>
      <c r="BS7" s="299">
        <v>60</v>
      </c>
      <c r="BT7" s="299">
        <v>61</v>
      </c>
      <c r="BU7" s="299">
        <v>61</v>
      </c>
      <c r="BV7" s="299">
        <v>61</v>
      </c>
    </row>
    <row r="8" spans="1:74" ht="11.1" customHeight="1" x14ac:dyDescent="0.2">
      <c r="A8" s="52" t="s">
        <v>522</v>
      </c>
      <c r="B8" s="579" t="s">
        <v>993</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39.119999999999997</v>
      </c>
      <c r="AX8" s="210">
        <v>45.19</v>
      </c>
      <c r="AY8" s="210">
        <v>50.4</v>
      </c>
      <c r="AZ8" s="210">
        <v>57.04</v>
      </c>
      <c r="BA8" s="210">
        <v>60.33</v>
      </c>
      <c r="BB8" s="299">
        <v>59.5</v>
      </c>
      <c r="BC8" s="299">
        <v>60.5</v>
      </c>
      <c r="BD8" s="299">
        <v>59.5</v>
      </c>
      <c r="BE8" s="299">
        <v>58.5</v>
      </c>
      <c r="BF8" s="299">
        <v>57.5</v>
      </c>
      <c r="BG8" s="299">
        <v>55.5</v>
      </c>
      <c r="BH8" s="299">
        <v>54.5</v>
      </c>
      <c r="BI8" s="299">
        <v>54.5</v>
      </c>
      <c r="BJ8" s="299">
        <v>54.5</v>
      </c>
      <c r="BK8" s="299">
        <v>56.25</v>
      </c>
      <c r="BL8" s="299">
        <v>56.25</v>
      </c>
      <c r="BM8" s="299">
        <v>56.25</v>
      </c>
      <c r="BN8" s="299">
        <v>53.25</v>
      </c>
      <c r="BO8" s="299">
        <v>53.25</v>
      </c>
      <c r="BP8" s="299">
        <v>53.25</v>
      </c>
      <c r="BQ8" s="299">
        <v>53.5</v>
      </c>
      <c r="BR8" s="299">
        <v>53.5</v>
      </c>
      <c r="BS8" s="299">
        <v>53.5</v>
      </c>
      <c r="BT8" s="299">
        <v>54.5</v>
      </c>
      <c r="BU8" s="299">
        <v>54.5</v>
      </c>
      <c r="BV8" s="299">
        <v>54.5</v>
      </c>
    </row>
    <row r="9" spans="1:74" ht="11.1" customHeight="1" x14ac:dyDescent="0.2">
      <c r="A9" s="52" t="s">
        <v>785</v>
      </c>
      <c r="B9" s="579" t="s">
        <v>992</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40.68</v>
      </c>
      <c r="AX9" s="210">
        <v>46.14</v>
      </c>
      <c r="AY9" s="210">
        <v>51.31</v>
      </c>
      <c r="AZ9" s="210">
        <v>58.04</v>
      </c>
      <c r="BA9" s="210">
        <v>61.33</v>
      </c>
      <c r="BB9" s="299">
        <v>60.5</v>
      </c>
      <c r="BC9" s="299">
        <v>61.5</v>
      </c>
      <c r="BD9" s="299">
        <v>60.5</v>
      </c>
      <c r="BE9" s="299">
        <v>59.5</v>
      </c>
      <c r="BF9" s="299">
        <v>58.5</v>
      </c>
      <c r="BG9" s="299">
        <v>56.5</v>
      </c>
      <c r="BH9" s="299">
        <v>55.5</v>
      </c>
      <c r="BI9" s="299">
        <v>55.5</v>
      </c>
      <c r="BJ9" s="299">
        <v>55.5</v>
      </c>
      <c r="BK9" s="299">
        <v>57.25</v>
      </c>
      <c r="BL9" s="299">
        <v>57.25</v>
      </c>
      <c r="BM9" s="299">
        <v>57.25</v>
      </c>
      <c r="BN9" s="299">
        <v>54.25</v>
      </c>
      <c r="BO9" s="299">
        <v>54.25</v>
      </c>
      <c r="BP9" s="299">
        <v>54.25</v>
      </c>
      <c r="BQ9" s="299">
        <v>54.5</v>
      </c>
      <c r="BR9" s="299">
        <v>54.5</v>
      </c>
      <c r="BS9" s="299">
        <v>54.5</v>
      </c>
      <c r="BT9" s="299">
        <v>55.5</v>
      </c>
      <c r="BU9" s="299">
        <v>55.5</v>
      </c>
      <c r="BV9" s="299">
        <v>55.5</v>
      </c>
    </row>
    <row r="10" spans="1:74" ht="11.1" customHeight="1" x14ac:dyDescent="0.2">
      <c r="A10" s="49"/>
      <c r="B10" s="50" t="s">
        <v>994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181.8143</v>
      </c>
      <c r="BA12" s="232">
        <v>204.08</v>
      </c>
      <c r="BB12" s="305">
        <v>205.3544</v>
      </c>
      <c r="BC12" s="305">
        <v>204.23390000000001</v>
      </c>
      <c r="BD12" s="305">
        <v>201.34139999999999</v>
      </c>
      <c r="BE12" s="305">
        <v>196.0617</v>
      </c>
      <c r="BF12" s="305">
        <v>193.4777</v>
      </c>
      <c r="BG12" s="305">
        <v>184.24170000000001</v>
      </c>
      <c r="BH12" s="305">
        <v>176.6062</v>
      </c>
      <c r="BI12" s="305">
        <v>172.1232</v>
      </c>
      <c r="BJ12" s="305">
        <v>169.31100000000001</v>
      </c>
      <c r="BK12" s="305">
        <v>169.09039999999999</v>
      </c>
      <c r="BL12" s="305">
        <v>173.60380000000001</v>
      </c>
      <c r="BM12" s="305">
        <v>178.38740000000001</v>
      </c>
      <c r="BN12" s="305">
        <v>179.87719999999999</v>
      </c>
      <c r="BO12" s="305">
        <v>183.1122</v>
      </c>
      <c r="BP12" s="305">
        <v>183.16929999999999</v>
      </c>
      <c r="BQ12" s="305">
        <v>185.0745</v>
      </c>
      <c r="BR12" s="305">
        <v>188.5009</v>
      </c>
      <c r="BS12" s="305">
        <v>183.21979999999999</v>
      </c>
      <c r="BT12" s="305">
        <v>179.5324</v>
      </c>
      <c r="BU12" s="305">
        <v>177.49700000000001</v>
      </c>
      <c r="BV12" s="305">
        <v>170.2895</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177.6009</v>
      </c>
      <c r="BA13" s="232">
        <v>187.4409</v>
      </c>
      <c r="BB13" s="305">
        <v>189.99279999999999</v>
      </c>
      <c r="BC13" s="305">
        <v>193.1146</v>
      </c>
      <c r="BD13" s="305">
        <v>190.9991</v>
      </c>
      <c r="BE13" s="305">
        <v>189.2123</v>
      </c>
      <c r="BF13" s="305">
        <v>191.696</v>
      </c>
      <c r="BG13" s="305">
        <v>186.32589999999999</v>
      </c>
      <c r="BH13" s="305">
        <v>186.6662</v>
      </c>
      <c r="BI13" s="305">
        <v>187.37520000000001</v>
      </c>
      <c r="BJ13" s="305">
        <v>180.2226</v>
      </c>
      <c r="BK13" s="305">
        <v>185.10740000000001</v>
      </c>
      <c r="BL13" s="305">
        <v>187.89060000000001</v>
      </c>
      <c r="BM13" s="305">
        <v>188.9957</v>
      </c>
      <c r="BN13" s="305">
        <v>182.0317</v>
      </c>
      <c r="BO13" s="305">
        <v>184.0712</v>
      </c>
      <c r="BP13" s="305">
        <v>181.64400000000001</v>
      </c>
      <c r="BQ13" s="305">
        <v>183.75630000000001</v>
      </c>
      <c r="BR13" s="305">
        <v>187.53870000000001</v>
      </c>
      <c r="BS13" s="305">
        <v>185.97210000000001</v>
      </c>
      <c r="BT13" s="305">
        <v>192.87520000000001</v>
      </c>
      <c r="BU13" s="305">
        <v>190.75049999999999</v>
      </c>
      <c r="BV13" s="305">
        <v>179.548</v>
      </c>
    </row>
    <row r="14" spans="1:74" ht="11.1" customHeight="1" x14ac:dyDescent="0.2">
      <c r="A14" s="52" t="s">
        <v>526</v>
      </c>
      <c r="B14" s="579" t="s">
        <v>1375</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164.6097</v>
      </c>
      <c r="BA14" s="232">
        <v>180.11619999999999</v>
      </c>
      <c r="BB14" s="305">
        <v>179.98259999999999</v>
      </c>
      <c r="BC14" s="305">
        <v>184.161</v>
      </c>
      <c r="BD14" s="305">
        <v>180.55199999999999</v>
      </c>
      <c r="BE14" s="305">
        <v>180.73179999999999</v>
      </c>
      <c r="BF14" s="305">
        <v>184.29589999999999</v>
      </c>
      <c r="BG14" s="305">
        <v>181.92359999999999</v>
      </c>
      <c r="BH14" s="305">
        <v>180.84979999999999</v>
      </c>
      <c r="BI14" s="305">
        <v>182.76849999999999</v>
      </c>
      <c r="BJ14" s="305">
        <v>179.9093</v>
      </c>
      <c r="BK14" s="305">
        <v>185.28299999999999</v>
      </c>
      <c r="BL14" s="305">
        <v>183.0812</v>
      </c>
      <c r="BM14" s="305">
        <v>180.95</v>
      </c>
      <c r="BN14" s="305">
        <v>171.43119999999999</v>
      </c>
      <c r="BO14" s="305">
        <v>174.19030000000001</v>
      </c>
      <c r="BP14" s="305">
        <v>171.49189999999999</v>
      </c>
      <c r="BQ14" s="305">
        <v>172.78440000000001</v>
      </c>
      <c r="BR14" s="305">
        <v>174.98560000000001</v>
      </c>
      <c r="BS14" s="305">
        <v>175.16050000000001</v>
      </c>
      <c r="BT14" s="305">
        <v>181.625</v>
      </c>
      <c r="BU14" s="305">
        <v>181.77860000000001</v>
      </c>
      <c r="BV14" s="305">
        <v>176.1019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168.20609999999999</v>
      </c>
      <c r="BA16" s="232">
        <v>174.70249999999999</v>
      </c>
      <c r="BB16" s="305">
        <v>176.82490000000001</v>
      </c>
      <c r="BC16" s="305">
        <v>180.11189999999999</v>
      </c>
      <c r="BD16" s="305">
        <v>180.61789999999999</v>
      </c>
      <c r="BE16" s="305">
        <v>180.24</v>
      </c>
      <c r="BF16" s="305">
        <v>181.75790000000001</v>
      </c>
      <c r="BG16" s="305">
        <v>178.15020000000001</v>
      </c>
      <c r="BH16" s="305">
        <v>177.20060000000001</v>
      </c>
      <c r="BI16" s="305">
        <v>178.9589</v>
      </c>
      <c r="BJ16" s="305">
        <v>177.11449999999999</v>
      </c>
      <c r="BK16" s="305">
        <v>182.8442</v>
      </c>
      <c r="BL16" s="305">
        <v>185.00839999999999</v>
      </c>
      <c r="BM16" s="305">
        <v>186.24080000000001</v>
      </c>
      <c r="BN16" s="305">
        <v>179.04580000000001</v>
      </c>
      <c r="BO16" s="305">
        <v>182.03569999999999</v>
      </c>
      <c r="BP16" s="305">
        <v>180.0367</v>
      </c>
      <c r="BQ16" s="305">
        <v>180.982</v>
      </c>
      <c r="BR16" s="305">
        <v>183.71940000000001</v>
      </c>
      <c r="BS16" s="305">
        <v>184.16659999999999</v>
      </c>
      <c r="BT16" s="305">
        <v>189.26689999999999</v>
      </c>
      <c r="BU16" s="305">
        <v>188.17789999999999</v>
      </c>
      <c r="BV16" s="305">
        <v>181.16210000000001</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146.25989999999999</v>
      </c>
      <c r="BA17" s="232">
        <v>147.41589999999999</v>
      </c>
      <c r="BB17" s="305">
        <v>145.4786</v>
      </c>
      <c r="BC17" s="305">
        <v>147.00450000000001</v>
      </c>
      <c r="BD17" s="305">
        <v>145.7653</v>
      </c>
      <c r="BE17" s="305">
        <v>140.7133</v>
      </c>
      <c r="BF17" s="305">
        <v>141.7578</v>
      </c>
      <c r="BG17" s="305">
        <v>136.76050000000001</v>
      </c>
      <c r="BH17" s="305">
        <v>131.73820000000001</v>
      </c>
      <c r="BI17" s="305">
        <v>133.06180000000001</v>
      </c>
      <c r="BJ17" s="305">
        <v>133.0598</v>
      </c>
      <c r="BK17" s="305">
        <v>126.50539999999999</v>
      </c>
      <c r="BL17" s="305">
        <v>137.97049999999999</v>
      </c>
      <c r="BM17" s="305">
        <v>138.8168</v>
      </c>
      <c r="BN17" s="305">
        <v>133.09559999999999</v>
      </c>
      <c r="BO17" s="305">
        <v>131.62860000000001</v>
      </c>
      <c r="BP17" s="305">
        <v>130.6438</v>
      </c>
      <c r="BQ17" s="305">
        <v>127.5493</v>
      </c>
      <c r="BR17" s="305">
        <v>130.84370000000001</v>
      </c>
      <c r="BS17" s="305">
        <v>129.62299999999999</v>
      </c>
      <c r="BT17" s="305">
        <v>129.00899999999999</v>
      </c>
      <c r="BU17" s="305">
        <v>132.0822</v>
      </c>
      <c r="BV17" s="305">
        <v>132.70830000000001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305">
        <v>286.19330000000002</v>
      </c>
      <c r="BC19" s="305">
        <v>284.65039999999999</v>
      </c>
      <c r="BD19" s="305">
        <v>283.07569999999998</v>
      </c>
      <c r="BE19" s="305">
        <v>278.13150000000002</v>
      </c>
      <c r="BF19" s="305">
        <v>274.23899999999998</v>
      </c>
      <c r="BG19" s="305">
        <v>262.38889999999998</v>
      </c>
      <c r="BH19" s="305">
        <v>254.87020000000001</v>
      </c>
      <c r="BI19" s="305">
        <v>252.88820000000001</v>
      </c>
      <c r="BJ19" s="305">
        <v>249.28299999999999</v>
      </c>
      <c r="BK19" s="305">
        <v>244.66650000000001</v>
      </c>
      <c r="BL19" s="305">
        <v>248.2022</v>
      </c>
      <c r="BM19" s="305">
        <v>253.15899999999999</v>
      </c>
      <c r="BN19" s="305">
        <v>258.28359999999998</v>
      </c>
      <c r="BO19" s="305">
        <v>263.70370000000003</v>
      </c>
      <c r="BP19" s="305">
        <v>265.74239999999998</v>
      </c>
      <c r="BQ19" s="305">
        <v>264.98079999999999</v>
      </c>
      <c r="BR19" s="305">
        <v>267.79640000000001</v>
      </c>
      <c r="BS19" s="305">
        <v>260.77480000000003</v>
      </c>
      <c r="BT19" s="305">
        <v>259.9314</v>
      </c>
      <c r="BU19" s="305">
        <v>261.09969999999998</v>
      </c>
      <c r="BV19" s="305">
        <v>252.28370000000001</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305">
        <v>296.28339999999997</v>
      </c>
      <c r="BC20" s="305">
        <v>295.67559999999997</v>
      </c>
      <c r="BD20" s="305">
        <v>294.58609999999999</v>
      </c>
      <c r="BE20" s="305">
        <v>290.24099999999999</v>
      </c>
      <c r="BF20" s="305">
        <v>286.68200000000002</v>
      </c>
      <c r="BG20" s="305">
        <v>275.12799999999999</v>
      </c>
      <c r="BH20" s="305">
        <v>267.93669999999997</v>
      </c>
      <c r="BI20" s="305">
        <v>266.19420000000002</v>
      </c>
      <c r="BJ20" s="305">
        <v>262.81060000000002</v>
      </c>
      <c r="BK20" s="305">
        <v>258.11799999999999</v>
      </c>
      <c r="BL20" s="305">
        <v>261.6925</v>
      </c>
      <c r="BM20" s="305">
        <v>266.4631</v>
      </c>
      <c r="BN20" s="305">
        <v>271.6558</v>
      </c>
      <c r="BO20" s="305">
        <v>277.14260000000002</v>
      </c>
      <c r="BP20" s="305">
        <v>279.08999999999997</v>
      </c>
      <c r="BQ20" s="305">
        <v>278.53989999999999</v>
      </c>
      <c r="BR20" s="305">
        <v>281.41840000000002</v>
      </c>
      <c r="BS20" s="305">
        <v>274.5034</v>
      </c>
      <c r="BT20" s="305">
        <v>273.846</v>
      </c>
      <c r="BU20" s="305">
        <v>275.15309999999999</v>
      </c>
      <c r="BV20" s="305">
        <v>266.50670000000002</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305">
        <v>297.36709999999999</v>
      </c>
      <c r="BC21" s="305">
        <v>296.56150000000002</v>
      </c>
      <c r="BD21" s="305">
        <v>297.06290000000001</v>
      </c>
      <c r="BE21" s="305">
        <v>296.04259999999999</v>
      </c>
      <c r="BF21" s="305">
        <v>297.19650000000001</v>
      </c>
      <c r="BG21" s="305">
        <v>294.75099999999998</v>
      </c>
      <c r="BH21" s="305">
        <v>293.34690000000001</v>
      </c>
      <c r="BI21" s="305">
        <v>295.68639999999999</v>
      </c>
      <c r="BJ21" s="305">
        <v>294.24380000000002</v>
      </c>
      <c r="BK21" s="305">
        <v>297.75650000000002</v>
      </c>
      <c r="BL21" s="305">
        <v>290.76859999999999</v>
      </c>
      <c r="BM21" s="305">
        <v>292.31040000000002</v>
      </c>
      <c r="BN21" s="305">
        <v>284.05889999999999</v>
      </c>
      <c r="BO21" s="305">
        <v>286.72140000000002</v>
      </c>
      <c r="BP21" s="305">
        <v>287.18380000000002</v>
      </c>
      <c r="BQ21" s="305">
        <v>289.72640000000001</v>
      </c>
      <c r="BR21" s="305">
        <v>290.9803</v>
      </c>
      <c r="BS21" s="305">
        <v>292.01089999999999</v>
      </c>
      <c r="BT21" s="305">
        <v>294.37610000000001</v>
      </c>
      <c r="BU21" s="305">
        <v>298.06909999999999</v>
      </c>
      <c r="BV21" s="305">
        <v>292.25830000000002</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270.17559999999997</v>
      </c>
      <c r="BA22" s="232">
        <v>283.95929999999998</v>
      </c>
      <c r="BB22" s="305">
        <v>284.01510000000002</v>
      </c>
      <c r="BC22" s="305">
        <v>288.6968</v>
      </c>
      <c r="BD22" s="305">
        <v>288.3954</v>
      </c>
      <c r="BE22" s="305">
        <v>288.78140000000002</v>
      </c>
      <c r="BF22" s="305">
        <v>294.6302</v>
      </c>
      <c r="BG22" s="305">
        <v>298.45139999999998</v>
      </c>
      <c r="BH22" s="305">
        <v>304.89479999999998</v>
      </c>
      <c r="BI22" s="305">
        <v>311.67579999999998</v>
      </c>
      <c r="BJ22" s="305">
        <v>313.99880000000002</v>
      </c>
      <c r="BK22" s="305">
        <v>313.9169</v>
      </c>
      <c r="BL22" s="305">
        <v>307.38499999999999</v>
      </c>
      <c r="BM22" s="305">
        <v>300.2894</v>
      </c>
      <c r="BN22" s="305">
        <v>285.88440000000003</v>
      </c>
      <c r="BO22" s="305">
        <v>282.55540000000002</v>
      </c>
      <c r="BP22" s="305">
        <v>276.56020000000001</v>
      </c>
      <c r="BQ22" s="305">
        <v>272.22109999999998</v>
      </c>
      <c r="BR22" s="305">
        <v>270.40249999999997</v>
      </c>
      <c r="BS22" s="305">
        <v>269.15440000000001</v>
      </c>
      <c r="BT22" s="305">
        <v>275.61779999999999</v>
      </c>
      <c r="BU22" s="305">
        <v>276.10430000000002</v>
      </c>
      <c r="BV22" s="305">
        <v>272.2706</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72"/>
      <c r="BC23" s="372"/>
      <c r="BD23" s="372"/>
      <c r="BE23" s="372"/>
      <c r="BF23" s="372"/>
      <c r="BG23" s="372"/>
      <c r="BH23" s="372"/>
      <c r="BI23" s="372"/>
      <c r="BJ23" s="372"/>
      <c r="BK23" s="716"/>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99">
        <v>2.7533500000000002</v>
      </c>
      <c r="BC24" s="299">
        <v>2.81569</v>
      </c>
      <c r="BD24" s="299">
        <v>2.9403700000000002</v>
      </c>
      <c r="BE24" s="299">
        <v>3.00271</v>
      </c>
      <c r="BF24" s="299">
        <v>3.0131000000000001</v>
      </c>
      <c r="BG24" s="299">
        <v>3.00271</v>
      </c>
      <c r="BH24" s="299">
        <v>3.04427</v>
      </c>
      <c r="BI24" s="299">
        <v>3.0650499999999998</v>
      </c>
      <c r="BJ24" s="299">
        <v>3.117</v>
      </c>
      <c r="BK24" s="299">
        <v>3.2936299999999998</v>
      </c>
      <c r="BL24" s="299">
        <v>3.2520699999999998</v>
      </c>
      <c r="BM24" s="299">
        <v>3.2001200000000001</v>
      </c>
      <c r="BN24" s="299">
        <v>3.1689500000000002</v>
      </c>
      <c r="BO24" s="299">
        <v>3.15856</v>
      </c>
      <c r="BP24" s="299">
        <v>3.2001200000000001</v>
      </c>
      <c r="BQ24" s="299">
        <v>3.2105100000000002</v>
      </c>
      <c r="BR24" s="299">
        <v>3.2105100000000002</v>
      </c>
      <c r="BS24" s="299">
        <v>3.18973</v>
      </c>
      <c r="BT24" s="299">
        <v>3.2416800000000001</v>
      </c>
      <c r="BU24" s="299">
        <v>3.2936299999999998</v>
      </c>
      <c r="BV24" s="299">
        <v>3.3351899999999999</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99">
        <v>2.65</v>
      </c>
      <c r="BC25" s="299">
        <v>2.71</v>
      </c>
      <c r="BD25" s="299">
        <v>2.83</v>
      </c>
      <c r="BE25" s="299">
        <v>2.89</v>
      </c>
      <c r="BF25" s="299">
        <v>2.9</v>
      </c>
      <c r="BG25" s="299">
        <v>2.89</v>
      </c>
      <c r="BH25" s="299">
        <v>2.93</v>
      </c>
      <c r="BI25" s="299">
        <v>2.95</v>
      </c>
      <c r="BJ25" s="299">
        <v>3</v>
      </c>
      <c r="BK25" s="299">
        <v>3.17</v>
      </c>
      <c r="BL25" s="299">
        <v>3.13</v>
      </c>
      <c r="BM25" s="299">
        <v>3.08</v>
      </c>
      <c r="BN25" s="299">
        <v>3.05</v>
      </c>
      <c r="BO25" s="299">
        <v>3.04</v>
      </c>
      <c r="BP25" s="299">
        <v>3.08</v>
      </c>
      <c r="BQ25" s="299">
        <v>3.09</v>
      </c>
      <c r="BR25" s="299">
        <v>3.09</v>
      </c>
      <c r="BS25" s="299">
        <v>3.07</v>
      </c>
      <c r="BT25" s="299">
        <v>3.12</v>
      </c>
      <c r="BU25" s="299">
        <v>3.17</v>
      </c>
      <c r="BV25" s="299">
        <v>3.21</v>
      </c>
    </row>
    <row r="26" spans="1:74" ht="11.1" customHeight="1" x14ac:dyDescent="0.2">
      <c r="A26" s="52"/>
      <c r="B26" s="53" t="s">
        <v>1017</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4.9574490000000004</v>
      </c>
      <c r="BA27" s="210">
        <v>5.4988190000000001</v>
      </c>
      <c r="BB27" s="299">
        <v>3.8009539999999999</v>
      </c>
      <c r="BC27" s="299">
        <v>3.8185250000000002</v>
      </c>
      <c r="BD27" s="299">
        <v>3.8095059999999998</v>
      </c>
      <c r="BE27" s="299">
        <v>3.9441320000000002</v>
      </c>
      <c r="BF27" s="299">
        <v>3.9511379999999998</v>
      </c>
      <c r="BG27" s="299">
        <v>3.9493420000000001</v>
      </c>
      <c r="BH27" s="299">
        <v>4.1055359999999999</v>
      </c>
      <c r="BI27" s="299">
        <v>4.1691510000000003</v>
      </c>
      <c r="BJ27" s="299">
        <v>4.5307170000000001</v>
      </c>
      <c r="BK27" s="299">
        <v>4.568778</v>
      </c>
      <c r="BL27" s="299">
        <v>4.6615279999999997</v>
      </c>
      <c r="BM27" s="299">
        <v>4.4041990000000002</v>
      </c>
      <c r="BN27" s="299">
        <v>4.2414319999999996</v>
      </c>
      <c r="BO27" s="299">
        <v>4.094773</v>
      </c>
      <c r="BP27" s="299">
        <v>3.998383</v>
      </c>
      <c r="BQ27" s="299">
        <v>4.0566680000000002</v>
      </c>
      <c r="BR27" s="299">
        <v>4.053051</v>
      </c>
      <c r="BS27" s="299">
        <v>4.0188600000000001</v>
      </c>
      <c r="BT27" s="299">
        <v>4.1372960000000001</v>
      </c>
      <c r="BU27" s="299">
        <v>4.2957359999999998</v>
      </c>
      <c r="BV27" s="299">
        <v>4.6840599999999997</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7.2779809999999996</v>
      </c>
      <c r="BA28" s="210">
        <v>8.3289770000000001</v>
      </c>
      <c r="BB28" s="299">
        <v>8.2249149999999993</v>
      </c>
      <c r="BC28" s="299">
        <v>8.5200800000000001</v>
      </c>
      <c r="BD28" s="299">
        <v>8.8251670000000004</v>
      </c>
      <c r="BE28" s="299">
        <v>8.9339300000000001</v>
      </c>
      <c r="BF28" s="299">
        <v>8.972963</v>
      </c>
      <c r="BG28" s="299">
        <v>8.7709609999999998</v>
      </c>
      <c r="BH28" s="299">
        <v>8.2626679999999997</v>
      </c>
      <c r="BI28" s="299">
        <v>7.8931329999999997</v>
      </c>
      <c r="BJ28" s="299">
        <v>7.7800510000000003</v>
      </c>
      <c r="BK28" s="299">
        <v>7.6608429999999998</v>
      </c>
      <c r="BL28" s="299">
        <v>7.6714169999999999</v>
      </c>
      <c r="BM28" s="299">
        <v>7.7936909999999999</v>
      </c>
      <c r="BN28" s="299">
        <v>7.8987600000000002</v>
      </c>
      <c r="BO28" s="299">
        <v>8.2243899999999996</v>
      </c>
      <c r="BP28" s="299">
        <v>8.6335440000000006</v>
      </c>
      <c r="BQ28" s="299">
        <v>8.7052890000000005</v>
      </c>
      <c r="BR28" s="299">
        <v>8.6893360000000008</v>
      </c>
      <c r="BS28" s="299">
        <v>8.4955649999999991</v>
      </c>
      <c r="BT28" s="299">
        <v>7.9874660000000004</v>
      </c>
      <c r="BU28" s="299">
        <v>7.72837</v>
      </c>
      <c r="BV28" s="299">
        <v>7.6727530000000002</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9.74</v>
      </c>
      <c r="AZ29" s="210">
        <v>9.2004990000000006</v>
      </c>
      <c r="BA29" s="210">
        <v>10.951499999999999</v>
      </c>
      <c r="BB29" s="299">
        <v>11.64184</v>
      </c>
      <c r="BC29" s="299">
        <v>13.60322</v>
      </c>
      <c r="BD29" s="299">
        <v>15.99567</v>
      </c>
      <c r="BE29" s="299">
        <v>17.343409999999999</v>
      </c>
      <c r="BF29" s="299">
        <v>17.92493</v>
      </c>
      <c r="BG29" s="299">
        <v>16.90577</v>
      </c>
      <c r="BH29" s="299">
        <v>13.425599999999999</v>
      </c>
      <c r="BI29" s="299">
        <v>10.650740000000001</v>
      </c>
      <c r="BJ29" s="299">
        <v>9.7849629999999994</v>
      </c>
      <c r="BK29" s="299">
        <v>9.4921570000000006</v>
      </c>
      <c r="BL29" s="299">
        <v>9.5628879999999992</v>
      </c>
      <c r="BM29" s="299">
        <v>10.06071</v>
      </c>
      <c r="BN29" s="299">
        <v>11.07851</v>
      </c>
      <c r="BO29" s="299">
        <v>13.25952</v>
      </c>
      <c r="BP29" s="299">
        <v>15.873049999999999</v>
      </c>
      <c r="BQ29" s="299">
        <v>17.341349999999998</v>
      </c>
      <c r="BR29" s="299">
        <v>17.995229999999999</v>
      </c>
      <c r="BS29" s="299">
        <v>17.005929999999999</v>
      </c>
      <c r="BT29" s="299">
        <v>13.515940000000001</v>
      </c>
      <c r="BU29" s="299">
        <v>10.740259999999999</v>
      </c>
      <c r="BV29" s="299">
        <v>9.9126890000000003</v>
      </c>
    </row>
    <row r="30" spans="1:74" ht="11.1" customHeight="1" x14ac:dyDescent="0.2">
      <c r="A30" s="49"/>
      <c r="B30" s="54" t="s">
        <v>995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1.9095382221999999</v>
      </c>
      <c r="AY32" s="210">
        <v>1.8973396801</v>
      </c>
      <c r="AZ32" s="210">
        <v>1.9061790000000001</v>
      </c>
      <c r="BA32" s="210">
        <v>1.9647019999999999</v>
      </c>
      <c r="BB32" s="299">
        <v>1.980945</v>
      </c>
      <c r="BC32" s="299">
        <v>1.9535169999999999</v>
      </c>
      <c r="BD32" s="299">
        <v>1.915916</v>
      </c>
      <c r="BE32" s="299">
        <v>1.9262699999999999</v>
      </c>
      <c r="BF32" s="299">
        <v>1.923721</v>
      </c>
      <c r="BG32" s="299">
        <v>1.937565</v>
      </c>
      <c r="BH32" s="299">
        <v>1.889548</v>
      </c>
      <c r="BI32" s="299">
        <v>1.900596</v>
      </c>
      <c r="BJ32" s="299">
        <v>1.8998060000000001</v>
      </c>
      <c r="BK32" s="299">
        <v>1.9021220000000001</v>
      </c>
      <c r="BL32" s="299">
        <v>1.926131</v>
      </c>
      <c r="BM32" s="299">
        <v>1.9372929999999999</v>
      </c>
      <c r="BN32" s="299">
        <v>1.9612890000000001</v>
      </c>
      <c r="BO32" s="299">
        <v>1.938998</v>
      </c>
      <c r="BP32" s="299">
        <v>1.9040299999999999</v>
      </c>
      <c r="BQ32" s="299">
        <v>1.914758</v>
      </c>
      <c r="BR32" s="299">
        <v>1.9102760000000001</v>
      </c>
      <c r="BS32" s="299">
        <v>1.9279630000000001</v>
      </c>
      <c r="BT32" s="299">
        <v>1.884315</v>
      </c>
      <c r="BU32" s="299">
        <v>1.8996580000000001</v>
      </c>
      <c r="BV32" s="299">
        <v>1.8981300000000001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3.1857637181</v>
      </c>
      <c r="AY33" s="210">
        <v>3.2212341985999999</v>
      </c>
      <c r="AZ33" s="210">
        <v>5.865863</v>
      </c>
      <c r="BA33" s="210">
        <v>2.9879920000000002</v>
      </c>
      <c r="BB33" s="299">
        <v>2.9164780000000001</v>
      </c>
      <c r="BC33" s="299">
        <v>2.907416</v>
      </c>
      <c r="BD33" s="299">
        <v>2.9576699999999998</v>
      </c>
      <c r="BE33" s="299">
        <v>3.083863</v>
      </c>
      <c r="BF33" s="299">
        <v>3.1226500000000001</v>
      </c>
      <c r="BG33" s="299">
        <v>3.0530439999999999</v>
      </c>
      <c r="BH33" s="299">
        <v>3.1362169999999998</v>
      </c>
      <c r="BI33" s="299">
        <v>3.2733810000000001</v>
      </c>
      <c r="BJ33" s="299">
        <v>3.5296479999999999</v>
      </c>
      <c r="BK33" s="299">
        <v>3.8593630000000001</v>
      </c>
      <c r="BL33" s="299">
        <v>3.7053699999999998</v>
      </c>
      <c r="BM33" s="299">
        <v>3.4843660000000001</v>
      </c>
      <c r="BN33" s="299">
        <v>3.3721510000000001</v>
      </c>
      <c r="BO33" s="299">
        <v>3.3054239999999999</v>
      </c>
      <c r="BP33" s="299">
        <v>3.264691</v>
      </c>
      <c r="BQ33" s="299">
        <v>3.2958560000000001</v>
      </c>
      <c r="BR33" s="299">
        <v>3.3201139999999998</v>
      </c>
      <c r="BS33" s="299">
        <v>3.2500840000000002</v>
      </c>
      <c r="BT33" s="299">
        <v>3.3430589999999998</v>
      </c>
      <c r="BU33" s="299">
        <v>3.5122089999999999</v>
      </c>
      <c r="BV33" s="299">
        <v>3.7447720000000002</v>
      </c>
    </row>
    <row r="34" spans="1:74" ht="11.1" customHeight="1" x14ac:dyDescent="0.2">
      <c r="A34" s="52" t="s">
        <v>529</v>
      </c>
      <c r="B34" s="579" t="s">
        <v>996</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9.4975520000000007</v>
      </c>
      <c r="AZ34" s="210">
        <v>9.8025889999999993</v>
      </c>
      <c r="BA34" s="210">
        <v>11.031560000000001</v>
      </c>
      <c r="BB34" s="299">
        <v>12.36403</v>
      </c>
      <c r="BC34" s="299">
        <v>12.222759999999999</v>
      </c>
      <c r="BD34" s="299">
        <v>12.775090000000001</v>
      </c>
      <c r="BE34" s="299">
        <v>12.311540000000001</v>
      </c>
      <c r="BF34" s="299">
        <v>11.861420000000001</v>
      </c>
      <c r="BG34" s="299">
        <v>11.499779999999999</v>
      </c>
      <c r="BH34" s="299">
        <v>11.208349999999999</v>
      </c>
      <c r="BI34" s="299">
        <v>11.0586</v>
      </c>
      <c r="BJ34" s="299">
        <v>11.38829</v>
      </c>
      <c r="BK34" s="299">
        <v>11.46299</v>
      </c>
      <c r="BL34" s="299">
        <v>11.33365</v>
      </c>
      <c r="BM34" s="299">
        <v>11.74911</v>
      </c>
      <c r="BN34" s="299">
        <v>12.39378</v>
      </c>
      <c r="BO34" s="299">
        <v>11.76502</v>
      </c>
      <c r="BP34" s="299">
        <v>12.01638</v>
      </c>
      <c r="BQ34" s="299">
        <v>11.54903</v>
      </c>
      <c r="BR34" s="299">
        <v>11.251950000000001</v>
      </c>
      <c r="BS34" s="299">
        <v>11.050140000000001</v>
      </c>
      <c r="BT34" s="299">
        <v>11.03275</v>
      </c>
      <c r="BU34" s="299">
        <v>11.1158</v>
      </c>
      <c r="BV34" s="299">
        <v>11.49259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12.134169999999999</v>
      </c>
      <c r="AZ35" s="210">
        <v>13.526</v>
      </c>
      <c r="BA35" s="210">
        <v>14.59971</v>
      </c>
      <c r="BB35" s="299">
        <v>14.74981</v>
      </c>
      <c r="BC35" s="299">
        <v>14.813549999999999</v>
      </c>
      <c r="BD35" s="299">
        <v>14.95452</v>
      </c>
      <c r="BE35" s="299">
        <v>14.9719</v>
      </c>
      <c r="BF35" s="299">
        <v>14.754200000000001</v>
      </c>
      <c r="BG35" s="299">
        <v>14.35629</v>
      </c>
      <c r="BH35" s="299">
        <v>14.375389999999999</v>
      </c>
      <c r="BI35" s="299">
        <v>14.82138</v>
      </c>
      <c r="BJ35" s="299">
        <v>14.26891</v>
      </c>
      <c r="BK35" s="299">
        <v>14.395849999999999</v>
      </c>
      <c r="BL35" s="299">
        <v>14.65912</v>
      </c>
      <c r="BM35" s="299">
        <v>14.97125</v>
      </c>
      <c r="BN35" s="299">
        <v>14.405670000000001</v>
      </c>
      <c r="BO35" s="299">
        <v>14.242940000000001</v>
      </c>
      <c r="BP35" s="299">
        <v>14.3049</v>
      </c>
      <c r="BQ35" s="299">
        <v>14.51942</v>
      </c>
      <c r="BR35" s="299">
        <v>14.42042</v>
      </c>
      <c r="BS35" s="299">
        <v>14.25887</v>
      </c>
      <c r="BT35" s="299">
        <v>14.70327</v>
      </c>
      <c r="BU35" s="299">
        <v>15.088010000000001</v>
      </c>
      <c r="BV35" s="299">
        <v>14.2875</v>
      </c>
    </row>
    <row r="36" spans="1:74" ht="11.1" customHeight="1" x14ac:dyDescent="0.2">
      <c r="A36" s="52"/>
      <c r="B36" s="55" t="s">
        <v>1018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40">
        <v>6.59</v>
      </c>
      <c r="D37" s="440">
        <v>6.63</v>
      </c>
      <c r="E37" s="440">
        <v>6.71</v>
      </c>
      <c r="F37" s="440">
        <v>6.6</v>
      </c>
      <c r="G37" s="440">
        <v>6.78</v>
      </c>
      <c r="H37" s="440">
        <v>7.19</v>
      </c>
      <c r="I37" s="440">
        <v>7.31</v>
      </c>
      <c r="J37" s="440">
        <v>7.22</v>
      </c>
      <c r="K37" s="440">
        <v>7.17</v>
      </c>
      <c r="L37" s="440">
        <v>6.91</v>
      </c>
      <c r="M37" s="440">
        <v>6.73</v>
      </c>
      <c r="N37" s="440">
        <v>6.54</v>
      </c>
      <c r="O37" s="440">
        <v>6.94</v>
      </c>
      <c r="P37" s="440">
        <v>6.78</v>
      </c>
      <c r="Q37" s="440">
        <v>6.63</v>
      </c>
      <c r="R37" s="440">
        <v>6.57</v>
      </c>
      <c r="S37" s="440">
        <v>6.79</v>
      </c>
      <c r="T37" s="440">
        <v>7.17</v>
      </c>
      <c r="U37" s="440">
        <v>7.32</v>
      </c>
      <c r="V37" s="440">
        <v>7.25</v>
      </c>
      <c r="W37" s="440">
        <v>7.05</v>
      </c>
      <c r="X37" s="440">
        <v>6.87</v>
      </c>
      <c r="Y37" s="440">
        <v>6.85</v>
      </c>
      <c r="Z37" s="440">
        <v>6.67</v>
      </c>
      <c r="AA37" s="440">
        <v>6.58</v>
      </c>
      <c r="AB37" s="440">
        <v>6.69</v>
      </c>
      <c r="AC37" s="440">
        <v>6.73</v>
      </c>
      <c r="AD37" s="440">
        <v>6.51</v>
      </c>
      <c r="AE37" s="440">
        <v>6.69</v>
      </c>
      <c r="AF37" s="440">
        <v>6.87</v>
      </c>
      <c r="AG37" s="440">
        <v>7.14</v>
      </c>
      <c r="AH37" s="440">
        <v>7.4</v>
      </c>
      <c r="AI37" s="440">
        <v>7.06</v>
      </c>
      <c r="AJ37" s="440">
        <v>6.84</v>
      </c>
      <c r="AK37" s="440">
        <v>6.72</v>
      </c>
      <c r="AL37" s="440">
        <v>6.38</v>
      </c>
      <c r="AM37" s="440">
        <v>6.34</v>
      </c>
      <c r="AN37" s="440">
        <v>6.41</v>
      </c>
      <c r="AO37" s="440">
        <v>6.38</v>
      </c>
      <c r="AP37" s="440">
        <v>6.4</v>
      </c>
      <c r="AQ37" s="440">
        <v>6.53</v>
      </c>
      <c r="AR37" s="440">
        <v>6.93</v>
      </c>
      <c r="AS37" s="440">
        <v>7.17</v>
      </c>
      <c r="AT37" s="440">
        <v>7.07</v>
      </c>
      <c r="AU37" s="440">
        <v>7.01</v>
      </c>
      <c r="AV37" s="440">
        <v>6.71</v>
      </c>
      <c r="AW37" s="440">
        <v>6.48</v>
      </c>
      <c r="AX37" s="440">
        <v>6.39</v>
      </c>
      <c r="AY37" s="440">
        <v>6.35</v>
      </c>
      <c r="AZ37" s="440">
        <v>7.1369220000000002</v>
      </c>
      <c r="BA37" s="440">
        <v>6.4860559999999996</v>
      </c>
      <c r="BB37" s="441">
        <v>6.4969080000000003</v>
      </c>
      <c r="BC37" s="441">
        <v>6.6339490000000003</v>
      </c>
      <c r="BD37" s="441">
        <v>7.0266500000000001</v>
      </c>
      <c r="BE37" s="441">
        <v>7.2159420000000001</v>
      </c>
      <c r="BF37" s="441">
        <v>6.9977489999999998</v>
      </c>
      <c r="BG37" s="441">
        <v>7.0680069999999997</v>
      </c>
      <c r="BH37" s="441">
        <v>6.7350529999999997</v>
      </c>
      <c r="BI37" s="441">
        <v>6.5026380000000001</v>
      </c>
      <c r="BJ37" s="441">
        <v>6.4237039999999999</v>
      </c>
      <c r="BK37" s="441">
        <v>6.3858420000000002</v>
      </c>
      <c r="BL37" s="441">
        <v>6.5242000000000004</v>
      </c>
      <c r="BM37" s="441">
        <v>6.5218290000000003</v>
      </c>
      <c r="BN37" s="441">
        <v>6.5210809999999997</v>
      </c>
      <c r="BO37" s="441">
        <v>6.6524679999999998</v>
      </c>
      <c r="BP37" s="441">
        <v>7.0476400000000003</v>
      </c>
      <c r="BQ37" s="441">
        <v>7.2514900000000004</v>
      </c>
      <c r="BR37" s="441">
        <v>7.0217039999999997</v>
      </c>
      <c r="BS37" s="441">
        <v>7.0868409999999997</v>
      </c>
      <c r="BT37" s="441">
        <v>6.7463340000000001</v>
      </c>
      <c r="BU37" s="441">
        <v>6.5089750000000004</v>
      </c>
      <c r="BV37" s="441">
        <v>6.4234869999999997</v>
      </c>
    </row>
    <row r="38" spans="1:74" ht="11.1" customHeight="1" x14ac:dyDescent="0.2">
      <c r="A38" s="56" t="s">
        <v>5</v>
      </c>
      <c r="B38" s="151" t="s">
        <v>390</v>
      </c>
      <c r="C38" s="440">
        <v>10.210000000000001</v>
      </c>
      <c r="D38" s="440">
        <v>10.48</v>
      </c>
      <c r="E38" s="440">
        <v>10.46</v>
      </c>
      <c r="F38" s="440">
        <v>10.4</v>
      </c>
      <c r="G38" s="440">
        <v>10.59</v>
      </c>
      <c r="H38" s="440">
        <v>11.01</v>
      </c>
      <c r="I38" s="440">
        <v>10.97</v>
      </c>
      <c r="J38" s="440">
        <v>11.01</v>
      </c>
      <c r="K38" s="440">
        <v>11.03</v>
      </c>
      <c r="L38" s="440">
        <v>10.78</v>
      </c>
      <c r="M38" s="440">
        <v>10.49</v>
      </c>
      <c r="N38" s="440">
        <v>10.28</v>
      </c>
      <c r="O38" s="440">
        <v>10.49</v>
      </c>
      <c r="P38" s="440">
        <v>10.65</v>
      </c>
      <c r="Q38" s="440">
        <v>10.51</v>
      </c>
      <c r="R38" s="440">
        <v>10.46</v>
      </c>
      <c r="S38" s="440">
        <v>10.51</v>
      </c>
      <c r="T38" s="440">
        <v>10.84</v>
      </c>
      <c r="U38" s="440">
        <v>11</v>
      </c>
      <c r="V38" s="440">
        <v>11.03</v>
      </c>
      <c r="W38" s="440">
        <v>10.72</v>
      </c>
      <c r="X38" s="440">
        <v>10.77</v>
      </c>
      <c r="Y38" s="440">
        <v>10.54</v>
      </c>
      <c r="Z38" s="440">
        <v>10.33</v>
      </c>
      <c r="AA38" s="440">
        <v>10.3</v>
      </c>
      <c r="AB38" s="440">
        <v>10.54</v>
      </c>
      <c r="AC38" s="440">
        <v>10.46</v>
      </c>
      <c r="AD38" s="440">
        <v>10.52</v>
      </c>
      <c r="AE38" s="440">
        <v>10.54</v>
      </c>
      <c r="AF38" s="440">
        <v>10.9</v>
      </c>
      <c r="AG38" s="440">
        <v>11.02</v>
      </c>
      <c r="AH38" s="440">
        <v>11.02</v>
      </c>
      <c r="AI38" s="440">
        <v>10.96</v>
      </c>
      <c r="AJ38" s="440">
        <v>10.74</v>
      </c>
      <c r="AK38" s="440">
        <v>10.57</v>
      </c>
      <c r="AL38" s="440">
        <v>10.32</v>
      </c>
      <c r="AM38" s="440">
        <v>10.23</v>
      </c>
      <c r="AN38" s="440">
        <v>10.36</v>
      </c>
      <c r="AO38" s="440">
        <v>10.41</v>
      </c>
      <c r="AP38" s="440">
        <v>10.42</v>
      </c>
      <c r="AQ38" s="440">
        <v>10.45</v>
      </c>
      <c r="AR38" s="440">
        <v>10.95</v>
      </c>
      <c r="AS38" s="440">
        <v>10.9</v>
      </c>
      <c r="AT38" s="440">
        <v>10.95</v>
      </c>
      <c r="AU38" s="440">
        <v>11.07</v>
      </c>
      <c r="AV38" s="440">
        <v>10.79</v>
      </c>
      <c r="AW38" s="440">
        <v>10.59</v>
      </c>
      <c r="AX38" s="440">
        <v>10.47</v>
      </c>
      <c r="AY38" s="440">
        <v>10.31</v>
      </c>
      <c r="AZ38" s="440">
        <v>10.45412</v>
      </c>
      <c r="BA38" s="440">
        <v>10.53992</v>
      </c>
      <c r="BB38" s="441">
        <v>10.63167</v>
      </c>
      <c r="BC38" s="441">
        <v>10.68934</v>
      </c>
      <c r="BD38" s="441">
        <v>11.25426</v>
      </c>
      <c r="BE38" s="441">
        <v>11.258760000000001</v>
      </c>
      <c r="BF38" s="441">
        <v>11.34442</v>
      </c>
      <c r="BG38" s="441">
        <v>11.43451</v>
      </c>
      <c r="BH38" s="441">
        <v>11.107749999999999</v>
      </c>
      <c r="BI38" s="441">
        <v>10.886710000000001</v>
      </c>
      <c r="BJ38" s="441">
        <v>10.72702</v>
      </c>
      <c r="BK38" s="441">
        <v>10.493840000000001</v>
      </c>
      <c r="BL38" s="441">
        <v>10.578950000000001</v>
      </c>
      <c r="BM38" s="441">
        <v>10.731260000000001</v>
      </c>
      <c r="BN38" s="441">
        <v>10.767860000000001</v>
      </c>
      <c r="BO38" s="441">
        <v>10.77957</v>
      </c>
      <c r="BP38" s="441">
        <v>11.321300000000001</v>
      </c>
      <c r="BQ38" s="441">
        <v>11.299630000000001</v>
      </c>
      <c r="BR38" s="441">
        <v>11.34895</v>
      </c>
      <c r="BS38" s="441">
        <v>11.44145</v>
      </c>
      <c r="BT38" s="441">
        <v>11.13153</v>
      </c>
      <c r="BU38" s="441">
        <v>10.93539</v>
      </c>
      <c r="BV38" s="441">
        <v>10.81775</v>
      </c>
    </row>
    <row r="39" spans="1:74" ht="11.1" customHeight="1" x14ac:dyDescent="0.2">
      <c r="A39" s="56" t="s">
        <v>532</v>
      </c>
      <c r="B39" s="255" t="s">
        <v>391</v>
      </c>
      <c r="C39" s="442">
        <v>12.21</v>
      </c>
      <c r="D39" s="442">
        <v>12.79</v>
      </c>
      <c r="E39" s="442">
        <v>12.89</v>
      </c>
      <c r="F39" s="442">
        <v>12.72</v>
      </c>
      <c r="G39" s="442">
        <v>13.07</v>
      </c>
      <c r="H39" s="442">
        <v>13.2</v>
      </c>
      <c r="I39" s="442">
        <v>13.08</v>
      </c>
      <c r="J39" s="442">
        <v>13.15</v>
      </c>
      <c r="K39" s="442">
        <v>13.28</v>
      </c>
      <c r="L39" s="442">
        <v>12.8</v>
      </c>
      <c r="M39" s="442">
        <v>12.94</v>
      </c>
      <c r="N39" s="442">
        <v>12.45</v>
      </c>
      <c r="O39" s="442">
        <v>12.22</v>
      </c>
      <c r="P39" s="442">
        <v>12.63</v>
      </c>
      <c r="Q39" s="442">
        <v>12.97</v>
      </c>
      <c r="R39" s="442">
        <v>12.88</v>
      </c>
      <c r="S39" s="442">
        <v>13.12</v>
      </c>
      <c r="T39" s="442">
        <v>13.03</v>
      </c>
      <c r="U39" s="442">
        <v>13.13</v>
      </c>
      <c r="V39" s="442">
        <v>13.26</v>
      </c>
      <c r="W39" s="442">
        <v>13.01</v>
      </c>
      <c r="X39" s="442">
        <v>12.85</v>
      </c>
      <c r="Y39" s="442">
        <v>12.9</v>
      </c>
      <c r="Z39" s="442">
        <v>12.43</v>
      </c>
      <c r="AA39" s="442">
        <v>12.47</v>
      </c>
      <c r="AB39" s="442">
        <v>12.72</v>
      </c>
      <c r="AC39" s="442">
        <v>12.84</v>
      </c>
      <c r="AD39" s="442">
        <v>13.25</v>
      </c>
      <c r="AE39" s="442">
        <v>13.31</v>
      </c>
      <c r="AF39" s="442">
        <v>13.32</v>
      </c>
      <c r="AG39" s="442">
        <v>13.26</v>
      </c>
      <c r="AH39" s="442">
        <v>13.3</v>
      </c>
      <c r="AI39" s="442">
        <v>13.16</v>
      </c>
      <c r="AJ39" s="442">
        <v>12.81</v>
      </c>
      <c r="AK39" s="442">
        <v>13.03</v>
      </c>
      <c r="AL39" s="442">
        <v>12.68</v>
      </c>
      <c r="AM39" s="442">
        <v>12.79</v>
      </c>
      <c r="AN39" s="442">
        <v>12.85</v>
      </c>
      <c r="AO39" s="442">
        <v>13.08</v>
      </c>
      <c r="AP39" s="442">
        <v>13.28</v>
      </c>
      <c r="AQ39" s="442">
        <v>13.15</v>
      </c>
      <c r="AR39" s="442">
        <v>13.27</v>
      </c>
      <c r="AS39" s="442">
        <v>13.25</v>
      </c>
      <c r="AT39" s="442">
        <v>13.31</v>
      </c>
      <c r="AU39" s="442">
        <v>13.54</v>
      </c>
      <c r="AV39" s="442">
        <v>13.7</v>
      </c>
      <c r="AW39" s="442">
        <v>13.35</v>
      </c>
      <c r="AX39" s="442">
        <v>12.8</v>
      </c>
      <c r="AY39" s="442">
        <v>12.69</v>
      </c>
      <c r="AZ39" s="442">
        <v>12.71264</v>
      </c>
      <c r="BA39" s="442">
        <v>13.14598</v>
      </c>
      <c r="BB39" s="443">
        <v>13.58347</v>
      </c>
      <c r="BC39" s="443">
        <v>13.341139999999999</v>
      </c>
      <c r="BD39" s="443">
        <v>13.476330000000001</v>
      </c>
      <c r="BE39" s="443">
        <v>13.60624</v>
      </c>
      <c r="BF39" s="443">
        <v>13.71007</v>
      </c>
      <c r="BG39" s="443">
        <v>13.89889</v>
      </c>
      <c r="BH39" s="443">
        <v>14.07418</v>
      </c>
      <c r="BI39" s="443">
        <v>13.801299999999999</v>
      </c>
      <c r="BJ39" s="443">
        <v>13.221299999999999</v>
      </c>
      <c r="BK39" s="443">
        <v>13.084860000000001</v>
      </c>
      <c r="BL39" s="443">
        <v>13.19857</v>
      </c>
      <c r="BM39" s="443">
        <v>13.53656</v>
      </c>
      <c r="BN39" s="443">
        <v>13.93763</v>
      </c>
      <c r="BO39" s="443">
        <v>13.606590000000001</v>
      </c>
      <c r="BP39" s="443">
        <v>13.69439</v>
      </c>
      <c r="BQ39" s="443">
        <v>13.77162</v>
      </c>
      <c r="BR39" s="443">
        <v>13.823729999999999</v>
      </c>
      <c r="BS39" s="443">
        <v>13.99248</v>
      </c>
      <c r="BT39" s="443">
        <v>14.08963</v>
      </c>
      <c r="BU39" s="443">
        <v>13.886509999999999</v>
      </c>
      <c r="BV39" s="443">
        <v>13.318049999999999</v>
      </c>
    </row>
    <row r="40" spans="1:74" s="392" customFormat="1" ht="12" customHeight="1" x14ac:dyDescent="0.2">
      <c r="A40" s="391"/>
      <c r="B40" s="779" t="s">
        <v>839</v>
      </c>
      <c r="C40" s="750"/>
      <c r="D40" s="750"/>
      <c r="E40" s="750"/>
      <c r="F40" s="750"/>
      <c r="G40" s="750"/>
      <c r="H40" s="750"/>
      <c r="I40" s="750"/>
      <c r="J40" s="750"/>
      <c r="K40" s="750"/>
      <c r="L40" s="750"/>
      <c r="M40" s="750"/>
      <c r="N40" s="750"/>
      <c r="O40" s="750"/>
      <c r="P40" s="750"/>
      <c r="Q40" s="744"/>
      <c r="AY40" s="454"/>
      <c r="AZ40" s="454"/>
      <c r="BA40" s="454"/>
      <c r="BB40" s="454"/>
      <c r="BC40" s="454"/>
      <c r="BD40" s="584"/>
      <c r="BE40" s="584"/>
      <c r="BF40" s="584"/>
      <c r="BG40" s="454"/>
      <c r="BH40" s="454"/>
      <c r="BI40" s="454"/>
      <c r="BJ40" s="454"/>
    </row>
    <row r="41" spans="1:74" s="392" customFormat="1" ht="12" customHeight="1" x14ac:dyDescent="0.2">
      <c r="A41" s="391"/>
      <c r="B41" s="779" t="s">
        <v>840</v>
      </c>
      <c r="C41" s="750"/>
      <c r="D41" s="750"/>
      <c r="E41" s="750"/>
      <c r="F41" s="750"/>
      <c r="G41" s="750"/>
      <c r="H41" s="750"/>
      <c r="I41" s="750"/>
      <c r="J41" s="750"/>
      <c r="K41" s="750"/>
      <c r="L41" s="750"/>
      <c r="M41" s="750"/>
      <c r="N41" s="750"/>
      <c r="O41" s="750"/>
      <c r="P41" s="750"/>
      <c r="Q41" s="744"/>
      <c r="AY41" s="454"/>
      <c r="AZ41" s="454"/>
      <c r="BA41" s="454"/>
      <c r="BB41" s="454"/>
      <c r="BC41" s="454"/>
      <c r="BD41" s="584"/>
      <c r="BE41" s="584"/>
      <c r="BF41" s="584"/>
      <c r="BG41" s="454"/>
      <c r="BH41" s="454"/>
      <c r="BI41" s="454"/>
      <c r="BJ41" s="454"/>
    </row>
    <row r="42" spans="1:74" s="392" customFormat="1" ht="12" customHeight="1" x14ac:dyDescent="0.2">
      <c r="A42" s="391"/>
      <c r="B42" s="777" t="s">
        <v>997</v>
      </c>
      <c r="C42" s="750"/>
      <c r="D42" s="750"/>
      <c r="E42" s="750"/>
      <c r="F42" s="750"/>
      <c r="G42" s="750"/>
      <c r="H42" s="750"/>
      <c r="I42" s="750"/>
      <c r="J42" s="750"/>
      <c r="K42" s="750"/>
      <c r="L42" s="750"/>
      <c r="M42" s="750"/>
      <c r="N42" s="750"/>
      <c r="O42" s="750"/>
      <c r="P42" s="750"/>
      <c r="Q42" s="744"/>
      <c r="AY42" s="454"/>
      <c r="AZ42" s="454"/>
      <c r="BA42" s="454"/>
      <c r="BB42" s="454"/>
      <c r="BC42" s="454"/>
      <c r="BD42" s="584"/>
      <c r="BE42" s="584"/>
      <c r="BF42" s="584"/>
      <c r="BG42" s="454"/>
      <c r="BH42" s="454"/>
      <c r="BI42" s="454"/>
      <c r="BJ42" s="454"/>
    </row>
    <row r="43" spans="1:74" s="392" customFormat="1" ht="12" customHeight="1" x14ac:dyDescent="0.2">
      <c r="A43" s="391"/>
      <c r="B43" s="764" t="s">
        <v>815</v>
      </c>
      <c r="C43" s="765"/>
      <c r="D43" s="765"/>
      <c r="E43" s="765"/>
      <c r="F43" s="765"/>
      <c r="G43" s="765"/>
      <c r="H43" s="765"/>
      <c r="I43" s="765"/>
      <c r="J43" s="765"/>
      <c r="K43" s="765"/>
      <c r="L43" s="765"/>
      <c r="M43" s="765"/>
      <c r="N43" s="765"/>
      <c r="O43" s="765"/>
      <c r="P43" s="765"/>
      <c r="Q43" s="765"/>
      <c r="AY43" s="454"/>
      <c r="AZ43" s="454"/>
      <c r="BA43" s="454"/>
      <c r="BB43" s="454"/>
      <c r="BC43" s="454"/>
      <c r="BD43" s="584"/>
      <c r="BE43" s="584"/>
      <c r="BF43" s="584"/>
      <c r="BG43" s="454"/>
      <c r="BH43" s="454"/>
      <c r="BI43" s="454"/>
      <c r="BJ43" s="454"/>
    </row>
    <row r="44" spans="1:74" s="392" customFormat="1" ht="12" customHeight="1" x14ac:dyDescent="0.2">
      <c r="A44" s="391"/>
      <c r="B44" s="780" t="str">
        <f>"Notes: "&amp;"EIA completed modeling and analysis for this report on " &amp;Dates!D2&amp;"."</f>
        <v>Notes: EIA completed modeling and analysis for this report on Thursday April 1, 2021.</v>
      </c>
      <c r="C44" s="757"/>
      <c r="D44" s="757"/>
      <c r="E44" s="757"/>
      <c r="F44" s="757"/>
      <c r="G44" s="757"/>
      <c r="H44" s="757"/>
      <c r="I44" s="757"/>
      <c r="J44" s="757"/>
      <c r="K44" s="757"/>
      <c r="L44" s="757"/>
      <c r="M44" s="757"/>
      <c r="N44" s="757"/>
      <c r="O44" s="757"/>
      <c r="P44" s="757"/>
      <c r="Q44" s="757"/>
      <c r="AY44" s="454"/>
      <c r="AZ44" s="454"/>
      <c r="BA44" s="454"/>
      <c r="BB44" s="454"/>
      <c r="BC44" s="454"/>
      <c r="BD44" s="584"/>
      <c r="BE44" s="584"/>
      <c r="BF44" s="584"/>
      <c r="BG44" s="454"/>
      <c r="BH44" s="454"/>
      <c r="BI44" s="454"/>
      <c r="BJ44" s="454"/>
    </row>
    <row r="45" spans="1:74" s="392" customFormat="1" ht="12" customHeight="1" x14ac:dyDescent="0.2">
      <c r="A45" s="391"/>
      <c r="B45" s="758" t="s">
        <v>353</v>
      </c>
      <c r="C45" s="757"/>
      <c r="D45" s="757"/>
      <c r="E45" s="757"/>
      <c r="F45" s="757"/>
      <c r="G45" s="757"/>
      <c r="H45" s="757"/>
      <c r="I45" s="757"/>
      <c r="J45" s="757"/>
      <c r="K45" s="757"/>
      <c r="L45" s="757"/>
      <c r="M45" s="757"/>
      <c r="N45" s="757"/>
      <c r="O45" s="757"/>
      <c r="P45" s="757"/>
      <c r="Q45" s="757"/>
      <c r="AY45" s="454"/>
      <c r="AZ45" s="454"/>
      <c r="BA45" s="454"/>
      <c r="BB45" s="454"/>
      <c r="BC45" s="454"/>
      <c r="BD45" s="584"/>
      <c r="BE45" s="584"/>
      <c r="BF45" s="584"/>
      <c r="BG45" s="454"/>
      <c r="BH45" s="454"/>
      <c r="BI45" s="454"/>
      <c r="BJ45" s="454"/>
    </row>
    <row r="46" spans="1:74" s="392" customFormat="1" ht="12" customHeight="1" x14ac:dyDescent="0.2">
      <c r="A46" s="391"/>
      <c r="B46" s="778" t="s">
        <v>1391</v>
      </c>
      <c r="C46" s="765"/>
      <c r="D46" s="765"/>
      <c r="E46" s="765"/>
      <c r="F46" s="765"/>
      <c r="G46" s="765"/>
      <c r="H46" s="765"/>
      <c r="I46" s="765"/>
      <c r="J46" s="765"/>
      <c r="K46" s="765"/>
      <c r="L46" s="765"/>
      <c r="M46" s="765"/>
      <c r="N46" s="765"/>
      <c r="O46" s="765"/>
      <c r="P46" s="765"/>
      <c r="Q46" s="765"/>
      <c r="AY46" s="454"/>
      <c r="AZ46" s="454"/>
      <c r="BA46" s="454"/>
      <c r="BB46" s="454"/>
      <c r="BC46" s="454"/>
      <c r="BD46" s="584"/>
      <c r="BE46" s="584"/>
      <c r="BF46" s="584"/>
      <c r="BG46" s="454"/>
      <c r="BH46" s="454"/>
      <c r="BI46" s="454"/>
      <c r="BJ46" s="454"/>
    </row>
    <row r="47" spans="1:74" s="392" customFormat="1" ht="12" customHeight="1" x14ac:dyDescent="0.2">
      <c r="A47" s="391"/>
      <c r="B47" s="751" t="s">
        <v>841</v>
      </c>
      <c r="C47" s="750"/>
      <c r="D47" s="750"/>
      <c r="E47" s="750"/>
      <c r="F47" s="750"/>
      <c r="G47" s="750"/>
      <c r="H47" s="750"/>
      <c r="I47" s="750"/>
      <c r="J47" s="750"/>
      <c r="K47" s="750"/>
      <c r="L47" s="750"/>
      <c r="M47" s="750"/>
      <c r="N47" s="750"/>
      <c r="O47" s="750"/>
      <c r="P47" s="750"/>
      <c r="Q47" s="744"/>
      <c r="AY47" s="454"/>
      <c r="AZ47" s="454"/>
      <c r="BA47" s="454"/>
      <c r="BB47" s="454"/>
      <c r="BC47" s="454"/>
      <c r="BD47" s="584"/>
      <c r="BE47" s="584"/>
      <c r="BF47" s="584"/>
      <c r="BG47" s="454"/>
      <c r="BH47" s="454"/>
      <c r="BI47" s="454"/>
      <c r="BJ47" s="454"/>
    </row>
    <row r="48" spans="1:74" s="392" customFormat="1" ht="12" customHeight="1" x14ac:dyDescent="0.2">
      <c r="A48" s="391"/>
      <c r="B48" s="774" t="s">
        <v>842</v>
      </c>
      <c r="C48" s="744"/>
      <c r="D48" s="744"/>
      <c r="E48" s="744"/>
      <c r="F48" s="744"/>
      <c r="G48" s="744"/>
      <c r="H48" s="744"/>
      <c r="I48" s="744"/>
      <c r="J48" s="744"/>
      <c r="K48" s="744"/>
      <c r="L48" s="744"/>
      <c r="M48" s="744"/>
      <c r="N48" s="744"/>
      <c r="O48" s="744"/>
      <c r="P48" s="744"/>
      <c r="Q48" s="744"/>
      <c r="AY48" s="454"/>
      <c r="AZ48" s="454"/>
      <c r="BA48" s="454"/>
      <c r="BB48" s="454"/>
      <c r="BC48" s="454"/>
      <c r="BD48" s="584"/>
      <c r="BE48" s="584"/>
      <c r="BF48" s="584"/>
      <c r="BG48" s="454"/>
      <c r="BH48" s="454"/>
      <c r="BI48" s="454"/>
      <c r="BJ48" s="454"/>
    </row>
    <row r="49" spans="1:74" s="392" customFormat="1" ht="12" customHeight="1" x14ac:dyDescent="0.2">
      <c r="A49" s="391"/>
      <c r="B49" s="776" t="s">
        <v>680</v>
      </c>
      <c r="C49" s="744"/>
      <c r="D49" s="744"/>
      <c r="E49" s="744"/>
      <c r="F49" s="744"/>
      <c r="G49" s="744"/>
      <c r="H49" s="744"/>
      <c r="I49" s="744"/>
      <c r="J49" s="744"/>
      <c r="K49" s="744"/>
      <c r="L49" s="744"/>
      <c r="M49" s="744"/>
      <c r="N49" s="744"/>
      <c r="O49" s="744"/>
      <c r="P49" s="744"/>
      <c r="Q49" s="744"/>
      <c r="AY49" s="454"/>
      <c r="AZ49" s="454"/>
      <c r="BA49" s="454"/>
      <c r="BB49" s="454"/>
      <c r="BC49" s="454"/>
      <c r="BD49" s="584"/>
      <c r="BE49" s="584"/>
      <c r="BF49" s="584"/>
      <c r="BG49" s="454"/>
      <c r="BH49" s="454"/>
      <c r="BI49" s="454"/>
      <c r="BJ49" s="454"/>
    </row>
    <row r="50" spans="1:74" s="392" customFormat="1" ht="12" customHeight="1" x14ac:dyDescent="0.2">
      <c r="A50" s="391"/>
      <c r="B50" s="753" t="s">
        <v>838</v>
      </c>
      <c r="C50" s="754"/>
      <c r="D50" s="754"/>
      <c r="E50" s="754"/>
      <c r="F50" s="754"/>
      <c r="G50" s="754"/>
      <c r="H50" s="754"/>
      <c r="I50" s="754"/>
      <c r="J50" s="754"/>
      <c r="K50" s="754"/>
      <c r="L50" s="754"/>
      <c r="M50" s="754"/>
      <c r="N50" s="754"/>
      <c r="O50" s="754"/>
      <c r="P50" s="754"/>
      <c r="Q50" s="744"/>
      <c r="AY50" s="454"/>
      <c r="AZ50" s="454"/>
      <c r="BA50" s="454"/>
      <c r="BB50" s="454"/>
      <c r="BC50" s="454"/>
      <c r="BD50" s="584"/>
      <c r="BE50" s="584"/>
      <c r="BF50" s="584"/>
      <c r="BG50" s="454"/>
      <c r="BH50" s="454"/>
      <c r="BI50" s="454"/>
      <c r="BJ50" s="454"/>
    </row>
    <row r="51" spans="1:74" s="394" customFormat="1" ht="12" customHeight="1" x14ac:dyDescent="0.2">
      <c r="A51" s="393"/>
      <c r="B51" s="773" t="s">
        <v>1389</v>
      </c>
      <c r="C51" s="744"/>
      <c r="D51" s="744"/>
      <c r="E51" s="744"/>
      <c r="F51" s="744"/>
      <c r="G51" s="744"/>
      <c r="H51" s="744"/>
      <c r="I51" s="744"/>
      <c r="J51" s="744"/>
      <c r="K51" s="744"/>
      <c r="L51" s="744"/>
      <c r="M51" s="744"/>
      <c r="N51" s="744"/>
      <c r="O51" s="744"/>
      <c r="P51" s="744"/>
      <c r="Q51" s="744"/>
      <c r="AY51" s="455"/>
      <c r="AZ51" s="455"/>
      <c r="BA51" s="455"/>
      <c r="BB51" s="455"/>
      <c r="BC51" s="455"/>
      <c r="BD51" s="585"/>
      <c r="BE51" s="585"/>
      <c r="BF51" s="585"/>
      <c r="BG51" s="455"/>
      <c r="BH51" s="455"/>
      <c r="BI51" s="455"/>
      <c r="BJ51" s="455"/>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P39" sqref="P39"/>
    </sheetView>
  </sheetViews>
  <sheetFormatPr defaultColWidth="8.5703125" defaultRowHeight="11.25" x14ac:dyDescent="0.2"/>
  <cols>
    <col min="1" max="1" width="17.42578125" style="159" customWidth="1"/>
    <col min="2" max="2" width="25.4257812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x14ac:dyDescent="0.2">
      <c r="A1" s="768" t="s">
        <v>798</v>
      </c>
      <c r="B1" s="783" t="s">
        <v>1363</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row>
    <row r="2" spans="1:74" ht="12.75" x14ac:dyDescent="0.2">
      <c r="A2" s="769"/>
      <c r="B2" s="489" t="str">
        <f>"U.S. Energy Information Administration  |  Short-Term Energy Outlook  - "&amp;Dates!D1</f>
        <v>U.S. Energy Information Administration  |  Short-Term Energy Outlook  - April 2021</v>
      </c>
      <c r="C2" s="492"/>
      <c r="D2" s="492"/>
      <c r="E2" s="492"/>
      <c r="F2" s="492"/>
      <c r="G2" s="492"/>
      <c r="H2" s="492"/>
      <c r="I2" s="492"/>
      <c r="J2" s="721"/>
    </row>
    <row r="3" spans="1:74" s="12" customFormat="1" ht="12.75" x14ac:dyDescent="0.2">
      <c r="A3" s="14"/>
      <c r="B3" s="720"/>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27.171490419000001</v>
      </c>
      <c r="D6" s="244">
        <v>27.635625286</v>
      </c>
      <c r="E6" s="244">
        <v>27.686953710000001</v>
      </c>
      <c r="F6" s="244">
        <v>27.078237999999999</v>
      </c>
      <c r="G6" s="244">
        <v>27.281686387000001</v>
      </c>
      <c r="H6" s="244">
        <v>27.245919333</v>
      </c>
      <c r="I6" s="244">
        <v>27.705270677000001</v>
      </c>
      <c r="J6" s="244">
        <v>27.609734289999999</v>
      </c>
      <c r="K6" s="244">
        <v>27.183561000000001</v>
      </c>
      <c r="L6" s="244">
        <v>28.160593355</v>
      </c>
      <c r="M6" s="244">
        <v>29.022316332999999</v>
      </c>
      <c r="N6" s="244">
        <v>28.591363387000001</v>
      </c>
      <c r="O6" s="244">
        <v>28.866515097000001</v>
      </c>
      <c r="P6" s="244">
        <v>29.313484143</v>
      </c>
      <c r="Q6" s="244">
        <v>29.622938129000001</v>
      </c>
      <c r="R6" s="244">
        <v>29.462156666999999</v>
      </c>
      <c r="S6" s="244">
        <v>29.294481870999999</v>
      </c>
      <c r="T6" s="244">
        <v>29.548991000000001</v>
      </c>
      <c r="U6" s="244">
        <v>30.347064160999999</v>
      </c>
      <c r="V6" s="244">
        <v>31.097125419000001</v>
      </c>
      <c r="W6" s="244">
        <v>30.466439000000001</v>
      </c>
      <c r="X6" s="244">
        <v>31.091269129000001</v>
      </c>
      <c r="Y6" s="244">
        <v>31.582503667000001</v>
      </c>
      <c r="Z6" s="244">
        <v>31.752082903000002</v>
      </c>
      <c r="AA6" s="244">
        <v>31.006390676999999</v>
      </c>
      <c r="AB6" s="244">
        <v>31.008966142999999</v>
      </c>
      <c r="AC6" s="244">
        <v>31.335794065000002</v>
      </c>
      <c r="AD6" s="244">
        <v>31.618275333</v>
      </c>
      <c r="AE6" s="244">
        <v>31.352196257999999</v>
      </c>
      <c r="AF6" s="244">
        <v>31.184785999999999</v>
      </c>
      <c r="AG6" s="244">
        <v>31.127991677000001</v>
      </c>
      <c r="AH6" s="244">
        <v>31.708996419000002</v>
      </c>
      <c r="AI6" s="244">
        <v>31.792852332999999</v>
      </c>
      <c r="AJ6" s="244">
        <v>32.216975355000002</v>
      </c>
      <c r="AK6" s="244">
        <v>33.025535333000001</v>
      </c>
      <c r="AL6" s="244">
        <v>33.218939194000001</v>
      </c>
      <c r="AM6" s="244">
        <v>33.147004451999997</v>
      </c>
      <c r="AN6" s="244">
        <v>32.942399897000001</v>
      </c>
      <c r="AO6" s="244">
        <v>32.978897838999998</v>
      </c>
      <c r="AP6" s="244">
        <v>30.844997667000001</v>
      </c>
      <c r="AQ6" s="244">
        <v>28.222984967999999</v>
      </c>
      <c r="AR6" s="244">
        <v>29.538668333</v>
      </c>
      <c r="AS6" s="244">
        <v>30.475282</v>
      </c>
      <c r="AT6" s="244">
        <v>29.766471323000001</v>
      </c>
      <c r="AU6" s="244">
        <v>29.910378000000001</v>
      </c>
      <c r="AV6" s="244">
        <v>29.961033580999999</v>
      </c>
      <c r="AW6" s="244">
        <v>31.168544666999999</v>
      </c>
      <c r="AX6" s="244">
        <v>31.459868934999999</v>
      </c>
      <c r="AY6" s="244">
        <v>31.085469506999999</v>
      </c>
      <c r="AZ6" s="244">
        <v>29.2578119</v>
      </c>
      <c r="BA6" s="244">
        <v>30.668789432000001</v>
      </c>
      <c r="BB6" s="368">
        <v>30.400547169999999</v>
      </c>
      <c r="BC6" s="368">
        <v>30.509122455</v>
      </c>
      <c r="BD6" s="368">
        <v>31.009917186999999</v>
      </c>
      <c r="BE6" s="368">
        <v>31.426915691000001</v>
      </c>
      <c r="BF6" s="368">
        <v>31.591292401</v>
      </c>
      <c r="BG6" s="368">
        <v>31.463623209000001</v>
      </c>
      <c r="BH6" s="368">
        <v>31.673527957000001</v>
      </c>
      <c r="BI6" s="368">
        <v>32.040801674999997</v>
      </c>
      <c r="BJ6" s="368">
        <v>32.122984846999998</v>
      </c>
      <c r="BK6" s="368">
        <v>32.105990126000002</v>
      </c>
      <c r="BL6" s="368">
        <v>32.151740345</v>
      </c>
      <c r="BM6" s="368">
        <v>32.321494749999999</v>
      </c>
      <c r="BN6" s="368">
        <v>32.437924715999998</v>
      </c>
      <c r="BO6" s="368">
        <v>32.498679217000003</v>
      </c>
      <c r="BP6" s="368">
        <v>32.588575022999997</v>
      </c>
      <c r="BQ6" s="368">
        <v>32.682976517999997</v>
      </c>
      <c r="BR6" s="368">
        <v>32.849315670999999</v>
      </c>
      <c r="BS6" s="368">
        <v>32.825471491000002</v>
      </c>
      <c r="BT6" s="368">
        <v>33.032237311999999</v>
      </c>
      <c r="BU6" s="368">
        <v>33.378640916999998</v>
      </c>
      <c r="BV6" s="368">
        <v>33.558105238000003</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17.910187580999999</v>
      </c>
      <c r="AW7" s="244">
        <v>18.695698666999998</v>
      </c>
      <c r="AX7" s="244">
        <v>18.336022934999999</v>
      </c>
      <c r="AY7" s="244">
        <v>18.425662128999999</v>
      </c>
      <c r="AZ7" s="244">
        <v>16.579904098</v>
      </c>
      <c r="BA7" s="244">
        <v>18.002661258</v>
      </c>
      <c r="BB7" s="368">
        <v>18.3982682</v>
      </c>
      <c r="BC7" s="368">
        <v>18.643487799999999</v>
      </c>
      <c r="BD7" s="368">
        <v>18.640525499999999</v>
      </c>
      <c r="BE7" s="368">
        <v>18.809760699999998</v>
      </c>
      <c r="BF7" s="368">
        <v>18.9897998</v>
      </c>
      <c r="BG7" s="368">
        <v>19.012425400000001</v>
      </c>
      <c r="BH7" s="368">
        <v>18.958161400000002</v>
      </c>
      <c r="BI7" s="368">
        <v>19.3074625</v>
      </c>
      <c r="BJ7" s="368">
        <v>19.416214499999999</v>
      </c>
      <c r="BK7" s="368">
        <v>19.344265199999999</v>
      </c>
      <c r="BL7" s="368">
        <v>19.4169421</v>
      </c>
      <c r="BM7" s="368">
        <v>19.653302499999999</v>
      </c>
      <c r="BN7" s="368">
        <v>19.784699</v>
      </c>
      <c r="BO7" s="368">
        <v>19.9840667</v>
      </c>
      <c r="BP7" s="368">
        <v>20.023806499999999</v>
      </c>
      <c r="BQ7" s="368">
        <v>20.119501899999999</v>
      </c>
      <c r="BR7" s="368">
        <v>20.378561099999999</v>
      </c>
      <c r="BS7" s="368">
        <v>20.4205614</v>
      </c>
      <c r="BT7" s="368">
        <v>20.370311900000001</v>
      </c>
      <c r="BU7" s="368">
        <v>20.667437100000001</v>
      </c>
      <c r="BV7" s="368">
        <v>20.674667299999999</v>
      </c>
    </row>
    <row r="8" spans="1:74" ht="11.1" customHeight="1" x14ac:dyDescent="0.2">
      <c r="A8" s="159" t="s">
        <v>293</v>
      </c>
      <c r="B8" s="170" t="s">
        <v>267</v>
      </c>
      <c r="C8" s="244">
        <v>5.120139</v>
      </c>
      <c r="D8" s="244">
        <v>5.1401389999999996</v>
      </c>
      <c r="E8" s="244">
        <v>4.910139</v>
      </c>
      <c r="F8" s="244">
        <v>4.5001389999999999</v>
      </c>
      <c r="G8" s="244">
        <v>4.6331389999999999</v>
      </c>
      <c r="H8" s="244">
        <v>4.6861389999999998</v>
      </c>
      <c r="I8" s="244">
        <v>4.963139</v>
      </c>
      <c r="J8" s="244">
        <v>5.1171389999999999</v>
      </c>
      <c r="K8" s="244">
        <v>4.9331389999999997</v>
      </c>
      <c r="L8" s="244">
        <v>4.9451390000000002</v>
      </c>
      <c r="M8" s="244">
        <v>5.2731389999999996</v>
      </c>
      <c r="N8" s="244">
        <v>5.3501390000000004</v>
      </c>
      <c r="O8" s="244">
        <v>5.2291639999999999</v>
      </c>
      <c r="P8" s="244">
        <v>5.3901640000000004</v>
      </c>
      <c r="Q8" s="244">
        <v>5.4291640000000001</v>
      </c>
      <c r="R8" s="244">
        <v>5.0631640000000004</v>
      </c>
      <c r="S8" s="244">
        <v>5.2141640000000002</v>
      </c>
      <c r="T8" s="244">
        <v>5.1421640000000002</v>
      </c>
      <c r="U8" s="244">
        <v>5.3561639999999997</v>
      </c>
      <c r="V8" s="244">
        <v>5.6421640000000002</v>
      </c>
      <c r="W8" s="244">
        <v>5.2191640000000001</v>
      </c>
      <c r="X8" s="244">
        <v>5.535164</v>
      </c>
      <c r="Y8" s="244">
        <v>5.6321640000000004</v>
      </c>
      <c r="Z8" s="244">
        <v>5.6621639999999998</v>
      </c>
      <c r="AA8" s="244">
        <v>5.3937619999999997</v>
      </c>
      <c r="AB8" s="244">
        <v>5.4147619999999996</v>
      </c>
      <c r="AC8" s="244">
        <v>5.4997619999999996</v>
      </c>
      <c r="AD8" s="244">
        <v>5.5437620000000001</v>
      </c>
      <c r="AE8" s="244">
        <v>5.3687620000000003</v>
      </c>
      <c r="AF8" s="244">
        <v>5.5057619999999998</v>
      </c>
      <c r="AG8" s="244">
        <v>5.5017620000000003</v>
      </c>
      <c r="AH8" s="244">
        <v>5.5287620000000004</v>
      </c>
      <c r="AI8" s="244">
        <v>5.3857619999999997</v>
      </c>
      <c r="AJ8" s="244">
        <v>5.4567620000000003</v>
      </c>
      <c r="AK8" s="244">
        <v>5.649762</v>
      </c>
      <c r="AL8" s="244">
        <v>5.7947620000000004</v>
      </c>
      <c r="AM8" s="244">
        <v>5.6027620000000002</v>
      </c>
      <c r="AN8" s="244">
        <v>5.7287619999999997</v>
      </c>
      <c r="AO8" s="244">
        <v>5.6187620000000003</v>
      </c>
      <c r="AP8" s="244">
        <v>5.0067620000000002</v>
      </c>
      <c r="AQ8" s="244">
        <v>4.7207619999999997</v>
      </c>
      <c r="AR8" s="244">
        <v>5.0417620000000003</v>
      </c>
      <c r="AS8" s="244">
        <v>4.9947619999999997</v>
      </c>
      <c r="AT8" s="244">
        <v>4.8657620000000001</v>
      </c>
      <c r="AU8" s="244">
        <v>4.987762</v>
      </c>
      <c r="AV8" s="244">
        <v>5.2847619999999997</v>
      </c>
      <c r="AW8" s="244">
        <v>5.6037619999999997</v>
      </c>
      <c r="AX8" s="244">
        <v>6.0227620000000002</v>
      </c>
      <c r="AY8" s="244">
        <v>5.797633931</v>
      </c>
      <c r="AZ8" s="244">
        <v>5.7882733239000004</v>
      </c>
      <c r="BA8" s="244">
        <v>5.6803432607</v>
      </c>
      <c r="BB8" s="368">
        <v>5.0424508124000003</v>
      </c>
      <c r="BC8" s="368">
        <v>5.0783471773000004</v>
      </c>
      <c r="BD8" s="368">
        <v>5.7106421272999999</v>
      </c>
      <c r="BE8" s="368">
        <v>5.7282793456999999</v>
      </c>
      <c r="BF8" s="368">
        <v>5.7648232374999999</v>
      </c>
      <c r="BG8" s="368">
        <v>5.8002789672999997</v>
      </c>
      <c r="BH8" s="368">
        <v>5.7966675287999996</v>
      </c>
      <c r="BI8" s="368">
        <v>5.8134188474000004</v>
      </c>
      <c r="BJ8" s="368">
        <v>5.7750318701000003</v>
      </c>
      <c r="BK8" s="368">
        <v>5.8561602608000003</v>
      </c>
      <c r="BL8" s="368">
        <v>5.8352764562999999</v>
      </c>
      <c r="BM8" s="368">
        <v>5.7947687215999997</v>
      </c>
      <c r="BN8" s="368">
        <v>5.8121131368999999</v>
      </c>
      <c r="BO8" s="368">
        <v>5.7853541622</v>
      </c>
      <c r="BP8" s="368">
        <v>5.8059221720999998</v>
      </c>
      <c r="BQ8" s="368">
        <v>5.7914150363000001</v>
      </c>
      <c r="BR8" s="368">
        <v>5.8251516046000003</v>
      </c>
      <c r="BS8" s="368">
        <v>5.8607068627999999</v>
      </c>
      <c r="BT8" s="368">
        <v>5.8550199239999996</v>
      </c>
      <c r="BU8" s="368">
        <v>5.8689164631999997</v>
      </c>
      <c r="BV8" s="368">
        <v>5.8279817217999996</v>
      </c>
    </row>
    <row r="9" spans="1:74" ht="11.1" customHeight="1" x14ac:dyDescent="0.2">
      <c r="A9" s="159" t="s">
        <v>294</v>
      </c>
      <c r="B9" s="170" t="s">
        <v>276</v>
      </c>
      <c r="C9" s="244">
        <v>2.341504</v>
      </c>
      <c r="D9" s="244">
        <v>2.3485040000000001</v>
      </c>
      <c r="E9" s="244">
        <v>2.3445040000000001</v>
      </c>
      <c r="F9" s="244">
        <v>2.329504</v>
      </c>
      <c r="G9" s="244">
        <v>2.3345039999999999</v>
      </c>
      <c r="H9" s="244">
        <v>2.3235039999999998</v>
      </c>
      <c r="I9" s="244">
        <v>2.2955040000000002</v>
      </c>
      <c r="J9" s="244">
        <v>2.220504</v>
      </c>
      <c r="K9" s="244">
        <v>2.0165039999999999</v>
      </c>
      <c r="L9" s="244">
        <v>2.1875040000000001</v>
      </c>
      <c r="M9" s="244">
        <v>2.1335039999999998</v>
      </c>
      <c r="N9" s="244">
        <v>2.1345040000000002</v>
      </c>
      <c r="O9" s="244">
        <v>2.2019340000000001</v>
      </c>
      <c r="P9" s="244">
        <v>2.1649340000000001</v>
      </c>
      <c r="Q9" s="244">
        <v>2.1279340000000002</v>
      </c>
      <c r="R9" s="244">
        <v>2.1609340000000001</v>
      </c>
      <c r="S9" s="244">
        <v>2.125934</v>
      </c>
      <c r="T9" s="244">
        <v>2.1079340000000002</v>
      </c>
      <c r="U9" s="244">
        <v>2.1049340000000001</v>
      </c>
      <c r="V9" s="244">
        <v>2.0709339999999998</v>
      </c>
      <c r="W9" s="244">
        <v>2.0799340000000002</v>
      </c>
      <c r="X9" s="244">
        <v>1.9819340000000001</v>
      </c>
      <c r="Y9" s="244">
        <v>1.9309339999999999</v>
      </c>
      <c r="Z9" s="244">
        <v>1.9429339999999999</v>
      </c>
      <c r="AA9" s="244">
        <v>1.862827</v>
      </c>
      <c r="AB9" s="244">
        <v>1.943827</v>
      </c>
      <c r="AC9" s="244">
        <v>1.9368270000000001</v>
      </c>
      <c r="AD9" s="244">
        <v>1.9168270000000001</v>
      </c>
      <c r="AE9" s="244">
        <v>1.900827</v>
      </c>
      <c r="AF9" s="244">
        <v>1.904827</v>
      </c>
      <c r="AG9" s="244">
        <v>1.9018269999999999</v>
      </c>
      <c r="AH9" s="244">
        <v>1.929827</v>
      </c>
      <c r="AI9" s="244">
        <v>1.957827</v>
      </c>
      <c r="AJ9" s="244">
        <v>1.9038269999999999</v>
      </c>
      <c r="AK9" s="244">
        <v>1.9408270000000001</v>
      </c>
      <c r="AL9" s="244">
        <v>1.9568270000000001</v>
      </c>
      <c r="AM9" s="244">
        <v>1.9968269999999999</v>
      </c>
      <c r="AN9" s="244">
        <v>1.999827</v>
      </c>
      <c r="AO9" s="244">
        <v>2.0168270000000001</v>
      </c>
      <c r="AP9" s="244">
        <v>2.001827</v>
      </c>
      <c r="AQ9" s="244">
        <v>1.9168270000000001</v>
      </c>
      <c r="AR9" s="244">
        <v>1.900827</v>
      </c>
      <c r="AS9" s="244">
        <v>1.884827</v>
      </c>
      <c r="AT9" s="244">
        <v>1.9268270000000001</v>
      </c>
      <c r="AU9" s="244">
        <v>1.927827</v>
      </c>
      <c r="AV9" s="244">
        <v>1.892827</v>
      </c>
      <c r="AW9" s="244">
        <v>1.892827</v>
      </c>
      <c r="AX9" s="244">
        <v>1.9178269999999999</v>
      </c>
      <c r="AY9" s="244">
        <v>1.905254397</v>
      </c>
      <c r="AZ9" s="244">
        <v>1.9317451556</v>
      </c>
      <c r="BA9" s="244">
        <v>1.9516010720999999</v>
      </c>
      <c r="BB9" s="368">
        <v>1.9349484956</v>
      </c>
      <c r="BC9" s="368">
        <v>1.9185358719000001</v>
      </c>
      <c r="BD9" s="368">
        <v>1.9025669587</v>
      </c>
      <c r="BE9" s="368">
        <v>1.8864361060999999</v>
      </c>
      <c r="BF9" s="368">
        <v>1.8704727724000001</v>
      </c>
      <c r="BG9" s="368">
        <v>1.8547306651</v>
      </c>
      <c r="BH9" s="368">
        <v>1.8388084659999999</v>
      </c>
      <c r="BI9" s="368">
        <v>1.8235590559999999</v>
      </c>
      <c r="BJ9" s="368">
        <v>1.8084135115</v>
      </c>
      <c r="BK9" s="368">
        <v>1.7924386717</v>
      </c>
      <c r="BL9" s="368">
        <v>1.7779731442</v>
      </c>
      <c r="BM9" s="368">
        <v>1.7628453203000001</v>
      </c>
      <c r="BN9" s="368">
        <v>1.7479273756</v>
      </c>
      <c r="BO9" s="368">
        <v>1.7332741133</v>
      </c>
      <c r="BP9" s="368">
        <v>1.7190056751</v>
      </c>
      <c r="BQ9" s="368">
        <v>1.7045526179999999</v>
      </c>
      <c r="BR9" s="368">
        <v>1.6902559499000001</v>
      </c>
      <c r="BS9" s="368">
        <v>1.6761952152999999</v>
      </c>
      <c r="BT9" s="368">
        <v>1.6618995519999999</v>
      </c>
      <c r="BU9" s="368">
        <v>1.6482333464000001</v>
      </c>
      <c r="BV9" s="368">
        <v>1.8117919840000001</v>
      </c>
    </row>
    <row r="10" spans="1:74" ht="11.1" customHeight="1" x14ac:dyDescent="0.2">
      <c r="A10" s="159" t="s">
        <v>295</v>
      </c>
      <c r="B10" s="170" t="s">
        <v>270</v>
      </c>
      <c r="C10" s="244">
        <v>4.9348939999999999</v>
      </c>
      <c r="D10" s="244">
        <v>4.9668939999999999</v>
      </c>
      <c r="E10" s="244">
        <v>5.0428940000000004</v>
      </c>
      <c r="F10" s="244">
        <v>4.9628940000000004</v>
      </c>
      <c r="G10" s="244">
        <v>4.8098939999999999</v>
      </c>
      <c r="H10" s="244">
        <v>4.7108939999999997</v>
      </c>
      <c r="I10" s="244">
        <v>4.8568939999999996</v>
      </c>
      <c r="J10" s="244">
        <v>4.6828940000000001</v>
      </c>
      <c r="K10" s="244">
        <v>4.5858939999999997</v>
      </c>
      <c r="L10" s="244">
        <v>4.8358939999999997</v>
      </c>
      <c r="M10" s="244">
        <v>4.7798939999999996</v>
      </c>
      <c r="N10" s="244">
        <v>4.5678939999999999</v>
      </c>
      <c r="O10" s="244">
        <v>5.0568580000000001</v>
      </c>
      <c r="P10" s="244">
        <v>4.952858</v>
      </c>
      <c r="Q10" s="244">
        <v>4.8378579999999998</v>
      </c>
      <c r="R10" s="244">
        <v>4.9328580000000004</v>
      </c>
      <c r="S10" s="244">
        <v>4.5888580000000001</v>
      </c>
      <c r="T10" s="244">
        <v>4.7518580000000004</v>
      </c>
      <c r="U10" s="244">
        <v>4.9058580000000003</v>
      </c>
      <c r="V10" s="244">
        <v>4.718858</v>
      </c>
      <c r="W10" s="244">
        <v>4.4988580000000002</v>
      </c>
      <c r="X10" s="244">
        <v>4.9118579999999996</v>
      </c>
      <c r="Y10" s="244">
        <v>4.9508580000000002</v>
      </c>
      <c r="Z10" s="244">
        <v>4.9788579999999998</v>
      </c>
      <c r="AA10" s="244">
        <v>4.8858009999999998</v>
      </c>
      <c r="AB10" s="244">
        <v>4.9228009999999998</v>
      </c>
      <c r="AC10" s="244">
        <v>4.9028010000000002</v>
      </c>
      <c r="AD10" s="244">
        <v>4.835801</v>
      </c>
      <c r="AE10" s="244">
        <v>4.6738410000000004</v>
      </c>
      <c r="AF10" s="244">
        <v>4.4458409999999997</v>
      </c>
      <c r="AG10" s="244">
        <v>4.7668410000000003</v>
      </c>
      <c r="AH10" s="244">
        <v>4.6248009999999997</v>
      </c>
      <c r="AI10" s="244">
        <v>4.6848010000000002</v>
      </c>
      <c r="AJ10" s="244">
        <v>4.8668009999999997</v>
      </c>
      <c r="AK10" s="244">
        <v>5.1068009999999999</v>
      </c>
      <c r="AL10" s="244">
        <v>5.1678009999999999</v>
      </c>
      <c r="AM10" s="244">
        <v>5.1298570000000003</v>
      </c>
      <c r="AN10" s="244">
        <v>5.2158569999999997</v>
      </c>
      <c r="AO10" s="244">
        <v>5.1098569999999999</v>
      </c>
      <c r="AP10" s="244">
        <v>5.262257</v>
      </c>
      <c r="AQ10" s="244">
        <v>5.0342570000000002</v>
      </c>
      <c r="AR10" s="244">
        <v>4.935257</v>
      </c>
      <c r="AS10" s="244">
        <v>5.0852570000000004</v>
      </c>
      <c r="AT10" s="244">
        <v>4.9212569999999998</v>
      </c>
      <c r="AU10" s="244">
        <v>4.6462570000000003</v>
      </c>
      <c r="AV10" s="244">
        <v>4.8732569999999997</v>
      </c>
      <c r="AW10" s="244">
        <v>4.9762570000000004</v>
      </c>
      <c r="AX10" s="244">
        <v>5.1832570000000002</v>
      </c>
      <c r="AY10" s="244">
        <v>4.9569190503999998</v>
      </c>
      <c r="AZ10" s="244">
        <v>4.9578893228999998</v>
      </c>
      <c r="BA10" s="244">
        <v>5.0341838408999999</v>
      </c>
      <c r="BB10" s="368">
        <v>5.0248796619</v>
      </c>
      <c r="BC10" s="368">
        <v>4.8687516053</v>
      </c>
      <c r="BD10" s="368">
        <v>4.7561826013999999</v>
      </c>
      <c r="BE10" s="368">
        <v>5.0024395387</v>
      </c>
      <c r="BF10" s="368">
        <v>4.9661965910000001</v>
      </c>
      <c r="BG10" s="368">
        <v>4.7961881772000003</v>
      </c>
      <c r="BH10" s="368">
        <v>5.0798905622000001</v>
      </c>
      <c r="BI10" s="368">
        <v>5.0963612712000002</v>
      </c>
      <c r="BJ10" s="368">
        <v>5.1233249656000002</v>
      </c>
      <c r="BK10" s="368">
        <v>5.1131259935999998</v>
      </c>
      <c r="BL10" s="368">
        <v>5.1215486444999998</v>
      </c>
      <c r="BM10" s="368">
        <v>5.1105782080999997</v>
      </c>
      <c r="BN10" s="368">
        <v>5.0931852037000001</v>
      </c>
      <c r="BO10" s="368">
        <v>4.9959842419999996</v>
      </c>
      <c r="BP10" s="368">
        <v>5.0398406759999999</v>
      </c>
      <c r="BQ10" s="368">
        <v>5.0675069634999996</v>
      </c>
      <c r="BR10" s="368">
        <v>4.9553470166000002</v>
      </c>
      <c r="BS10" s="368">
        <v>4.8680080123999998</v>
      </c>
      <c r="BT10" s="368">
        <v>5.1450059356000004</v>
      </c>
      <c r="BU10" s="368">
        <v>5.1940540078000002</v>
      </c>
      <c r="BV10" s="368">
        <v>5.2436642323999996</v>
      </c>
    </row>
    <row r="11" spans="1:74" ht="11.1" customHeight="1" x14ac:dyDescent="0.2">
      <c r="A11" s="159" t="s">
        <v>302</v>
      </c>
      <c r="B11" s="170" t="s">
        <v>271</v>
      </c>
      <c r="C11" s="244">
        <v>70.205608373000004</v>
      </c>
      <c r="D11" s="244">
        <v>69.885991861999997</v>
      </c>
      <c r="E11" s="244">
        <v>69.212152359000001</v>
      </c>
      <c r="F11" s="244">
        <v>69.610794342999995</v>
      </c>
      <c r="G11" s="244">
        <v>70.356491778000006</v>
      </c>
      <c r="H11" s="244">
        <v>71.139089928000004</v>
      </c>
      <c r="I11" s="244">
        <v>71.388007103000007</v>
      </c>
      <c r="J11" s="244">
        <v>70.709962223999995</v>
      </c>
      <c r="K11" s="244">
        <v>71.244346488999994</v>
      </c>
      <c r="L11" s="244">
        <v>70.774904020999998</v>
      </c>
      <c r="M11" s="244">
        <v>70.517466596999995</v>
      </c>
      <c r="N11" s="244">
        <v>70.192605847999999</v>
      </c>
      <c r="O11" s="244">
        <v>70.341938135000007</v>
      </c>
      <c r="P11" s="244">
        <v>70.134330366</v>
      </c>
      <c r="Q11" s="244">
        <v>70.085981371000003</v>
      </c>
      <c r="R11" s="244">
        <v>70.252643316999993</v>
      </c>
      <c r="S11" s="244">
        <v>70.371357240999998</v>
      </c>
      <c r="T11" s="244">
        <v>70.940574554999998</v>
      </c>
      <c r="U11" s="244">
        <v>70.938545317999996</v>
      </c>
      <c r="V11" s="244">
        <v>70.770537868000005</v>
      </c>
      <c r="W11" s="244">
        <v>71.193790985000007</v>
      </c>
      <c r="X11" s="244">
        <v>71.395499943999994</v>
      </c>
      <c r="Y11" s="244">
        <v>71.024237829</v>
      </c>
      <c r="Z11" s="244">
        <v>70.247475143000003</v>
      </c>
      <c r="AA11" s="244">
        <v>69.361877863999993</v>
      </c>
      <c r="AB11" s="244">
        <v>69.145970844999994</v>
      </c>
      <c r="AC11" s="244">
        <v>68.924420552000001</v>
      </c>
      <c r="AD11" s="244">
        <v>68.883222454999995</v>
      </c>
      <c r="AE11" s="244">
        <v>68.935100207000005</v>
      </c>
      <c r="AF11" s="244">
        <v>69.417711932000003</v>
      </c>
      <c r="AG11" s="244">
        <v>68.835954216000005</v>
      </c>
      <c r="AH11" s="244">
        <v>69.494479443000003</v>
      </c>
      <c r="AI11" s="244">
        <v>67.467436604</v>
      </c>
      <c r="AJ11" s="244">
        <v>69.078341158000001</v>
      </c>
      <c r="AK11" s="244">
        <v>68.948583853000002</v>
      </c>
      <c r="AL11" s="244">
        <v>68.487323000000004</v>
      </c>
      <c r="AM11" s="244">
        <v>68.291980992000006</v>
      </c>
      <c r="AN11" s="244">
        <v>67.373662147000005</v>
      </c>
      <c r="AO11" s="244">
        <v>67.565479521</v>
      </c>
      <c r="AP11" s="244">
        <v>69.511527748999995</v>
      </c>
      <c r="AQ11" s="244">
        <v>60.389792219999997</v>
      </c>
      <c r="AR11" s="244">
        <v>59.060239078999999</v>
      </c>
      <c r="AS11" s="244">
        <v>59.855468293000001</v>
      </c>
      <c r="AT11" s="244">
        <v>61.533846103999998</v>
      </c>
      <c r="AU11" s="244">
        <v>61.335341563</v>
      </c>
      <c r="AV11" s="244">
        <v>61.564282734000003</v>
      </c>
      <c r="AW11" s="244">
        <v>62.187726871999999</v>
      </c>
      <c r="AX11" s="244">
        <v>62.116118278999998</v>
      </c>
      <c r="AY11" s="244">
        <v>62.944654409000002</v>
      </c>
      <c r="AZ11" s="244">
        <v>62.703544973</v>
      </c>
      <c r="BA11" s="244">
        <v>62.802769959999999</v>
      </c>
      <c r="BB11" s="368">
        <v>63.844905033000003</v>
      </c>
      <c r="BC11" s="368">
        <v>64.769629804000004</v>
      </c>
      <c r="BD11" s="368">
        <v>65.604662606000005</v>
      </c>
      <c r="BE11" s="368">
        <v>66.617840568999995</v>
      </c>
      <c r="BF11" s="368">
        <v>67.178935607</v>
      </c>
      <c r="BG11" s="368">
        <v>67.590514475999996</v>
      </c>
      <c r="BH11" s="368">
        <v>67.676393856000004</v>
      </c>
      <c r="BI11" s="368">
        <v>67.554262378999994</v>
      </c>
      <c r="BJ11" s="368">
        <v>67.278376952000002</v>
      </c>
      <c r="BK11" s="368">
        <v>66.860485347999997</v>
      </c>
      <c r="BL11" s="368">
        <v>67.066929904000006</v>
      </c>
      <c r="BM11" s="368">
        <v>67.136696198999999</v>
      </c>
      <c r="BN11" s="368">
        <v>68.264889556</v>
      </c>
      <c r="BO11" s="368">
        <v>68.615012445000005</v>
      </c>
      <c r="BP11" s="368">
        <v>68.896896737999995</v>
      </c>
      <c r="BQ11" s="368">
        <v>68.959201383000007</v>
      </c>
      <c r="BR11" s="368">
        <v>69.059961708000003</v>
      </c>
      <c r="BS11" s="368">
        <v>69.161211301999998</v>
      </c>
      <c r="BT11" s="368">
        <v>69.165003756999994</v>
      </c>
      <c r="BU11" s="368">
        <v>68.965168434000006</v>
      </c>
      <c r="BV11" s="368">
        <v>68.762777799999995</v>
      </c>
    </row>
    <row r="12" spans="1:74" ht="11.1" customHeight="1" x14ac:dyDescent="0.2">
      <c r="A12" s="159" t="s">
        <v>297</v>
      </c>
      <c r="B12" s="170" t="s">
        <v>886</v>
      </c>
      <c r="C12" s="244">
        <v>36.724908372999998</v>
      </c>
      <c r="D12" s="244">
        <v>36.524989861999998</v>
      </c>
      <c r="E12" s="244">
        <v>36.038076359000002</v>
      </c>
      <c r="F12" s="244">
        <v>36.252027343000002</v>
      </c>
      <c r="G12" s="244">
        <v>36.730200777999997</v>
      </c>
      <c r="H12" s="244">
        <v>37.119195928000003</v>
      </c>
      <c r="I12" s="244">
        <v>37.353646103000003</v>
      </c>
      <c r="J12" s="244">
        <v>37.151487224</v>
      </c>
      <c r="K12" s="244">
        <v>37.318328489000002</v>
      </c>
      <c r="L12" s="244">
        <v>37.055391020999998</v>
      </c>
      <c r="M12" s="244">
        <v>36.900194597000002</v>
      </c>
      <c r="N12" s="244">
        <v>36.825682848</v>
      </c>
      <c r="O12" s="244">
        <v>37.117756677999999</v>
      </c>
      <c r="P12" s="244">
        <v>36.959813042999997</v>
      </c>
      <c r="Q12" s="244">
        <v>36.713180104999999</v>
      </c>
      <c r="R12" s="244">
        <v>36.606855668999998</v>
      </c>
      <c r="S12" s="244">
        <v>36.477374500000003</v>
      </c>
      <c r="T12" s="244">
        <v>36.527692101</v>
      </c>
      <c r="U12" s="244">
        <v>36.574526268</v>
      </c>
      <c r="V12" s="244">
        <v>36.832054868</v>
      </c>
      <c r="W12" s="244">
        <v>37.020752999999999</v>
      </c>
      <c r="X12" s="244">
        <v>37.162753000000002</v>
      </c>
      <c r="Y12" s="244">
        <v>36.927753000000003</v>
      </c>
      <c r="Z12" s="244">
        <v>36.132753000000001</v>
      </c>
      <c r="AA12" s="244">
        <v>35.553752000000003</v>
      </c>
      <c r="AB12" s="244">
        <v>35.531751999999997</v>
      </c>
      <c r="AC12" s="244">
        <v>35.079751999999999</v>
      </c>
      <c r="AD12" s="244">
        <v>35.131751999999999</v>
      </c>
      <c r="AE12" s="244">
        <v>34.733752000000003</v>
      </c>
      <c r="AF12" s="244">
        <v>34.871752000000001</v>
      </c>
      <c r="AG12" s="244">
        <v>34.292752</v>
      </c>
      <c r="AH12" s="244">
        <v>34.593752000000002</v>
      </c>
      <c r="AI12" s="244">
        <v>32.749752000000001</v>
      </c>
      <c r="AJ12" s="244">
        <v>34.411752</v>
      </c>
      <c r="AK12" s="244">
        <v>34.315752000000003</v>
      </c>
      <c r="AL12" s="244">
        <v>34.266751999999997</v>
      </c>
      <c r="AM12" s="244">
        <v>33.879752000000003</v>
      </c>
      <c r="AN12" s="244">
        <v>33.223751999999998</v>
      </c>
      <c r="AO12" s="244">
        <v>33.325752000000001</v>
      </c>
      <c r="AP12" s="244">
        <v>35.595751999999997</v>
      </c>
      <c r="AQ12" s="244">
        <v>29.016752</v>
      </c>
      <c r="AR12" s="244">
        <v>27.169751999999999</v>
      </c>
      <c r="AS12" s="244">
        <v>27.765751999999999</v>
      </c>
      <c r="AT12" s="244">
        <v>28.784752000000001</v>
      </c>
      <c r="AU12" s="244">
        <v>28.808751999999998</v>
      </c>
      <c r="AV12" s="244">
        <v>29.143751999999999</v>
      </c>
      <c r="AW12" s="244">
        <v>30.014752000000001</v>
      </c>
      <c r="AX12" s="244">
        <v>30.308751999999998</v>
      </c>
      <c r="AY12" s="244">
        <v>30.443358849999999</v>
      </c>
      <c r="AZ12" s="244">
        <v>29.975749879999999</v>
      </c>
      <c r="BA12" s="244">
        <v>30.094542801999999</v>
      </c>
      <c r="BB12" s="368">
        <v>30.323159855</v>
      </c>
      <c r="BC12" s="368">
        <v>30.873543395999999</v>
      </c>
      <c r="BD12" s="368">
        <v>31.520474371999999</v>
      </c>
      <c r="BE12" s="368">
        <v>32.451045252999997</v>
      </c>
      <c r="BF12" s="368">
        <v>32.905030515</v>
      </c>
      <c r="BG12" s="368">
        <v>33.160430579</v>
      </c>
      <c r="BH12" s="368">
        <v>33.300748659</v>
      </c>
      <c r="BI12" s="368">
        <v>33.364031107999999</v>
      </c>
      <c r="BJ12" s="368">
        <v>33.420516794999998</v>
      </c>
      <c r="BK12" s="368">
        <v>33.485819233000001</v>
      </c>
      <c r="BL12" s="368">
        <v>33.410064327000001</v>
      </c>
      <c r="BM12" s="368">
        <v>33.354471121000003</v>
      </c>
      <c r="BN12" s="368">
        <v>33.262384173999997</v>
      </c>
      <c r="BO12" s="368">
        <v>33.286510581999998</v>
      </c>
      <c r="BP12" s="368">
        <v>33.285336340000001</v>
      </c>
      <c r="BQ12" s="368">
        <v>33.315803162999998</v>
      </c>
      <c r="BR12" s="368">
        <v>33.330902668999997</v>
      </c>
      <c r="BS12" s="368">
        <v>33.301646501</v>
      </c>
      <c r="BT12" s="368">
        <v>33.293587164000002</v>
      </c>
      <c r="BU12" s="368">
        <v>33.353443794</v>
      </c>
      <c r="BV12" s="368">
        <v>33.416589965</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31.611000000000001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29.004999999999999</v>
      </c>
      <c r="AL13" s="244">
        <v>28.905000000000001</v>
      </c>
      <c r="AM13" s="244">
        <v>28.67</v>
      </c>
      <c r="AN13" s="244">
        <v>28.02</v>
      </c>
      <c r="AO13" s="244">
        <v>28.14</v>
      </c>
      <c r="AP13" s="244">
        <v>30.324999999999999</v>
      </c>
      <c r="AQ13" s="244">
        <v>24.28</v>
      </c>
      <c r="AR13" s="244">
        <v>22.35</v>
      </c>
      <c r="AS13" s="244">
        <v>22.975000000000001</v>
      </c>
      <c r="AT13" s="244">
        <v>23.94</v>
      </c>
      <c r="AU13" s="244">
        <v>23.914999999999999</v>
      </c>
      <c r="AV13" s="244">
        <v>24.3</v>
      </c>
      <c r="AW13" s="244">
        <v>25.07</v>
      </c>
      <c r="AX13" s="244">
        <v>25.254999999999999</v>
      </c>
      <c r="AY13" s="244">
        <v>25.33</v>
      </c>
      <c r="AZ13" s="244">
        <v>24.87</v>
      </c>
      <c r="BA13" s="244">
        <v>25.02</v>
      </c>
      <c r="BB13" s="368">
        <v>25.234999999999999</v>
      </c>
      <c r="BC13" s="368">
        <v>25.786999999999999</v>
      </c>
      <c r="BD13" s="368">
        <v>26.402000000000001</v>
      </c>
      <c r="BE13" s="368">
        <v>27.254999999999999</v>
      </c>
      <c r="BF13" s="368">
        <v>27.68</v>
      </c>
      <c r="BG13" s="368">
        <v>27.97</v>
      </c>
      <c r="BH13" s="368">
        <v>28.115124999999999</v>
      </c>
      <c r="BI13" s="368">
        <v>28.113785</v>
      </c>
      <c r="BJ13" s="368">
        <v>28.092444</v>
      </c>
      <c r="BK13" s="368">
        <v>28.037534000000001</v>
      </c>
      <c r="BL13" s="368">
        <v>28.047194000000001</v>
      </c>
      <c r="BM13" s="368">
        <v>28.017854</v>
      </c>
      <c r="BN13" s="368">
        <v>28.006513999999999</v>
      </c>
      <c r="BO13" s="368">
        <v>28.041536000000001</v>
      </c>
      <c r="BP13" s="368">
        <v>28.026907999999999</v>
      </c>
      <c r="BQ13" s="368">
        <v>28.032294</v>
      </c>
      <c r="BR13" s="368">
        <v>28.027691999999998</v>
      </c>
      <c r="BS13" s="368">
        <v>28.033103000000001</v>
      </c>
      <c r="BT13" s="368">
        <v>28.038526999999998</v>
      </c>
      <c r="BU13" s="368">
        <v>28.033963</v>
      </c>
      <c r="BV13" s="368">
        <v>28.019410000000001</v>
      </c>
    </row>
    <row r="14" spans="1:74" ht="11.1" customHeight="1" x14ac:dyDescent="0.2">
      <c r="A14" s="159" t="s">
        <v>377</v>
      </c>
      <c r="B14" s="170" t="s">
        <v>1030</v>
      </c>
      <c r="C14" s="244">
        <v>5.4149083731000003</v>
      </c>
      <c r="D14" s="244">
        <v>5.3329898619999998</v>
      </c>
      <c r="E14" s="244">
        <v>5.2230763590000002</v>
      </c>
      <c r="F14" s="244">
        <v>5.3560273429</v>
      </c>
      <c r="G14" s="244">
        <v>5.3312007781000004</v>
      </c>
      <c r="H14" s="244">
        <v>5.2891959274999998</v>
      </c>
      <c r="I14" s="244">
        <v>5.3036461030000002</v>
      </c>
      <c r="J14" s="244">
        <v>5.2344872239000004</v>
      </c>
      <c r="K14" s="244">
        <v>5.2533284888000003</v>
      </c>
      <c r="L14" s="244">
        <v>5.1853910206</v>
      </c>
      <c r="M14" s="244">
        <v>5.2891945971999998</v>
      </c>
      <c r="N14" s="244">
        <v>5.3486828478000001</v>
      </c>
      <c r="O14" s="244">
        <v>5.3617566774999998</v>
      </c>
      <c r="P14" s="244">
        <v>5.3738130432000002</v>
      </c>
      <c r="Q14" s="244">
        <v>5.3041801049000004</v>
      </c>
      <c r="R14" s="244">
        <v>5.2638556693999998</v>
      </c>
      <c r="S14" s="244">
        <v>5.2493744999</v>
      </c>
      <c r="T14" s="244">
        <v>5.2986921011000003</v>
      </c>
      <c r="U14" s="244">
        <v>5.2885262677</v>
      </c>
      <c r="V14" s="244">
        <v>5.3020548677999999</v>
      </c>
      <c r="W14" s="244">
        <v>5.3547529999999997</v>
      </c>
      <c r="X14" s="244">
        <v>5.3217530000000002</v>
      </c>
      <c r="Y14" s="244">
        <v>5.331753</v>
      </c>
      <c r="Z14" s="244">
        <v>5.3167530000000003</v>
      </c>
      <c r="AA14" s="244">
        <v>5.3977519999999997</v>
      </c>
      <c r="AB14" s="244">
        <v>5.4407519999999998</v>
      </c>
      <c r="AC14" s="244">
        <v>5.4847520000000003</v>
      </c>
      <c r="AD14" s="244">
        <v>5.4767520000000003</v>
      </c>
      <c r="AE14" s="244">
        <v>5.398752</v>
      </c>
      <c r="AF14" s="244">
        <v>5.446752</v>
      </c>
      <c r="AG14" s="244">
        <v>5.2877520000000002</v>
      </c>
      <c r="AH14" s="244">
        <v>5.3487520000000002</v>
      </c>
      <c r="AI14" s="244">
        <v>5.0647520000000004</v>
      </c>
      <c r="AJ14" s="244">
        <v>5.2667520000000003</v>
      </c>
      <c r="AK14" s="244">
        <v>5.3107519999999999</v>
      </c>
      <c r="AL14" s="244">
        <v>5.3617520000000001</v>
      </c>
      <c r="AM14" s="244">
        <v>5.2097519999999999</v>
      </c>
      <c r="AN14" s="244">
        <v>5.2037519999999997</v>
      </c>
      <c r="AO14" s="244">
        <v>5.1857519999999999</v>
      </c>
      <c r="AP14" s="244">
        <v>5.2707519999999999</v>
      </c>
      <c r="AQ14" s="244">
        <v>4.7367520000000001</v>
      </c>
      <c r="AR14" s="244">
        <v>4.8197520000000003</v>
      </c>
      <c r="AS14" s="244">
        <v>4.7907520000000003</v>
      </c>
      <c r="AT14" s="244">
        <v>4.8447519999999997</v>
      </c>
      <c r="AU14" s="244">
        <v>4.8937520000000001</v>
      </c>
      <c r="AV14" s="244">
        <v>4.8437520000000003</v>
      </c>
      <c r="AW14" s="244">
        <v>4.9447520000000003</v>
      </c>
      <c r="AX14" s="244">
        <v>5.0537520000000002</v>
      </c>
      <c r="AY14" s="244">
        <v>5.1133588497</v>
      </c>
      <c r="AZ14" s="244">
        <v>5.1057498798000003</v>
      </c>
      <c r="BA14" s="244">
        <v>5.0745428019999999</v>
      </c>
      <c r="BB14" s="368">
        <v>5.0881598552999998</v>
      </c>
      <c r="BC14" s="368">
        <v>5.0865433963999998</v>
      </c>
      <c r="BD14" s="368">
        <v>5.1184743716999996</v>
      </c>
      <c r="BE14" s="368">
        <v>5.1960452525000003</v>
      </c>
      <c r="BF14" s="368">
        <v>5.2250305154000003</v>
      </c>
      <c r="BG14" s="368">
        <v>5.1904305792000001</v>
      </c>
      <c r="BH14" s="368">
        <v>5.1856236593</v>
      </c>
      <c r="BI14" s="368">
        <v>5.2502461077999998</v>
      </c>
      <c r="BJ14" s="368">
        <v>5.3280727951999998</v>
      </c>
      <c r="BK14" s="368">
        <v>5.4482852333</v>
      </c>
      <c r="BL14" s="368">
        <v>5.3628703269000004</v>
      </c>
      <c r="BM14" s="368">
        <v>5.3366171205999997</v>
      </c>
      <c r="BN14" s="368">
        <v>5.2558701739</v>
      </c>
      <c r="BO14" s="368">
        <v>5.2449745819000002</v>
      </c>
      <c r="BP14" s="368">
        <v>5.2584283402000001</v>
      </c>
      <c r="BQ14" s="368">
        <v>5.2835091632999998</v>
      </c>
      <c r="BR14" s="368">
        <v>5.3032106689000003</v>
      </c>
      <c r="BS14" s="368">
        <v>5.2685435010999999</v>
      </c>
      <c r="BT14" s="368">
        <v>5.2550601639999996</v>
      </c>
      <c r="BU14" s="368">
        <v>5.3194807936000004</v>
      </c>
      <c r="BV14" s="368">
        <v>5.3971799650000003</v>
      </c>
    </row>
    <row r="15" spans="1:74" ht="11.1" customHeight="1" x14ac:dyDescent="0.2">
      <c r="A15" s="159" t="s">
        <v>299</v>
      </c>
      <c r="B15" s="170" t="s">
        <v>272</v>
      </c>
      <c r="C15" s="244">
        <v>14.449486</v>
      </c>
      <c r="D15" s="244">
        <v>14.439486</v>
      </c>
      <c r="E15" s="244">
        <v>14.373486</v>
      </c>
      <c r="F15" s="244">
        <v>14.341486</v>
      </c>
      <c r="G15" s="244">
        <v>14.253486000000001</v>
      </c>
      <c r="H15" s="244">
        <v>14.285486000000001</v>
      </c>
      <c r="I15" s="244">
        <v>14.305486</v>
      </c>
      <c r="J15" s="244">
        <v>14.121486000000001</v>
      </c>
      <c r="K15" s="244">
        <v>14.223485999999999</v>
      </c>
      <c r="L15" s="244">
        <v>14.216486</v>
      </c>
      <c r="M15" s="244">
        <v>14.352486000000001</v>
      </c>
      <c r="N15" s="244">
        <v>14.379486</v>
      </c>
      <c r="O15" s="244">
        <v>14.380553000000001</v>
      </c>
      <c r="P15" s="244">
        <v>14.416553</v>
      </c>
      <c r="Q15" s="244">
        <v>14.439553</v>
      </c>
      <c r="R15" s="244">
        <v>14.329553000000001</v>
      </c>
      <c r="S15" s="244">
        <v>14.353553</v>
      </c>
      <c r="T15" s="244">
        <v>14.560553000000001</v>
      </c>
      <c r="U15" s="244">
        <v>14.645553</v>
      </c>
      <c r="V15" s="244">
        <v>14.431552999999999</v>
      </c>
      <c r="W15" s="244">
        <v>14.746553</v>
      </c>
      <c r="X15" s="244">
        <v>14.797553000000001</v>
      </c>
      <c r="Y15" s="244">
        <v>14.846553</v>
      </c>
      <c r="Z15" s="244">
        <v>14.941553000000001</v>
      </c>
      <c r="AA15" s="244">
        <v>14.81476</v>
      </c>
      <c r="AB15" s="244">
        <v>14.799759999999999</v>
      </c>
      <c r="AC15" s="244">
        <v>14.67876</v>
      </c>
      <c r="AD15" s="244">
        <v>14.334759999999999</v>
      </c>
      <c r="AE15" s="244">
        <v>14.26676</v>
      </c>
      <c r="AF15" s="244">
        <v>14.57376</v>
      </c>
      <c r="AG15" s="244">
        <v>14.571759999999999</v>
      </c>
      <c r="AH15" s="244">
        <v>14.58376</v>
      </c>
      <c r="AI15" s="244">
        <v>14.51876</v>
      </c>
      <c r="AJ15" s="244">
        <v>14.53576</v>
      </c>
      <c r="AK15" s="244">
        <v>14.677759999999999</v>
      </c>
      <c r="AL15" s="244">
        <v>14.70576</v>
      </c>
      <c r="AM15" s="244">
        <v>14.74676</v>
      </c>
      <c r="AN15" s="244">
        <v>14.74076</v>
      </c>
      <c r="AO15" s="244">
        <v>14.71576</v>
      </c>
      <c r="AP15" s="244">
        <v>14.760759999999999</v>
      </c>
      <c r="AQ15" s="244">
        <v>12.494759999999999</v>
      </c>
      <c r="AR15" s="244">
        <v>12.286759999999999</v>
      </c>
      <c r="AS15" s="244">
        <v>12.335760000000001</v>
      </c>
      <c r="AT15" s="244">
        <v>12.88476</v>
      </c>
      <c r="AU15" s="244">
        <v>12.911759999999999</v>
      </c>
      <c r="AV15" s="244">
        <v>13.05076</v>
      </c>
      <c r="AW15" s="244">
        <v>13.14476</v>
      </c>
      <c r="AX15" s="244">
        <v>13.180759999999999</v>
      </c>
      <c r="AY15" s="244">
        <v>13.325802216</v>
      </c>
      <c r="AZ15" s="244">
        <v>13.369107261</v>
      </c>
      <c r="BA15" s="244">
        <v>13.430669126</v>
      </c>
      <c r="BB15" s="368">
        <v>13.549478528</v>
      </c>
      <c r="BC15" s="368">
        <v>13.626598738</v>
      </c>
      <c r="BD15" s="368">
        <v>13.667294745</v>
      </c>
      <c r="BE15" s="368">
        <v>13.692842814</v>
      </c>
      <c r="BF15" s="368">
        <v>13.662396632</v>
      </c>
      <c r="BG15" s="368">
        <v>13.709510546000001</v>
      </c>
      <c r="BH15" s="368">
        <v>13.806683490999999</v>
      </c>
      <c r="BI15" s="368">
        <v>13.860010352</v>
      </c>
      <c r="BJ15" s="368">
        <v>13.899271977</v>
      </c>
      <c r="BK15" s="368">
        <v>13.922739635999999</v>
      </c>
      <c r="BL15" s="368">
        <v>14.040875196</v>
      </c>
      <c r="BM15" s="368">
        <v>14.169265312</v>
      </c>
      <c r="BN15" s="368">
        <v>14.712665626</v>
      </c>
      <c r="BO15" s="368">
        <v>14.769525816</v>
      </c>
      <c r="BP15" s="368">
        <v>14.877369872999999</v>
      </c>
      <c r="BQ15" s="368">
        <v>14.885118884000001</v>
      </c>
      <c r="BR15" s="368">
        <v>14.822933811</v>
      </c>
      <c r="BS15" s="368">
        <v>14.807426129</v>
      </c>
      <c r="BT15" s="368">
        <v>14.941559312000001</v>
      </c>
      <c r="BU15" s="368">
        <v>14.970419226000001</v>
      </c>
      <c r="BV15" s="368">
        <v>15.051665113</v>
      </c>
    </row>
    <row r="16" spans="1:74" ht="11.1" customHeight="1" x14ac:dyDescent="0.2">
      <c r="A16" s="159" t="s">
        <v>300</v>
      </c>
      <c r="B16" s="170" t="s">
        <v>273</v>
      </c>
      <c r="C16" s="244">
        <v>4.8375899999999996</v>
      </c>
      <c r="D16" s="244">
        <v>4.7875899999999998</v>
      </c>
      <c r="E16" s="244">
        <v>4.8295899999999996</v>
      </c>
      <c r="F16" s="244">
        <v>4.8515899999999998</v>
      </c>
      <c r="G16" s="244">
        <v>4.8125900000000001</v>
      </c>
      <c r="H16" s="244">
        <v>4.9395899999999999</v>
      </c>
      <c r="I16" s="244">
        <v>4.8265900000000004</v>
      </c>
      <c r="J16" s="244">
        <v>4.7565900000000001</v>
      </c>
      <c r="K16" s="244">
        <v>4.77759</v>
      </c>
      <c r="L16" s="244">
        <v>4.76959</v>
      </c>
      <c r="M16" s="244">
        <v>4.8225899999999999</v>
      </c>
      <c r="N16" s="244">
        <v>4.76959</v>
      </c>
      <c r="O16" s="244">
        <v>4.8275899999999998</v>
      </c>
      <c r="P16" s="244">
        <v>4.7825899999999999</v>
      </c>
      <c r="Q16" s="244">
        <v>4.84659</v>
      </c>
      <c r="R16" s="244">
        <v>4.8335900000000001</v>
      </c>
      <c r="S16" s="244">
        <v>4.8205900000000002</v>
      </c>
      <c r="T16" s="244">
        <v>4.9175899999999997</v>
      </c>
      <c r="U16" s="244">
        <v>4.7755900000000002</v>
      </c>
      <c r="V16" s="244">
        <v>4.8105900000000004</v>
      </c>
      <c r="W16" s="244">
        <v>4.7405900000000001</v>
      </c>
      <c r="X16" s="244">
        <v>4.8375899999999996</v>
      </c>
      <c r="Y16" s="244">
        <v>4.8305899999999999</v>
      </c>
      <c r="Z16" s="244">
        <v>4.8985900000000004</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4.8710000000000004</v>
      </c>
      <c r="AY16" s="244">
        <v>5.0530328453999998</v>
      </c>
      <c r="AZ16" s="244">
        <v>5.0064651630999997</v>
      </c>
      <c r="BA16" s="244">
        <v>4.9272644540000003</v>
      </c>
      <c r="BB16" s="368">
        <v>4.9361198156999997</v>
      </c>
      <c r="BC16" s="368">
        <v>4.9584886700000004</v>
      </c>
      <c r="BD16" s="368">
        <v>4.9932949089000003</v>
      </c>
      <c r="BE16" s="368">
        <v>4.9323048263000002</v>
      </c>
      <c r="BF16" s="368">
        <v>4.9679677517999998</v>
      </c>
      <c r="BG16" s="368">
        <v>4.9897346972000003</v>
      </c>
      <c r="BH16" s="368">
        <v>5.0075551449000004</v>
      </c>
      <c r="BI16" s="368">
        <v>5.0275397904999997</v>
      </c>
      <c r="BJ16" s="368">
        <v>4.9868711029000004</v>
      </c>
      <c r="BK16" s="368">
        <v>4.9614792970000003</v>
      </c>
      <c r="BL16" s="368">
        <v>4.9575582518000001</v>
      </c>
      <c r="BM16" s="368">
        <v>4.9546984206999998</v>
      </c>
      <c r="BN16" s="368">
        <v>4.9634398965999997</v>
      </c>
      <c r="BO16" s="368">
        <v>4.9862492756999997</v>
      </c>
      <c r="BP16" s="368">
        <v>5.0208165807</v>
      </c>
      <c r="BQ16" s="368">
        <v>4.9602976335999998</v>
      </c>
      <c r="BR16" s="368">
        <v>4.9957162883999997</v>
      </c>
      <c r="BS16" s="368">
        <v>5.0178609329999997</v>
      </c>
      <c r="BT16" s="368">
        <v>5.0354883939999997</v>
      </c>
      <c r="BU16" s="368">
        <v>5.0549387841</v>
      </c>
      <c r="BV16" s="368">
        <v>5.0147722101000003</v>
      </c>
    </row>
    <row r="17" spans="1:74" ht="11.1" customHeight="1" x14ac:dyDescent="0.2">
      <c r="A17" s="159" t="s">
        <v>301</v>
      </c>
      <c r="B17" s="170" t="s">
        <v>275</v>
      </c>
      <c r="C17" s="244">
        <v>14.193624</v>
      </c>
      <c r="D17" s="244">
        <v>14.133926000000001</v>
      </c>
      <c r="E17" s="244">
        <v>13.971</v>
      </c>
      <c r="F17" s="244">
        <v>14.165691000000001</v>
      </c>
      <c r="G17" s="244">
        <v>14.560214999999999</v>
      </c>
      <c r="H17" s="244">
        <v>14.794817999999999</v>
      </c>
      <c r="I17" s="244">
        <v>14.902284999999999</v>
      </c>
      <c r="J17" s="244">
        <v>14.680399</v>
      </c>
      <c r="K17" s="244">
        <v>14.924942</v>
      </c>
      <c r="L17" s="244">
        <v>14.733437</v>
      </c>
      <c r="M17" s="244">
        <v>14.442195999999999</v>
      </c>
      <c r="N17" s="244">
        <v>14.217847000000001</v>
      </c>
      <c r="O17" s="244">
        <v>14.016038457000001</v>
      </c>
      <c r="P17" s="244">
        <v>13.975374323</v>
      </c>
      <c r="Q17" s="244">
        <v>14.086658266000001</v>
      </c>
      <c r="R17" s="244">
        <v>14.482644648000001</v>
      </c>
      <c r="S17" s="244">
        <v>14.719839740999999</v>
      </c>
      <c r="T17" s="244">
        <v>14.934739454000001</v>
      </c>
      <c r="U17" s="244">
        <v>14.942876050000001</v>
      </c>
      <c r="V17" s="244">
        <v>14.696339999999999</v>
      </c>
      <c r="W17" s="244">
        <v>14.685894984999999</v>
      </c>
      <c r="X17" s="244">
        <v>14.597603943999999</v>
      </c>
      <c r="Y17" s="244">
        <v>14.419341829</v>
      </c>
      <c r="Z17" s="244">
        <v>14.274579143</v>
      </c>
      <c r="AA17" s="244">
        <v>14.078365864</v>
      </c>
      <c r="AB17" s="244">
        <v>13.930458845</v>
      </c>
      <c r="AC17" s="244">
        <v>14.165908551999999</v>
      </c>
      <c r="AD17" s="244">
        <v>14.487710455</v>
      </c>
      <c r="AE17" s="244">
        <v>15.005588207000001</v>
      </c>
      <c r="AF17" s="244">
        <v>14.946199932000001</v>
      </c>
      <c r="AG17" s="244">
        <v>15.027442216000001</v>
      </c>
      <c r="AH17" s="244">
        <v>15.395967443</v>
      </c>
      <c r="AI17" s="244">
        <v>15.281924604</v>
      </c>
      <c r="AJ17" s="244">
        <v>15.224829158</v>
      </c>
      <c r="AK17" s="244">
        <v>15.022071853</v>
      </c>
      <c r="AL17" s="244">
        <v>14.618811000000001</v>
      </c>
      <c r="AM17" s="244">
        <v>14.664468992</v>
      </c>
      <c r="AN17" s="244">
        <v>14.473150147</v>
      </c>
      <c r="AO17" s="244">
        <v>14.580967521</v>
      </c>
      <c r="AP17" s="244">
        <v>14.291015749</v>
      </c>
      <c r="AQ17" s="244">
        <v>13.990280220000001</v>
      </c>
      <c r="AR17" s="244">
        <v>14.619727079</v>
      </c>
      <c r="AS17" s="244">
        <v>14.834956292999999</v>
      </c>
      <c r="AT17" s="244">
        <v>14.898334104</v>
      </c>
      <c r="AU17" s="244">
        <v>14.647829563</v>
      </c>
      <c r="AV17" s="244">
        <v>14.462770733999999</v>
      </c>
      <c r="AW17" s="244">
        <v>14.101214872</v>
      </c>
      <c r="AX17" s="244">
        <v>13.755606279</v>
      </c>
      <c r="AY17" s="244">
        <v>14.122460498000001</v>
      </c>
      <c r="AZ17" s="244">
        <v>14.352222669</v>
      </c>
      <c r="BA17" s="244">
        <v>14.350293577</v>
      </c>
      <c r="BB17" s="368">
        <v>15.036146834</v>
      </c>
      <c r="BC17" s="368">
        <v>15.310999000000001</v>
      </c>
      <c r="BD17" s="368">
        <v>15.42359858</v>
      </c>
      <c r="BE17" s="368">
        <v>15.541647676</v>
      </c>
      <c r="BF17" s="368">
        <v>15.643540707</v>
      </c>
      <c r="BG17" s="368">
        <v>15.730838653999999</v>
      </c>
      <c r="BH17" s="368">
        <v>15.561406561</v>
      </c>
      <c r="BI17" s="368">
        <v>15.302681128</v>
      </c>
      <c r="BJ17" s="368">
        <v>14.971717076999999</v>
      </c>
      <c r="BK17" s="368">
        <v>14.490447181</v>
      </c>
      <c r="BL17" s="368">
        <v>14.658432128999999</v>
      </c>
      <c r="BM17" s="368">
        <v>14.658261346</v>
      </c>
      <c r="BN17" s="368">
        <v>15.32639986</v>
      </c>
      <c r="BO17" s="368">
        <v>15.572726770999999</v>
      </c>
      <c r="BP17" s="368">
        <v>15.713373944000001</v>
      </c>
      <c r="BQ17" s="368">
        <v>15.797981702</v>
      </c>
      <c r="BR17" s="368">
        <v>15.91040894</v>
      </c>
      <c r="BS17" s="368">
        <v>16.034277739</v>
      </c>
      <c r="BT17" s="368">
        <v>15.894368888000001</v>
      </c>
      <c r="BU17" s="368">
        <v>15.586366630000001</v>
      </c>
      <c r="BV17" s="368">
        <v>15.279750512</v>
      </c>
    </row>
    <row r="18" spans="1:74" ht="11.1" customHeight="1" x14ac:dyDescent="0.2">
      <c r="A18" s="159" t="s">
        <v>303</v>
      </c>
      <c r="B18" s="170" t="s">
        <v>494</v>
      </c>
      <c r="C18" s="244">
        <v>97.377098791999998</v>
      </c>
      <c r="D18" s="244">
        <v>97.521617148000004</v>
      </c>
      <c r="E18" s="244">
        <v>96.899106068999998</v>
      </c>
      <c r="F18" s="244">
        <v>96.689032342999994</v>
      </c>
      <c r="G18" s="244">
        <v>97.638178164999999</v>
      </c>
      <c r="H18" s="244">
        <v>98.385009260999993</v>
      </c>
      <c r="I18" s="244">
        <v>99.093277779999994</v>
      </c>
      <c r="J18" s="244">
        <v>98.319696514</v>
      </c>
      <c r="K18" s="244">
        <v>98.427907489000006</v>
      </c>
      <c r="L18" s="244">
        <v>98.935497374999997</v>
      </c>
      <c r="M18" s="244">
        <v>99.539782931000005</v>
      </c>
      <c r="N18" s="244">
        <v>98.783969235000001</v>
      </c>
      <c r="O18" s="244">
        <v>99.208453230999993</v>
      </c>
      <c r="P18" s="244">
        <v>99.447814508999997</v>
      </c>
      <c r="Q18" s="244">
        <v>99.708919499999993</v>
      </c>
      <c r="R18" s="244">
        <v>99.714799983999995</v>
      </c>
      <c r="S18" s="244">
        <v>99.665839112</v>
      </c>
      <c r="T18" s="244">
        <v>100.48956556</v>
      </c>
      <c r="U18" s="244">
        <v>101.28560948000001</v>
      </c>
      <c r="V18" s="244">
        <v>101.86766329</v>
      </c>
      <c r="W18" s="244">
        <v>101.66022999</v>
      </c>
      <c r="X18" s="244">
        <v>102.48676906999999</v>
      </c>
      <c r="Y18" s="244">
        <v>102.6067415</v>
      </c>
      <c r="Z18" s="244">
        <v>101.99955805</v>
      </c>
      <c r="AA18" s="244">
        <v>100.36826854</v>
      </c>
      <c r="AB18" s="244">
        <v>100.15493699</v>
      </c>
      <c r="AC18" s="244">
        <v>100.26021462</v>
      </c>
      <c r="AD18" s="244">
        <v>100.50149779</v>
      </c>
      <c r="AE18" s="244">
        <v>100.28729647</v>
      </c>
      <c r="AF18" s="244">
        <v>100.60249793</v>
      </c>
      <c r="AG18" s="244">
        <v>99.963945894000005</v>
      </c>
      <c r="AH18" s="244">
        <v>101.20347586</v>
      </c>
      <c r="AI18" s="244">
        <v>99.260288938000002</v>
      </c>
      <c r="AJ18" s="244">
        <v>101.29531651000001</v>
      </c>
      <c r="AK18" s="244">
        <v>101.97411919</v>
      </c>
      <c r="AL18" s="244">
        <v>101.70626219</v>
      </c>
      <c r="AM18" s="244">
        <v>101.43898544</v>
      </c>
      <c r="AN18" s="244">
        <v>100.31606204000001</v>
      </c>
      <c r="AO18" s="244">
        <v>100.54437736</v>
      </c>
      <c r="AP18" s="244">
        <v>100.35652542</v>
      </c>
      <c r="AQ18" s="244">
        <v>88.612777187999995</v>
      </c>
      <c r="AR18" s="244">
        <v>88.598907412000003</v>
      </c>
      <c r="AS18" s="244">
        <v>90.330750292999994</v>
      </c>
      <c r="AT18" s="244">
        <v>91.300317426000007</v>
      </c>
      <c r="AU18" s="244">
        <v>91.245719562999994</v>
      </c>
      <c r="AV18" s="244">
        <v>91.525316314999998</v>
      </c>
      <c r="AW18" s="244">
        <v>93.356271539000005</v>
      </c>
      <c r="AX18" s="244">
        <v>93.575987213999994</v>
      </c>
      <c r="AY18" s="244">
        <v>94.030123916999997</v>
      </c>
      <c r="AZ18" s="244">
        <v>91.961356874000003</v>
      </c>
      <c r="BA18" s="244">
        <v>93.471559391</v>
      </c>
      <c r="BB18" s="368">
        <v>94.245452202999999</v>
      </c>
      <c r="BC18" s="368">
        <v>95.278752257999997</v>
      </c>
      <c r="BD18" s="368">
        <v>96.614579793000004</v>
      </c>
      <c r="BE18" s="368">
        <v>98.044756258999996</v>
      </c>
      <c r="BF18" s="368">
        <v>98.770228008000004</v>
      </c>
      <c r="BG18" s="368">
        <v>99.054137685000001</v>
      </c>
      <c r="BH18" s="368">
        <v>99.349921812999995</v>
      </c>
      <c r="BI18" s="368">
        <v>99.595064053000002</v>
      </c>
      <c r="BJ18" s="368">
        <v>99.401361799</v>
      </c>
      <c r="BK18" s="368">
        <v>98.966475474000006</v>
      </c>
      <c r="BL18" s="368">
        <v>99.218670248999999</v>
      </c>
      <c r="BM18" s="368">
        <v>99.458190948999999</v>
      </c>
      <c r="BN18" s="368">
        <v>100.70281427</v>
      </c>
      <c r="BO18" s="368">
        <v>101.11369166</v>
      </c>
      <c r="BP18" s="368">
        <v>101.48547176</v>
      </c>
      <c r="BQ18" s="368">
        <v>101.64217789999999</v>
      </c>
      <c r="BR18" s="368">
        <v>101.90927738000001</v>
      </c>
      <c r="BS18" s="368">
        <v>101.98668279</v>
      </c>
      <c r="BT18" s="368">
        <v>102.19724107</v>
      </c>
      <c r="BU18" s="368">
        <v>102.34380935</v>
      </c>
      <c r="BV18" s="368">
        <v>102.32088304</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60.652190419</v>
      </c>
      <c r="D20" s="244">
        <v>60.996627285999999</v>
      </c>
      <c r="E20" s="244">
        <v>60.861029709999997</v>
      </c>
      <c r="F20" s="244">
        <v>60.437004999999999</v>
      </c>
      <c r="G20" s="244">
        <v>60.907977387000003</v>
      </c>
      <c r="H20" s="244">
        <v>61.265813332999997</v>
      </c>
      <c r="I20" s="244">
        <v>61.739631676999998</v>
      </c>
      <c r="J20" s="244">
        <v>61.16820929</v>
      </c>
      <c r="K20" s="244">
        <v>61.109578999999997</v>
      </c>
      <c r="L20" s="244">
        <v>61.880106355000002</v>
      </c>
      <c r="M20" s="244">
        <v>62.639588332999999</v>
      </c>
      <c r="N20" s="244">
        <v>61.958286387000001</v>
      </c>
      <c r="O20" s="244">
        <v>62.090696553999997</v>
      </c>
      <c r="P20" s="244">
        <v>62.488001466</v>
      </c>
      <c r="Q20" s="244">
        <v>62.995739395000001</v>
      </c>
      <c r="R20" s="244">
        <v>63.107944314999997</v>
      </c>
      <c r="S20" s="244">
        <v>63.188464611999997</v>
      </c>
      <c r="T20" s="244">
        <v>63.961873453999999</v>
      </c>
      <c r="U20" s="244">
        <v>64.711083212000005</v>
      </c>
      <c r="V20" s="244">
        <v>65.035608418999999</v>
      </c>
      <c r="W20" s="244">
        <v>64.639476985000002</v>
      </c>
      <c r="X20" s="244">
        <v>65.324016072999996</v>
      </c>
      <c r="Y20" s="244">
        <v>65.678988496000002</v>
      </c>
      <c r="Z20" s="244">
        <v>65.866805045999996</v>
      </c>
      <c r="AA20" s="244">
        <v>64.814516541000003</v>
      </c>
      <c r="AB20" s="244">
        <v>64.623184988000006</v>
      </c>
      <c r="AC20" s="244">
        <v>65.180462617000003</v>
      </c>
      <c r="AD20" s="244">
        <v>65.369745788000003</v>
      </c>
      <c r="AE20" s="244">
        <v>65.553544465000002</v>
      </c>
      <c r="AF20" s="244">
        <v>65.730745932000005</v>
      </c>
      <c r="AG20" s="244">
        <v>65.671193893999998</v>
      </c>
      <c r="AH20" s="244">
        <v>66.609723861999996</v>
      </c>
      <c r="AI20" s="244">
        <v>66.510536938000001</v>
      </c>
      <c r="AJ20" s="244">
        <v>66.883564512000007</v>
      </c>
      <c r="AK20" s="244">
        <v>67.658367186000007</v>
      </c>
      <c r="AL20" s="244">
        <v>67.439510193999993</v>
      </c>
      <c r="AM20" s="244">
        <v>67.559233442999997</v>
      </c>
      <c r="AN20" s="244">
        <v>67.092310042999998</v>
      </c>
      <c r="AO20" s="244">
        <v>67.218625360000004</v>
      </c>
      <c r="AP20" s="244">
        <v>64.760773416000006</v>
      </c>
      <c r="AQ20" s="244">
        <v>59.596025187999999</v>
      </c>
      <c r="AR20" s="244">
        <v>61.429155412</v>
      </c>
      <c r="AS20" s="244">
        <v>62.564998293000002</v>
      </c>
      <c r="AT20" s="244">
        <v>62.515565426000002</v>
      </c>
      <c r="AU20" s="244">
        <v>62.436967563000003</v>
      </c>
      <c r="AV20" s="244">
        <v>62.381564314999999</v>
      </c>
      <c r="AW20" s="244">
        <v>63.341519538999997</v>
      </c>
      <c r="AX20" s="244">
        <v>63.267235214000003</v>
      </c>
      <c r="AY20" s="244">
        <v>63.586765067000002</v>
      </c>
      <c r="AZ20" s="244">
        <v>61.985606994000001</v>
      </c>
      <c r="BA20" s="244">
        <v>63.377016589</v>
      </c>
      <c r="BB20" s="368">
        <v>63.922292347000003</v>
      </c>
      <c r="BC20" s="368">
        <v>64.405208861999995</v>
      </c>
      <c r="BD20" s="368">
        <v>65.094105420999995</v>
      </c>
      <c r="BE20" s="368">
        <v>65.593711006999996</v>
      </c>
      <c r="BF20" s="368">
        <v>65.865197491999993</v>
      </c>
      <c r="BG20" s="368">
        <v>65.893707105999994</v>
      </c>
      <c r="BH20" s="368">
        <v>66.049173154000002</v>
      </c>
      <c r="BI20" s="368">
        <v>66.231032944999995</v>
      </c>
      <c r="BJ20" s="368">
        <v>65.980845004000003</v>
      </c>
      <c r="BK20" s="368">
        <v>65.480656241000005</v>
      </c>
      <c r="BL20" s="368">
        <v>65.808605921999998</v>
      </c>
      <c r="BM20" s="368">
        <v>66.103719827999996</v>
      </c>
      <c r="BN20" s="368">
        <v>67.440430098999997</v>
      </c>
      <c r="BO20" s="368">
        <v>67.827181080000003</v>
      </c>
      <c r="BP20" s="368">
        <v>68.200135420999999</v>
      </c>
      <c r="BQ20" s="368">
        <v>68.326374736999995</v>
      </c>
      <c r="BR20" s="368">
        <v>68.578374710000006</v>
      </c>
      <c r="BS20" s="368">
        <v>68.685036292000007</v>
      </c>
      <c r="BT20" s="368">
        <v>68.903653904999999</v>
      </c>
      <c r="BU20" s="368">
        <v>68.990365557000004</v>
      </c>
      <c r="BV20" s="368">
        <v>68.904293073000005</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1031</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47.268120584000002</v>
      </c>
      <c r="AJ23" s="244">
        <v>47.708762485000001</v>
      </c>
      <c r="AK23" s="244">
        <v>47.768451456999998</v>
      </c>
      <c r="AL23" s="244">
        <v>47.694490197</v>
      </c>
      <c r="AM23" s="244">
        <v>45.992227176999997</v>
      </c>
      <c r="AN23" s="244">
        <v>46.861921522999999</v>
      </c>
      <c r="AO23" s="244">
        <v>43.050492140999999</v>
      </c>
      <c r="AP23" s="244">
        <v>35.01811541</v>
      </c>
      <c r="AQ23" s="244">
        <v>37.111932645000003</v>
      </c>
      <c r="AR23" s="244">
        <v>40.165309229999998</v>
      </c>
      <c r="AS23" s="244">
        <v>42.044451025000001</v>
      </c>
      <c r="AT23" s="244">
        <v>41.803855648000003</v>
      </c>
      <c r="AU23" s="244">
        <v>42.479502627000002</v>
      </c>
      <c r="AV23" s="244">
        <v>42.670010808000001</v>
      </c>
      <c r="AW23" s="244">
        <v>42.664380735000002</v>
      </c>
      <c r="AX23" s="244">
        <v>43.146902095999998</v>
      </c>
      <c r="AY23" s="244">
        <v>42.517202011999998</v>
      </c>
      <c r="AZ23" s="244">
        <v>43.578970630000001</v>
      </c>
      <c r="BA23" s="244">
        <v>43.421992930000002</v>
      </c>
      <c r="BB23" s="368">
        <v>43.249418145</v>
      </c>
      <c r="BC23" s="368">
        <v>43.159875360999997</v>
      </c>
      <c r="BD23" s="368">
        <v>44.187994857</v>
      </c>
      <c r="BE23" s="368">
        <v>44.566903019000002</v>
      </c>
      <c r="BF23" s="368">
        <v>45.305809621000002</v>
      </c>
      <c r="BG23" s="368">
        <v>45.066346758999998</v>
      </c>
      <c r="BH23" s="368">
        <v>45.320562523</v>
      </c>
      <c r="BI23" s="368">
        <v>45.612503163</v>
      </c>
      <c r="BJ23" s="368">
        <v>45.947786731000001</v>
      </c>
      <c r="BK23" s="368">
        <v>44.742437590999998</v>
      </c>
      <c r="BL23" s="368">
        <v>45.998383726</v>
      </c>
      <c r="BM23" s="368">
        <v>45.714758834000001</v>
      </c>
      <c r="BN23" s="368">
        <v>44.977734701999999</v>
      </c>
      <c r="BO23" s="368">
        <v>44.942945340999998</v>
      </c>
      <c r="BP23" s="368">
        <v>45.768680691999997</v>
      </c>
      <c r="BQ23" s="368">
        <v>46.013388972000001</v>
      </c>
      <c r="BR23" s="368">
        <v>46.484581446999997</v>
      </c>
      <c r="BS23" s="368">
        <v>46.107596340999997</v>
      </c>
      <c r="BT23" s="368">
        <v>46.157086863000004</v>
      </c>
      <c r="BU23" s="368">
        <v>46.275422677000002</v>
      </c>
      <c r="BV23" s="368">
        <v>46.547859418000002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18.595402</v>
      </c>
      <c r="AZ24" s="244">
        <v>18.266122533000001</v>
      </c>
      <c r="BA24" s="244">
        <v>18.646907734999999</v>
      </c>
      <c r="BB24" s="368">
        <v>19.057549999999999</v>
      </c>
      <c r="BC24" s="368">
        <v>19.242049999999999</v>
      </c>
      <c r="BD24" s="368">
        <v>19.664570000000001</v>
      </c>
      <c r="BE24" s="368">
        <v>19.666250000000002</v>
      </c>
      <c r="BF24" s="368">
        <v>20.150600000000001</v>
      </c>
      <c r="BG24" s="368">
        <v>19.68899</v>
      </c>
      <c r="BH24" s="368">
        <v>19.96162</v>
      </c>
      <c r="BI24" s="368">
        <v>20.139589999999998</v>
      </c>
      <c r="BJ24" s="368">
        <v>20.097950000000001</v>
      </c>
      <c r="BK24" s="368">
        <v>19.883459999999999</v>
      </c>
      <c r="BL24" s="368">
        <v>19.70579</v>
      </c>
      <c r="BM24" s="368">
        <v>20.13851</v>
      </c>
      <c r="BN24" s="368">
        <v>20.067779999999999</v>
      </c>
      <c r="BO24" s="368">
        <v>20.412420000000001</v>
      </c>
      <c r="BP24" s="368">
        <v>20.617709999999999</v>
      </c>
      <c r="BQ24" s="368">
        <v>20.63467</v>
      </c>
      <c r="BR24" s="368">
        <v>21.00911</v>
      </c>
      <c r="BS24" s="368">
        <v>20.507750000000001</v>
      </c>
      <c r="BT24" s="368">
        <v>20.652799999999999</v>
      </c>
      <c r="BU24" s="368">
        <v>20.709679999999999</v>
      </c>
      <c r="BV24" s="368">
        <v>20.630549999999999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0.180236022</v>
      </c>
      <c r="AZ25" s="244">
        <v>0.179528887</v>
      </c>
      <c r="BA25" s="244">
        <v>0.23415343199999999</v>
      </c>
      <c r="BB25" s="368">
        <v>0.14863168600000001</v>
      </c>
      <c r="BC25" s="368">
        <v>0.198323165</v>
      </c>
      <c r="BD25" s="368">
        <v>0.187013862</v>
      </c>
      <c r="BE25" s="368">
        <v>0.180817228</v>
      </c>
      <c r="BF25" s="368">
        <v>0.19844461699999999</v>
      </c>
      <c r="BG25" s="368">
        <v>0.17024154599999999</v>
      </c>
      <c r="BH25" s="368">
        <v>0.224592716</v>
      </c>
      <c r="BI25" s="368">
        <v>0.19738772299999999</v>
      </c>
      <c r="BJ25" s="368">
        <v>0.15993048500000001</v>
      </c>
      <c r="BK25" s="368">
        <v>0.184412415</v>
      </c>
      <c r="BL25" s="368">
        <v>0.183473411</v>
      </c>
      <c r="BM25" s="368">
        <v>0.238701512</v>
      </c>
      <c r="BN25" s="368">
        <v>0.15158480899999999</v>
      </c>
      <c r="BO25" s="368">
        <v>0.201675256</v>
      </c>
      <c r="BP25" s="368">
        <v>0.190379617</v>
      </c>
      <c r="BQ25" s="368">
        <v>0.184217296</v>
      </c>
      <c r="BR25" s="368">
        <v>0.20206987000000001</v>
      </c>
      <c r="BS25" s="368">
        <v>0.173446552</v>
      </c>
      <c r="BT25" s="368">
        <v>0.22817056799999999</v>
      </c>
      <c r="BU25" s="368">
        <v>0.20063943300000001</v>
      </c>
      <c r="BV25" s="368">
        <v>0.162912687</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1.9619960000000001</v>
      </c>
      <c r="AY26" s="244">
        <v>2.1558143809999999</v>
      </c>
      <c r="AZ26" s="244">
        <v>2.2461307750000001</v>
      </c>
      <c r="BA26" s="244">
        <v>2.1739301430000002</v>
      </c>
      <c r="BB26" s="368">
        <v>2.1304344820000001</v>
      </c>
      <c r="BC26" s="368">
        <v>2.19566609</v>
      </c>
      <c r="BD26" s="368">
        <v>2.2499429100000001</v>
      </c>
      <c r="BE26" s="368">
        <v>2.266798514</v>
      </c>
      <c r="BF26" s="368">
        <v>2.3257737289999998</v>
      </c>
      <c r="BG26" s="368">
        <v>2.2872296369999998</v>
      </c>
      <c r="BH26" s="368">
        <v>2.2712185580000002</v>
      </c>
      <c r="BI26" s="368">
        <v>2.3018169230000001</v>
      </c>
      <c r="BJ26" s="368">
        <v>2.3032261460000001</v>
      </c>
      <c r="BK26" s="368">
        <v>2.2892100630000001</v>
      </c>
      <c r="BL26" s="368">
        <v>2.335885416</v>
      </c>
      <c r="BM26" s="368">
        <v>2.2332774959999999</v>
      </c>
      <c r="BN26" s="368">
        <v>2.1773398739999998</v>
      </c>
      <c r="BO26" s="368">
        <v>2.2386952039999999</v>
      </c>
      <c r="BP26" s="368">
        <v>2.29465699</v>
      </c>
      <c r="BQ26" s="368">
        <v>2.3108470909999999</v>
      </c>
      <c r="BR26" s="368">
        <v>2.3676829750000001</v>
      </c>
      <c r="BS26" s="368">
        <v>2.3280068090000001</v>
      </c>
      <c r="BT26" s="368">
        <v>2.3057173190000002</v>
      </c>
      <c r="BU26" s="368">
        <v>2.3302879280000002</v>
      </c>
      <c r="BV26" s="368">
        <v>2.3378080400000001</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14.539333333</v>
      </c>
      <c r="AJ27" s="244">
        <v>14.511193548</v>
      </c>
      <c r="AK27" s="244">
        <v>13.976533333000001</v>
      </c>
      <c r="AL27" s="244">
        <v>13.683290323</v>
      </c>
      <c r="AM27" s="244">
        <v>13.418677419</v>
      </c>
      <c r="AN27" s="244">
        <v>13.898931034</v>
      </c>
      <c r="AO27" s="244">
        <v>12.728870968000001</v>
      </c>
      <c r="AP27" s="244">
        <v>10.3604</v>
      </c>
      <c r="AQ27" s="244">
        <v>10.708096773999999</v>
      </c>
      <c r="AR27" s="244">
        <v>12.039199999999999</v>
      </c>
      <c r="AS27" s="244">
        <v>12.959806452</v>
      </c>
      <c r="AT27" s="244">
        <v>12.451290323</v>
      </c>
      <c r="AU27" s="244">
        <v>13.156366667</v>
      </c>
      <c r="AV27" s="244">
        <v>12.958354839</v>
      </c>
      <c r="AW27" s="244">
        <v>12.348000000000001</v>
      </c>
      <c r="AX27" s="244">
        <v>12.338129031999999</v>
      </c>
      <c r="AY27" s="244">
        <v>12.108576399</v>
      </c>
      <c r="AZ27" s="244">
        <v>12.940105169000001</v>
      </c>
      <c r="BA27" s="244">
        <v>12.724691479000001</v>
      </c>
      <c r="BB27" s="368">
        <v>12.741564894</v>
      </c>
      <c r="BC27" s="368">
        <v>12.661521561000001</v>
      </c>
      <c r="BD27" s="368">
        <v>13.169279694</v>
      </c>
      <c r="BE27" s="368">
        <v>13.430633265999999</v>
      </c>
      <c r="BF27" s="368">
        <v>13.29778183</v>
      </c>
      <c r="BG27" s="368">
        <v>13.774922841</v>
      </c>
      <c r="BH27" s="368">
        <v>13.621289482</v>
      </c>
      <c r="BI27" s="368">
        <v>13.331276297</v>
      </c>
      <c r="BJ27" s="368">
        <v>13.129212916</v>
      </c>
      <c r="BK27" s="368">
        <v>12.628844876</v>
      </c>
      <c r="BL27" s="368">
        <v>13.561997926</v>
      </c>
      <c r="BM27" s="368">
        <v>13.332539353</v>
      </c>
      <c r="BN27" s="368">
        <v>13.378377181999999</v>
      </c>
      <c r="BO27" s="368">
        <v>13.067866723</v>
      </c>
      <c r="BP27" s="368">
        <v>13.591423381</v>
      </c>
      <c r="BQ27" s="368">
        <v>13.707896715</v>
      </c>
      <c r="BR27" s="368">
        <v>13.561192417000001</v>
      </c>
      <c r="BS27" s="368">
        <v>13.949695679</v>
      </c>
      <c r="BT27" s="368">
        <v>13.737564629</v>
      </c>
      <c r="BU27" s="368">
        <v>13.402129760999999</v>
      </c>
      <c r="BV27" s="368">
        <v>13.166954820000001</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3.4956043769999998</v>
      </c>
      <c r="AZ28" s="244">
        <v>3.7179269530000001</v>
      </c>
      <c r="BA28" s="244">
        <v>3.466258453</v>
      </c>
      <c r="BB28" s="368">
        <v>3.155539417</v>
      </c>
      <c r="BC28" s="368">
        <v>2.8255404510000002</v>
      </c>
      <c r="BD28" s="368">
        <v>2.8530394800000001</v>
      </c>
      <c r="BE28" s="368">
        <v>3.009893119</v>
      </c>
      <c r="BF28" s="368">
        <v>3.1332853850000002</v>
      </c>
      <c r="BG28" s="368">
        <v>3.0505519689999998</v>
      </c>
      <c r="BH28" s="368">
        <v>3.084888598</v>
      </c>
      <c r="BI28" s="368">
        <v>3.3230154949999999</v>
      </c>
      <c r="BJ28" s="368">
        <v>3.8103219319999999</v>
      </c>
      <c r="BK28" s="368">
        <v>3.5780531249999998</v>
      </c>
      <c r="BL28" s="368">
        <v>3.8208087239999999</v>
      </c>
      <c r="BM28" s="368">
        <v>3.5003799789999999</v>
      </c>
      <c r="BN28" s="368">
        <v>3.1485293329999999</v>
      </c>
      <c r="BO28" s="368">
        <v>2.8741257280000001</v>
      </c>
      <c r="BP28" s="368">
        <v>2.8964309899999998</v>
      </c>
      <c r="BQ28" s="368">
        <v>3.0204391070000001</v>
      </c>
      <c r="BR28" s="368">
        <v>3.1130661580000001</v>
      </c>
      <c r="BS28" s="368">
        <v>3.0273885649999999</v>
      </c>
      <c r="BT28" s="368">
        <v>3.0506422569999998</v>
      </c>
      <c r="BU28" s="368">
        <v>3.2860711189999998</v>
      </c>
      <c r="BV28" s="368">
        <v>3.7692971220000002</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6.0213559354999999</v>
      </c>
      <c r="AY29" s="244">
        <v>5.9815688329999999</v>
      </c>
      <c r="AZ29" s="244">
        <v>6.2291563129999998</v>
      </c>
      <c r="BA29" s="244">
        <v>6.1760516880000003</v>
      </c>
      <c r="BB29" s="368">
        <v>6.0156976660000003</v>
      </c>
      <c r="BC29" s="368">
        <v>6.0367740940000001</v>
      </c>
      <c r="BD29" s="368">
        <v>6.0641489110000002</v>
      </c>
      <c r="BE29" s="368">
        <v>6.0125108919999999</v>
      </c>
      <c r="BF29" s="368">
        <v>6.1999240599999998</v>
      </c>
      <c r="BG29" s="368">
        <v>6.0944107660000002</v>
      </c>
      <c r="BH29" s="368">
        <v>6.1569531690000003</v>
      </c>
      <c r="BI29" s="368">
        <v>6.319416725</v>
      </c>
      <c r="BJ29" s="368">
        <v>6.4471452520000003</v>
      </c>
      <c r="BK29" s="368">
        <v>6.1784571120000003</v>
      </c>
      <c r="BL29" s="368">
        <v>6.3904282490000002</v>
      </c>
      <c r="BM29" s="368">
        <v>6.271350494</v>
      </c>
      <c r="BN29" s="368">
        <v>6.0541235039999997</v>
      </c>
      <c r="BO29" s="368">
        <v>6.1481624300000002</v>
      </c>
      <c r="BP29" s="368">
        <v>6.1780797139999999</v>
      </c>
      <c r="BQ29" s="368">
        <v>6.1553187630000004</v>
      </c>
      <c r="BR29" s="368">
        <v>6.2314600269999998</v>
      </c>
      <c r="BS29" s="368">
        <v>6.1213087359999996</v>
      </c>
      <c r="BT29" s="368">
        <v>6.18219209</v>
      </c>
      <c r="BU29" s="368">
        <v>6.3466144360000003</v>
      </c>
      <c r="BV29" s="368">
        <v>6.4803367490000001</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52.184473351999998</v>
      </c>
      <c r="AB30" s="244">
        <v>53.381443623000003</v>
      </c>
      <c r="AC30" s="244">
        <v>53.065426334000001</v>
      </c>
      <c r="AD30" s="244">
        <v>53.27193432</v>
      </c>
      <c r="AE30" s="244">
        <v>53.742497888000003</v>
      </c>
      <c r="AF30" s="244">
        <v>54.142662958999999</v>
      </c>
      <c r="AG30" s="244">
        <v>54.181557538</v>
      </c>
      <c r="AH30" s="244">
        <v>53.750901364999997</v>
      </c>
      <c r="AI30" s="244">
        <v>54.200400784999999</v>
      </c>
      <c r="AJ30" s="244">
        <v>53.104503305999998</v>
      </c>
      <c r="AK30" s="244">
        <v>54.064080627999999</v>
      </c>
      <c r="AL30" s="244">
        <v>54.765518084</v>
      </c>
      <c r="AM30" s="244">
        <v>50.851836136999999</v>
      </c>
      <c r="AN30" s="244">
        <v>51.014092386000002</v>
      </c>
      <c r="AO30" s="244">
        <v>48.289449044000001</v>
      </c>
      <c r="AP30" s="244">
        <v>45.255504725999998</v>
      </c>
      <c r="AQ30" s="244">
        <v>47.160676553999998</v>
      </c>
      <c r="AR30" s="244">
        <v>49.644211075000001</v>
      </c>
      <c r="AS30" s="244">
        <v>50.653591562000003</v>
      </c>
      <c r="AT30" s="244">
        <v>50.644180511999998</v>
      </c>
      <c r="AU30" s="244">
        <v>52.059806451</v>
      </c>
      <c r="AV30" s="244">
        <v>51.578923496000002</v>
      </c>
      <c r="AW30" s="244">
        <v>52.589947029000001</v>
      </c>
      <c r="AX30" s="244">
        <v>53.318647351999999</v>
      </c>
      <c r="AY30" s="244">
        <v>51.375895866</v>
      </c>
      <c r="AZ30" s="244">
        <v>52.384677195000002</v>
      </c>
      <c r="BA30" s="244">
        <v>52.575624959999999</v>
      </c>
      <c r="BB30" s="368">
        <v>52.800650926000003</v>
      </c>
      <c r="BC30" s="368">
        <v>53.283564937999998</v>
      </c>
      <c r="BD30" s="368">
        <v>53.856436510999998</v>
      </c>
      <c r="BE30" s="368">
        <v>53.737804109999999</v>
      </c>
      <c r="BF30" s="368">
        <v>53.315339215000002</v>
      </c>
      <c r="BG30" s="368">
        <v>54.160799029000003</v>
      </c>
      <c r="BH30" s="368">
        <v>53.115658392999997</v>
      </c>
      <c r="BI30" s="368">
        <v>54.240883633999999</v>
      </c>
      <c r="BJ30" s="368">
        <v>55.137086414000002</v>
      </c>
      <c r="BK30" s="368">
        <v>53.457652991000003</v>
      </c>
      <c r="BL30" s="368">
        <v>55.073845794999997</v>
      </c>
      <c r="BM30" s="368">
        <v>54.830683362000002</v>
      </c>
      <c r="BN30" s="368">
        <v>55.328045893999999</v>
      </c>
      <c r="BO30" s="368">
        <v>55.647721480999998</v>
      </c>
      <c r="BP30" s="368">
        <v>56.144439177000002</v>
      </c>
      <c r="BQ30" s="368">
        <v>55.863288673</v>
      </c>
      <c r="BR30" s="368">
        <v>55.441493324</v>
      </c>
      <c r="BS30" s="368">
        <v>56.295247089999997</v>
      </c>
      <c r="BT30" s="368">
        <v>55.169152515</v>
      </c>
      <c r="BU30" s="368">
        <v>56.073551584000001</v>
      </c>
      <c r="BV30" s="368">
        <v>56.784480203999998</v>
      </c>
    </row>
    <row r="31" spans="1:74" ht="11.1" customHeight="1" x14ac:dyDescent="0.2">
      <c r="A31" s="159" t="s">
        <v>285</v>
      </c>
      <c r="B31" s="170" t="s">
        <v>926</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4.9039162159999998</v>
      </c>
      <c r="AB31" s="244">
        <v>5.1464270450000003</v>
      </c>
      <c r="AC31" s="244">
        <v>5.0066636730000003</v>
      </c>
      <c r="AD31" s="244">
        <v>4.9178540789999996</v>
      </c>
      <c r="AE31" s="244">
        <v>5.052380758</v>
      </c>
      <c r="AF31" s="244">
        <v>5.2668933029999998</v>
      </c>
      <c r="AG31" s="244">
        <v>5.4264466029999996</v>
      </c>
      <c r="AH31" s="244">
        <v>5.5295681239999999</v>
      </c>
      <c r="AI31" s="244">
        <v>5.4432317890000004</v>
      </c>
      <c r="AJ31" s="244">
        <v>5.2425168549999999</v>
      </c>
      <c r="AK31" s="244">
        <v>5.3151169039999999</v>
      </c>
      <c r="AL31" s="244">
        <v>5.3742384870000004</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4.8125762950000004</v>
      </c>
      <c r="AZ31" s="244">
        <v>5.0551289080000004</v>
      </c>
      <c r="BA31" s="244">
        <v>4.9196296180000001</v>
      </c>
      <c r="BB31" s="368">
        <v>4.8384042819999999</v>
      </c>
      <c r="BC31" s="368">
        <v>4.9841771880000003</v>
      </c>
      <c r="BD31" s="368">
        <v>5.2011089459999997</v>
      </c>
      <c r="BE31" s="368">
        <v>5.3591462050000001</v>
      </c>
      <c r="BF31" s="368">
        <v>5.4650751519999998</v>
      </c>
      <c r="BG31" s="368">
        <v>5.3760224919999997</v>
      </c>
      <c r="BH31" s="368">
        <v>5.1870321209999997</v>
      </c>
      <c r="BI31" s="368">
        <v>5.2650112480000004</v>
      </c>
      <c r="BJ31" s="368">
        <v>5.3254006140000003</v>
      </c>
      <c r="BK31" s="368">
        <v>4.973501025</v>
      </c>
      <c r="BL31" s="368">
        <v>5.2261544359999998</v>
      </c>
      <c r="BM31" s="368">
        <v>5.0844683030000004</v>
      </c>
      <c r="BN31" s="368">
        <v>4.9950187980000003</v>
      </c>
      <c r="BO31" s="368">
        <v>5.135949224</v>
      </c>
      <c r="BP31" s="368">
        <v>5.3571515119999997</v>
      </c>
      <c r="BQ31" s="368">
        <v>5.5219994229999996</v>
      </c>
      <c r="BR31" s="368">
        <v>5.6336032899999999</v>
      </c>
      <c r="BS31" s="368">
        <v>5.5500559689999998</v>
      </c>
      <c r="BT31" s="368">
        <v>5.3503573299999996</v>
      </c>
      <c r="BU31" s="368">
        <v>5.4311352460000002</v>
      </c>
      <c r="BV31" s="368">
        <v>5.495819161</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0.716363368</v>
      </c>
      <c r="AZ32" s="244">
        <v>0.72251425499999999</v>
      </c>
      <c r="BA32" s="244">
        <v>0.72443036599999999</v>
      </c>
      <c r="BB32" s="368">
        <v>0.71787273399999996</v>
      </c>
      <c r="BC32" s="368">
        <v>0.71939706999999997</v>
      </c>
      <c r="BD32" s="368">
        <v>0.73410333999999999</v>
      </c>
      <c r="BE32" s="368">
        <v>0.72985442</v>
      </c>
      <c r="BF32" s="368">
        <v>0.73468335699999998</v>
      </c>
      <c r="BG32" s="368">
        <v>0.74069668300000002</v>
      </c>
      <c r="BH32" s="368">
        <v>0.75017250199999996</v>
      </c>
      <c r="BI32" s="368">
        <v>0.73928155299999998</v>
      </c>
      <c r="BJ32" s="368">
        <v>0.735268637</v>
      </c>
      <c r="BK32" s="368">
        <v>0.73692576300000001</v>
      </c>
      <c r="BL32" s="368">
        <v>0.74193200500000001</v>
      </c>
      <c r="BM32" s="368">
        <v>0.74393420799999999</v>
      </c>
      <c r="BN32" s="368">
        <v>0.73461739299999995</v>
      </c>
      <c r="BO32" s="368">
        <v>0.73511913600000001</v>
      </c>
      <c r="BP32" s="368">
        <v>0.75062413100000003</v>
      </c>
      <c r="BQ32" s="368">
        <v>0.74721030799999999</v>
      </c>
      <c r="BR32" s="368">
        <v>0.75240022399999995</v>
      </c>
      <c r="BS32" s="368">
        <v>0.75827791099999997</v>
      </c>
      <c r="BT32" s="368">
        <v>0.76670881000000002</v>
      </c>
      <c r="BU32" s="368">
        <v>0.75562218999999997</v>
      </c>
      <c r="BV32" s="368">
        <v>0.75267763799999998</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14.25562848</v>
      </c>
      <c r="AN33" s="244">
        <v>13.633777479999999</v>
      </c>
      <c r="AO33" s="244">
        <v>13.45943355</v>
      </c>
      <c r="AP33" s="244">
        <v>14.063066900000001</v>
      </c>
      <c r="AQ33" s="244">
        <v>14.030823639999999</v>
      </c>
      <c r="AR33" s="244">
        <v>13.85173436</v>
      </c>
      <c r="AS33" s="244">
        <v>14.38814749</v>
      </c>
      <c r="AT33" s="244">
        <v>14.23306008</v>
      </c>
      <c r="AU33" s="244">
        <v>15.03565482</v>
      </c>
      <c r="AV33" s="244">
        <v>14.23704972</v>
      </c>
      <c r="AW33" s="244">
        <v>15.176824610000001</v>
      </c>
      <c r="AX33" s="244">
        <v>15.6080667</v>
      </c>
      <c r="AY33" s="244">
        <v>14.768124930000001</v>
      </c>
      <c r="AZ33" s="244">
        <v>14.96514932</v>
      </c>
      <c r="BA33" s="244">
        <v>15.12986615</v>
      </c>
      <c r="BB33" s="368">
        <v>15.52774243</v>
      </c>
      <c r="BC33" s="368">
        <v>15.316058890000001</v>
      </c>
      <c r="BD33" s="368">
        <v>15.15578007</v>
      </c>
      <c r="BE33" s="368">
        <v>15.09515131</v>
      </c>
      <c r="BF33" s="368">
        <v>14.635414280000001</v>
      </c>
      <c r="BG33" s="368">
        <v>15.47808479</v>
      </c>
      <c r="BH33" s="368">
        <v>14.564594</v>
      </c>
      <c r="BI33" s="368">
        <v>15.56431076</v>
      </c>
      <c r="BJ33" s="368">
        <v>16.065798789999999</v>
      </c>
      <c r="BK33" s="368">
        <v>15.420537380000001</v>
      </c>
      <c r="BL33" s="368">
        <v>15.90910324</v>
      </c>
      <c r="BM33" s="368">
        <v>15.829790360000001</v>
      </c>
      <c r="BN33" s="368">
        <v>16.178028359999999</v>
      </c>
      <c r="BO33" s="368">
        <v>15.94871259</v>
      </c>
      <c r="BP33" s="368">
        <v>15.77358426</v>
      </c>
      <c r="BQ33" s="368">
        <v>15.71686893</v>
      </c>
      <c r="BR33" s="368">
        <v>15.23322067</v>
      </c>
      <c r="BS33" s="368">
        <v>16.093990139999999</v>
      </c>
      <c r="BT33" s="368">
        <v>15.137757880000001</v>
      </c>
      <c r="BU33" s="368">
        <v>16.122196460000001</v>
      </c>
      <c r="BV33" s="368">
        <v>16.592489700000002</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13.519355328</v>
      </c>
      <c r="AN34" s="244">
        <v>13.668346171</v>
      </c>
      <c r="AO34" s="244">
        <v>12.314894761</v>
      </c>
      <c r="AP34" s="244">
        <v>10.403247501999999</v>
      </c>
      <c r="AQ34" s="244">
        <v>11.811447785</v>
      </c>
      <c r="AR34" s="244">
        <v>12.693885871999999</v>
      </c>
      <c r="AS34" s="244">
        <v>12.632499745000001</v>
      </c>
      <c r="AT34" s="244">
        <v>12.345792492999999</v>
      </c>
      <c r="AU34" s="244">
        <v>12.814728564999999</v>
      </c>
      <c r="AV34" s="244">
        <v>13.439592476</v>
      </c>
      <c r="AW34" s="244">
        <v>13.695626222</v>
      </c>
      <c r="AX34" s="244">
        <v>13.701322962000001</v>
      </c>
      <c r="AY34" s="244">
        <v>13.612811977</v>
      </c>
      <c r="AZ34" s="244">
        <v>13.993215988999999</v>
      </c>
      <c r="BA34" s="244">
        <v>14.085143503999999</v>
      </c>
      <c r="BB34" s="368">
        <v>14.119203986</v>
      </c>
      <c r="BC34" s="368">
        <v>14.251022159</v>
      </c>
      <c r="BD34" s="368">
        <v>14.051318971000001</v>
      </c>
      <c r="BE34" s="368">
        <v>13.861184213</v>
      </c>
      <c r="BF34" s="368">
        <v>13.67126887</v>
      </c>
      <c r="BG34" s="368">
        <v>13.746846948</v>
      </c>
      <c r="BH34" s="368">
        <v>13.995822578</v>
      </c>
      <c r="BI34" s="368">
        <v>14.259786058</v>
      </c>
      <c r="BJ34" s="368">
        <v>14.360387658</v>
      </c>
      <c r="BK34" s="368">
        <v>14.397677054000001</v>
      </c>
      <c r="BL34" s="368">
        <v>14.916078502</v>
      </c>
      <c r="BM34" s="368">
        <v>14.891165796999999</v>
      </c>
      <c r="BN34" s="368">
        <v>14.915884247999999</v>
      </c>
      <c r="BO34" s="368">
        <v>15.014803889</v>
      </c>
      <c r="BP34" s="368">
        <v>14.868697978</v>
      </c>
      <c r="BQ34" s="368">
        <v>14.578007319999999</v>
      </c>
      <c r="BR34" s="368">
        <v>14.455261384</v>
      </c>
      <c r="BS34" s="368">
        <v>14.514196700999999</v>
      </c>
      <c r="BT34" s="368">
        <v>14.714167915999999</v>
      </c>
      <c r="BU34" s="368">
        <v>14.989261900000001</v>
      </c>
      <c r="BV34" s="368">
        <v>15.109192305000001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17.466019295999999</v>
      </c>
      <c r="AZ35" s="244">
        <v>17.648668723</v>
      </c>
      <c r="BA35" s="244">
        <v>17.716555322000001</v>
      </c>
      <c r="BB35" s="368">
        <v>17.597427494000002</v>
      </c>
      <c r="BC35" s="368">
        <v>18.012909630999999</v>
      </c>
      <c r="BD35" s="368">
        <v>18.714125184</v>
      </c>
      <c r="BE35" s="368">
        <v>18.692467961999998</v>
      </c>
      <c r="BF35" s="368">
        <v>18.808897556000002</v>
      </c>
      <c r="BG35" s="368">
        <v>18.819148116000001</v>
      </c>
      <c r="BH35" s="368">
        <v>18.618037191999999</v>
      </c>
      <c r="BI35" s="368">
        <v>18.412494015</v>
      </c>
      <c r="BJ35" s="368">
        <v>18.650230714999999</v>
      </c>
      <c r="BK35" s="368">
        <v>17.929011768999999</v>
      </c>
      <c r="BL35" s="368">
        <v>18.280577611999998</v>
      </c>
      <c r="BM35" s="368">
        <v>18.281324693999998</v>
      </c>
      <c r="BN35" s="368">
        <v>18.504497095000001</v>
      </c>
      <c r="BO35" s="368">
        <v>18.813136642</v>
      </c>
      <c r="BP35" s="368">
        <v>19.394381295999999</v>
      </c>
      <c r="BQ35" s="368">
        <v>19.299202692000001</v>
      </c>
      <c r="BR35" s="368">
        <v>19.367007756</v>
      </c>
      <c r="BS35" s="368">
        <v>19.378726368999999</v>
      </c>
      <c r="BT35" s="368">
        <v>19.200160578999999</v>
      </c>
      <c r="BU35" s="368">
        <v>18.775335788</v>
      </c>
      <c r="BV35" s="368">
        <v>18.834301400000001</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99.759855349000006</v>
      </c>
      <c r="AB36" s="244">
        <v>101.38175218000001</v>
      </c>
      <c r="AC36" s="244">
        <v>99.727746550000006</v>
      </c>
      <c r="AD36" s="244">
        <v>100.49052416000001</v>
      </c>
      <c r="AE36" s="244">
        <v>100.20158467</v>
      </c>
      <c r="AF36" s="244">
        <v>101.2585235</v>
      </c>
      <c r="AG36" s="244">
        <v>102.49003491000001</v>
      </c>
      <c r="AH36" s="244">
        <v>102.45214467</v>
      </c>
      <c r="AI36" s="244">
        <v>101.46852137</v>
      </c>
      <c r="AJ36" s="244">
        <v>100.81326579</v>
      </c>
      <c r="AK36" s="244">
        <v>101.83253209</v>
      </c>
      <c r="AL36" s="244">
        <v>102.46000828</v>
      </c>
      <c r="AM36" s="244">
        <v>96.844063313999996</v>
      </c>
      <c r="AN36" s="244">
        <v>97.876013908999994</v>
      </c>
      <c r="AO36" s="244">
        <v>91.339941185000001</v>
      </c>
      <c r="AP36" s="244">
        <v>80.273620136000005</v>
      </c>
      <c r="AQ36" s="244">
        <v>84.272609199000001</v>
      </c>
      <c r="AR36" s="244">
        <v>89.809520305000007</v>
      </c>
      <c r="AS36" s="244">
        <v>92.698042587000003</v>
      </c>
      <c r="AT36" s="244">
        <v>92.448036160000001</v>
      </c>
      <c r="AU36" s="244">
        <v>94.539309078000002</v>
      </c>
      <c r="AV36" s="244">
        <v>94.248934304000002</v>
      </c>
      <c r="AW36" s="244">
        <v>95.254327763999996</v>
      </c>
      <c r="AX36" s="244">
        <v>96.465549448000004</v>
      </c>
      <c r="AY36" s="244">
        <v>93.893097878000006</v>
      </c>
      <c r="AZ36" s="244">
        <v>95.963647824999995</v>
      </c>
      <c r="BA36" s="244">
        <v>95.997617890000001</v>
      </c>
      <c r="BB36" s="368">
        <v>96.050069070999996</v>
      </c>
      <c r="BC36" s="368">
        <v>96.443440299000002</v>
      </c>
      <c r="BD36" s="368">
        <v>98.044431368000005</v>
      </c>
      <c r="BE36" s="368">
        <v>98.304707128999993</v>
      </c>
      <c r="BF36" s="368">
        <v>98.621148836000003</v>
      </c>
      <c r="BG36" s="368">
        <v>99.227145788000001</v>
      </c>
      <c r="BH36" s="368">
        <v>98.436220915999996</v>
      </c>
      <c r="BI36" s="368">
        <v>99.853386796999999</v>
      </c>
      <c r="BJ36" s="368">
        <v>101.08487315000001</v>
      </c>
      <c r="BK36" s="368">
        <v>98.200090582000001</v>
      </c>
      <c r="BL36" s="368">
        <v>101.07222951999999</v>
      </c>
      <c r="BM36" s="368">
        <v>100.5454422</v>
      </c>
      <c r="BN36" s="368">
        <v>100.30578060000001</v>
      </c>
      <c r="BO36" s="368">
        <v>100.59066682</v>
      </c>
      <c r="BP36" s="368">
        <v>101.91311987</v>
      </c>
      <c r="BQ36" s="368">
        <v>101.87667765</v>
      </c>
      <c r="BR36" s="368">
        <v>101.92607477</v>
      </c>
      <c r="BS36" s="368">
        <v>102.40284343</v>
      </c>
      <c r="BT36" s="368">
        <v>101.32623938</v>
      </c>
      <c r="BU36" s="368">
        <v>102.34897426000001</v>
      </c>
      <c r="BV36" s="368">
        <v>103.33233962</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1.6159716457</v>
      </c>
      <c r="BA39" s="244">
        <v>-0.25678958026999998</v>
      </c>
      <c r="BB39" s="368">
        <v>-1.7254303057999999E-2</v>
      </c>
      <c r="BC39" s="368">
        <v>-0.42987096774</v>
      </c>
      <c r="BD39" s="368">
        <v>0.11736666666999999</v>
      </c>
      <c r="BE39" s="368">
        <v>9.6096774194000006E-2</v>
      </c>
      <c r="BF39" s="368">
        <v>9.4677419355E-2</v>
      </c>
      <c r="BG39" s="368">
        <v>-0.24176666666999999</v>
      </c>
      <c r="BH39" s="368">
        <v>0.33138709677</v>
      </c>
      <c r="BI39" s="368">
        <v>0.25533333333000002</v>
      </c>
      <c r="BJ39" s="368">
        <v>0.86593548386999997</v>
      </c>
      <c r="BK39" s="368">
        <v>-0.19467741934999999</v>
      </c>
      <c r="BL39" s="368">
        <v>0.21296428571000001</v>
      </c>
      <c r="BM39" s="368">
        <v>0.10380645161</v>
      </c>
      <c r="BN39" s="368">
        <v>-0.62006666666999999</v>
      </c>
      <c r="BO39" s="368">
        <v>-0.64358064516000002</v>
      </c>
      <c r="BP39" s="368">
        <v>-0.31136666667000001</v>
      </c>
      <c r="BQ39" s="368">
        <v>3.9935483871000002E-2</v>
      </c>
      <c r="BR39" s="368">
        <v>0.18093548387</v>
      </c>
      <c r="BS39" s="368">
        <v>-6.7766666667E-2</v>
      </c>
      <c r="BT39" s="368">
        <v>0.33841935484000002</v>
      </c>
      <c r="BU39" s="368">
        <v>0.13239999999999999</v>
      </c>
      <c r="BV39" s="368">
        <v>0.79638709676999997</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1.1178333332999999</v>
      </c>
      <c r="AJ40" s="244">
        <v>1.1546774194</v>
      </c>
      <c r="AK40" s="244">
        <v>-0.27679999999999999</v>
      </c>
      <c r="AL40" s="244">
        <v>0.26641935484000001</v>
      </c>
      <c r="AM40" s="244">
        <v>-0.16012903226</v>
      </c>
      <c r="AN40" s="244">
        <v>0.28358620690000003</v>
      </c>
      <c r="AO40" s="244">
        <v>-1.5887741934999999</v>
      </c>
      <c r="AP40" s="244">
        <v>-2.3950999999999998</v>
      </c>
      <c r="AQ40" s="244">
        <v>-1.9759354839000001</v>
      </c>
      <c r="AR40" s="244">
        <v>0.90883333333000005</v>
      </c>
      <c r="AS40" s="244">
        <v>-0.26525806452</v>
      </c>
      <c r="AT40" s="244">
        <v>-0.43864516128999997</v>
      </c>
      <c r="AU40" s="244">
        <v>0.89803333333000002</v>
      </c>
      <c r="AV40" s="244">
        <v>0.41383870968000003</v>
      </c>
      <c r="AW40" s="244">
        <v>0.72040000000000004</v>
      </c>
      <c r="AX40" s="244">
        <v>0.87922580645000004</v>
      </c>
      <c r="AY40" s="244">
        <v>-0.18963854453000001</v>
      </c>
      <c r="AZ40" s="244">
        <v>0.77743194353</v>
      </c>
      <c r="BA40" s="244">
        <v>0.89133374616000005</v>
      </c>
      <c r="BB40" s="368">
        <v>0.57245129378000004</v>
      </c>
      <c r="BC40" s="368">
        <v>0.49401162011999999</v>
      </c>
      <c r="BD40" s="368">
        <v>0.41064917008000001</v>
      </c>
      <c r="BE40" s="368">
        <v>5.1883952540999999E-2</v>
      </c>
      <c r="BF40" s="368">
        <v>-7.8140757712000006E-2</v>
      </c>
      <c r="BG40" s="368">
        <v>0.13233758300000001</v>
      </c>
      <c r="BH40" s="368">
        <v>-0.40234820563000001</v>
      </c>
      <c r="BI40" s="368">
        <v>9.5527997191999995E-4</v>
      </c>
      <c r="BJ40" s="368">
        <v>0.26095821067000002</v>
      </c>
      <c r="BK40" s="368">
        <v>-0.18146928876000001</v>
      </c>
      <c r="BL40" s="368">
        <v>0.53013868729000002</v>
      </c>
      <c r="BM40" s="368">
        <v>0.31281915779000002</v>
      </c>
      <c r="BN40" s="368">
        <v>6.9240779183999998E-2</v>
      </c>
      <c r="BO40" s="368">
        <v>3.6884034601000003E-2</v>
      </c>
      <c r="BP40" s="368">
        <v>0.22863454365999999</v>
      </c>
      <c r="BQ40" s="368">
        <v>6.0778799511999999E-2</v>
      </c>
      <c r="BR40" s="368">
        <v>-5.1676373358000002E-2</v>
      </c>
      <c r="BS40" s="368">
        <v>0.15127236716</v>
      </c>
      <c r="BT40" s="368">
        <v>-0.38234915394000002</v>
      </c>
      <c r="BU40" s="368">
        <v>-3.9844288222E-2</v>
      </c>
      <c r="BV40" s="368">
        <v>6.7399054690999993E-2</v>
      </c>
    </row>
    <row r="41" spans="1:74" ht="11.1" customHeight="1" x14ac:dyDescent="0.2">
      <c r="A41" s="159" t="s">
        <v>309</v>
      </c>
      <c r="B41" s="170" t="s">
        <v>570</v>
      </c>
      <c r="C41" s="244">
        <v>0.42539606100999999</v>
      </c>
      <c r="D41" s="244">
        <v>-0.65843790361999999</v>
      </c>
      <c r="E41" s="244">
        <v>1.1585892884</v>
      </c>
      <c r="F41" s="244">
        <v>0.67967464861000004</v>
      </c>
      <c r="G41" s="244">
        <v>1.6084855901999999</v>
      </c>
      <c r="H41" s="244">
        <v>1.3129136975</v>
      </c>
      <c r="I41" s="244">
        <v>0.18818761410000001</v>
      </c>
      <c r="J41" s="244">
        <v>0.25995205581000003</v>
      </c>
      <c r="K41" s="244">
        <v>0.39156703941999998</v>
      </c>
      <c r="L41" s="244">
        <v>-1.9114346628000001</v>
      </c>
      <c r="M41" s="244">
        <v>0.82227211030000003</v>
      </c>
      <c r="N41" s="244">
        <v>-0.57945246998</v>
      </c>
      <c r="O41" s="244">
        <v>-0.34072124304000001</v>
      </c>
      <c r="P41" s="244">
        <v>-0.16730806329</v>
      </c>
      <c r="Q41" s="244">
        <v>-1.0873226334999999</v>
      </c>
      <c r="R41" s="244">
        <v>-0.69244883560000003</v>
      </c>
      <c r="S41" s="244">
        <v>1.0899591425999999E-2</v>
      </c>
      <c r="T41" s="244">
        <v>-0.26379609435000001</v>
      </c>
      <c r="U41" s="244">
        <v>0.50522687366999997</v>
      </c>
      <c r="V41" s="244">
        <v>0.39071076109000002</v>
      </c>
      <c r="W41" s="244">
        <v>-1.4488625150000001</v>
      </c>
      <c r="X41" s="244">
        <v>-2.8160470497999999</v>
      </c>
      <c r="Y41" s="244">
        <v>-2.3450045338000001</v>
      </c>
      <c r="Z41" s="244">
        <v>-1.3748388297</v>
      </c>
      <c r="AA41" s="244">
        <v>-0.30276364370999997</v>
      </c>
      <c r="AB41" s="244">
        <v>1.1751768299000001</v>
      </c>
      <c r="AC41" s="244">
        <v>-0.64280545341999995</v>
      </c>
      <c r="AD41" s="244">
        <v>0.18370230300000001</v>
      </c>
      <c r="AE41" s="244">
        <v>1.3163746205</v>
      </c>
      <c r="AF41" s="244">
        <v>0.79620963069999995</v>
      </c>
      <c r="AG41" s="244">
        <v>3.1448991431</v>
      </c>
      <c r="AH41" s="244">
        <v>2.0805076179999999</v>
      </c>
      <c r="AI41" s="244">
        <v>1.0138044985000001</v>
      </c>
      <c r="AJ41" s="244">
        <v>-2.1684389472999999</v>
      </c>
      <c r="AK41" s="244">
        <v>-0.14868740133</v>
      </c>
      <c r="AL41" s="244">
        <v>0.44351663574</v>
      </c>
      <c r="AM41" s="244">
        <v>-3.8930007098999999</v>
      </c>
      <c r="AN41" s="244">
        <v>-3.3880447894999999</v>
      </c>
      <c r="AO41" s="244">
        <v>-6.2820256265000003</v>
      </c>
      <c r="AP41" s="244">
        <v>-15.034247046999999</v>
      </c>
      <c r="AQ41" s="244">
        <v>-1.1222124079</v>
      </c>
      <c r="AR41" s="244">
        <v>1.4699176593000001</v>
      </c>
      <c r="AS41" s="244">
        <v>2.5759527128999999</v>
      </c>
      <c r="AT41" s="244">
        <v>0.83004808865000002</v>
      </c>
      <c r="AU41" s="244">
        <v>1.745857682</v>
      </c>
      <c r="AV41" s="244">
        <v>1.0218717636000001</v>
      </c>
      <c r="AW41" s="244">
        <v>1.286937692</v>
      </c>
      <c r="AX41" s="244">
        <v>0.55459707218999998</v>
      </c>
      <c r="AY41" s="244">
        <v>-0.40727913917000003</v>
      </c>
      <c r="AZ41" s="244">
        <v>1.6088873620999999</v>
      </c>
      <c r="BA41" s="244">
        <v>1.8915143332</v>
      </c>
      <c r="BB41" s="368">
        <v>1.2494198775000001</v>
      </c>
      <c r="BC41" s="368">
        <v>1.1005473884999999</v>
      </c>
      <c r="BD41" s="368">
        <v>0.90183573809999995</v>
      </c>
      <c r="BE41" s="368">
        <v>0.11197014295</v>
      </c>
      <c r="BF41" s="368">
        <v>-0.16561583332999999</v>
      </c>
      <c r="BG41" s="368">
        <v>0.28243718623000003</v>
      </c>
      <c r="BH41" s="368">
        <v>-0.84273978799000004</v>
      </c>
      <c r="BI41" s="368">
        <v>2.0341305080999999E-3</v>
      </c>
      <c r="BJ41" s="368">
        <v>0.55661765146999997</v>
      </c>
      <c r="BK41" s="368">
        <v>-0.39023818383999997</v>
      </c>
      <c r="BL41" s="368">
        <v>1.1104562988</v>
      </c>
      <c r="BM41" s="368">
        <v>0.67062563792999996</v>
      </c>
      <c r="BN41" s="368">
        <v>0.15379221096000001</v>
      </c>
      <c r="BO41" s="368">
        <v>8.3671770418999994E-2</v>
      </c>
      <c r="BP41" s="368">
        <v>0.51038023094999996</v>
      </c>
      <c r="BQ41" s="368">
        <v>0.13378546120000001</v>
      </c>
      <c r="BR41" s="368">
        <v>-0.11246171889000001</v>
      </c>
      <c r="BS41" s="368">
        <v>0.33265493758999998</v>
      </c>
      <c r="BT41" s="368">
        <v>-0.82707189190999997</v>
      </c>
      <c r="BU41" s="368">
        <v>-8.7390801793000003E-2</v>
      </c>
      <c r="BV41" s="368">
        <v>0.14767043233999999</v>
      </c>
    </row>
    <row r="42" spans="1:74" ht="11.1" customHeight="1" x14ac:dyDescent="0.2">
      <c r="A42" s="159" t="s">
        <v>310</v>
      </c>
      <c r="B42" s="170" t="s">
        <v>571</v>
      </c>
      <c r="C42" s="244">
        <v>-1.9697187132</v>
      </c>
      <c r="D42" s="244">
        <v>-0.37543422505000001</v>
      </c>
      <c r="E42" s="244">
        <v>2.2179362238999998</v>
      </c>
      <c r="F42" s="244">
        <v>0.17983784860999999</v>
      </c>
      <c r="G42" s="244">
        <v>1.6692570740999999</v>
      </c>
      <c r="H42" s="244">
        <v>2.7006261975000001</v>
      </c>
      <c r="I42" s="244">
        <v>-4.4897643968999999E-2</v>
      </c>
      <c r="J42" s="244">
        <v>0.98741589452</v>
      </c>
      <c r="K42" s="244">
        <v>1.8266658393999999</v>
      </c>
      <c r="L42" s="244">
        <v>-0.31370524348000001</v>
      </c>
      <c r="M42" s="244">
        <v>1.7800619102999999</v>
      </c>
      <c r="N42" s="244">
        <v>0.95942811066</v>
      </c>
      <c r="O42" s="244">
        <v>-0.99017833981000003</v>
      </c>
      <c r="P42" s="244">
        <v>0.41788097243</v>
      </c>
      <c r="Q42" s="244">
        <v>0.32029610846000001</v>
      </c>
      <c r="R42" s="244">
        <v>-0.74572080227000004</v>
      </c>
      <c r="S42" s="244">
        <v>-3.5517731155000003E-2</v>
      </c>
      <c r="T42" s="244">
        <v>0.12273167231</v>
      </c>
      <c r="U42" s="244">
        <v>-0.25375967470999999</v>
      </c>
      <c r="V42" s="244">
        <v>-0.48726972278000003</v>
      </c>
      <c r="W42" s="244">
        <v>-1.5395781150000001</v>
      </c>
      <c r="X42" s="244">
        <v>-2.4253270819999999</v>
      </c>
      <c r="Y42" s="244">
        <v>-2.1234475337999998</v>
      </c>
      <c r="Z42" s="244">
        <v>-1.7726740555</v>
      </c>
      <c r="AA42" s="244">
        <v>-0.6084131921</v>
      </c>
      <c r="AB42" s="244">
        <v>1.2268151869999999</v>
      </c>
      <c r="AC42" s="244">
        <v>-0.53246806631999999</v>
      </c>
      <c r="AD42" s="244">
        <v>-1.0973630333000001E-2</v>
      </c>
      <c r="AE42" s="244">
        <v>-8.5711798871E-2</v>
      </c>
      <c r="AF42" s="244">
        <v>0.65602556403000001</v>
      </c>
      <c r="AG42" s="244">
        <v>2.5260890141000001</v>
      </c>
      <c r="AH42" s="244">
        <v>1.2486688115</v>
      </c>
      <c r="AI42" s="244">
        <v>2.2082324318</v>
      </c>
      <c r="AJ42" s="244">
        <v>-0.48205072152</v>
      </c>
      <c r="AK42" s="244">
        <v>-0.14158710132999999</v>
      </c>
      <c r="AL42" s="244">
        <v>0.75374608735000004</v>
      </c>
      <c r="AM42" s="244">
        <v>-4.5949221292000004</v>
      </c>
      <c r="AN42" s="244">
        <v>-2.4400481343</v>
      </c>
      <c r="AO42" s="244">
        <v>-9.2044361748999997</v>
      </c>
      <c r="AP42" s="244">
        <v>-20.082905279999999</v>
      </c>
      <c r="AQ42" s="244">
        <v>-4.3401679885000002</v>
      </c>
      <c r="AR42" s="244">
        <v>1.2106128926999999</v>
      </c>
      <c r="AS42" s="244">
        <v>2.3672922934999998</v>
      </c>
      <c r="AT42" s="244">
        <v>1.1477187337999999</v>
      </c>
      <c r="AU42" s="244">
        <v>3.2935895152999999</v>
      </c>
      <c r="AV42" s="244">
        <v>2.7236179894000001</v>
      </c>
      <c r="AW42" s="244">
        <v>1.8980562253</v>
      </c>
      <c r="AX42" s="244">
        <v>2.8895622335</v>
      </c>
      <c r="AY42" s="244">
        <v>-0.13702603854000001</v>
      </c>
      <c r="AZ42" s="244">
        <v>4.0022909514</v>
      </c>
      <c r="BA42" s="244">
        <v>2.5260584990999999</v>
      </c>
      <c r="BB42" s="368">
        <v>1.8046168681999999</v>
      </c>
      <c r="BC42" s="368">
        <v>1.1646880409</v>
      </c>
      <c r="BD42" s="368">
        <v>1.4298515749</v>
      </c>
      <c r="BE42" s="368">
        <v>0.25995086967999997</v>
      </c>
      <c r="BF42" s="368">
        <v>-0.14907917169000001</v>
      </c>
      <c r="BG42" s="368">
        <v>0.17300810256999999</v>
      </c>
      <c r="BH42" s="368">
        <v>-0.91370089685</v>
      </c>
      <c r="BI42" s="368">
        <v>0.25832274380999998</v>
      </c>
      <c r="BJ42" s="368">
        <v>1.683511346</v>
      </c>
      <c r="BK42" s="368">
        <v>-0.76638489196000004</v>
      </c>
      <c r="BL42" s="368">
        <v>1.8535592718</v>
      </c>
      <c r="BM42" s="368">
        <v>1.0872512473</v>
      </c>
      <c r="BN42" s="368">
        <v>-0.39703367652999999</v>
      </c>
      <c r="BO42" s="368">
        <v>-0.52302484013999995</v>
      </c>
      <c r="BP42" s="368">
        <v>0.42764810794000002</v>
      </c>
      <c r="BQ42" s="368">
        <v>0.23449974458</v>
      </c>
      <c r="BR42" s="368">
        <v>1.6797391621E-2</v>
      </c>
      <c r="BS42" s="368">
        <v>0.41616063807999998</v>
      </c>
      <c r="BT42" s="368">
        <v>-0.87100169101000002</v>
      </c>
      <c r="BU42" s="368">
        <v>5.1649099851000004E-3</v>
      </c>
      <c r="BV42" s="368">
        <v>1.0114565838</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1111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1285.1277938999999</v>
      </c>
      <c r="BA45" s="249">
        <v>1293.3733446000001</v>
      </c>
      <c r="BB45" s="312">
        <v>1298.941</v>
      </c>
      <c r="BC45" s="312">
        <v>1317.317</v>
      </c>
      <c r="BD45" s="312">
        <v>1315.671</v>
      </c>
      <c r="BE45" s="312">
        <v>1314.567</v>
      </c>
      <c r="BF45" s="312">
        <v>1313.5070000000001</v>
      </c>
      <c r="BG45" s="312">
        <v>1322.635</v>
      </c>
      <c r="BH45" s="312">
        <v>1313.787</v>
      </c>
      <c r="BI45" s="312">
        <v>1307.5519999999999</v>
      </c>
      <c r="BJ45" s="312">
        <v>1282.133</v>
      </c>
      <c r="BK45" s="312">
        <v>1289.5930000000001</v>
      </c>
      <c r="BL45" s="312">
        <v>1285.0550000000001</v>
      </c>
      <c r="BM45" s="312">
        <v>1283.2619999999999</v>
      </c>
      <c r="BN45" s="312">
        <v>1303.289</v>
      </c>
      <c r="BO45" s="312">
        <v>1324.665</v>
      </c>
      <c r="BP45" s="312">
        <v>1335.431</v>
      </c>
      <c r="BQ45" s="312">
        <v>1335.6179999999999</v>
      </c>
      <c r="BR45" s="312">
        <v>1330.634</v>
      </c>
      <c r="BS45" s="312">
        <v>1333.2919999999999</v>
      </c>
      <c r="BT45" s="312">
        <v>1326.0260000000001</v>
      </c>
      <c r="BU45" s="312">
        <v>1325.279</v>
      </c>
      <c r="BV45" s="312">
        <v>1303.816</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2931.0377779999999</v>
      </c>
      <c r="AJ46" s="247">
        <v>2882.424743</v>
      </c>
      <c r="AK46" s="247">
        <v>2888.3977340000001</v>
      </c>
      <c r="AL46" s="247">
        <v>2878.7806209999999</v>
      </c>
      <c r="AM46" s="247">
        <v>2900.5401849999998</v>
      </c>
      <c r="AN46" s="247">
        <v>2873.0482820000002</v>
      </c>
      <c r="AO46" s="247">
        <v>2963.6430089999999</v>
      </c>
      <c r="AP46" s="247">
        <v>3112.2437559999998</v>
      </c>
      <c r="AQ46" s="247">
        <v>3201.5003790000001</v>
      </c>
      <c r="AR46" s="247">
        <v>3201.5825220000002</v>
      </c>
      <c r="AS46" s="247">
        <v>3207.9339949999999</v>
      </c>
      <c r="AT46" s="247">
        <v>3206.6962050000002</v>
      </c>
      <c r="AU46" s="247">
        <v>3165.6082500000002</v>
      </c>
      <c r="AV46" s="247">
        <v>3116.484117</v>
      </c>
      <c r="AW46" s="247">
        <v>3098.6215609999999</v>
      </c>
      <c r="AX46" s="247">
        <v>3026.236641</v>
      </c>
      <c r="AY46" s="247">
        <v>3017.8597949</v>
      </c>
      <c r="AZ46" s="247">
        <v>2951.1564944000002</v>
      </c>
      <c r="BA46" s="247">
        <v>2931.7706990000001</v>
      </c>
      <c r="BB46" s="313">
        <v>2920.1648154999998</v>
      </c>
      <c r="BC46" s="313">
        <v>2923.2264553</v>
      </c>
      <c r="BD46" s="313">
        <v>2909.2609802000002</v>
      </c>
      <c r="BE46" s="313">
        <v>2906.5485776999999</v>
      </c>
      <c r="BF46" s="313">
        <v>2907.9109411999998</v>
      </c>
      <c r="BG46" s="313">
        <v>2913.0688137000002</v>
      </c>
      <c r="BH46" s="313">
        <v>2916.693608</v>
      </c>
      <c r="BI46" s="313">
        <v>2910.4299495999999</v>
      </c>
      <c r="BJ46" s="313">
        <v>2876.9212450999999</v>
      </c>
      <c r="BK46" s="313">
        <v>2890.0067930999999</v>
      </c>
      <c r="BL46" s="313">
        <v>2870.6249097999998</v>
      </c>
      <c r="BM46" s="313">
        <v>2859.1345159000002</v>
      </c>
      <c r="BN46" s="313">
        <v>2877.0842925000002</v>
      </c>
      <c r="BO46" s="313">
        <v>2897.3168875000001</v>
      </c>
      <c r="BP46" s="313">
        <v>2901.2238511999999</v>
      </c>
      <c r="BQ46" s="313">
        <v>2899.5267084000002</v>
      </c>
      <c r="BR46" s="313">
        <v>2896.1446759999999</v>
      </c>
      <c r="BS46" s="313">
        <v>2894.2645048999998</v>
      </c>
      <c r="BT46" s="313">
        <v>2898.8513287000001</v>
      </c>
      <c r="BU46" s="313">
        <v>2899.2996573999999</v>
      </c>
      <c r="BV46" s="313">
        <v>2875.7472867000001</v>
      </c>
    </row>
    <row r="47" spans="1:74" s="651" customFormat="1" ht="12" customHeight="1" x14ac:dyDescent="0.2">
      <c r="A47" s="395"/>
      <c r="B47" s="782" t="s">
        <v>803</v>
      </c>
      <c r="C47" s="782"/>
      <c r="D47" s="782"/>
      <c r="E47" s="782"/>
      <c r="F47" s="782"/>
      <c r="G47" s="782"/>
      <c r="H47" s="782"/>
      <c r="I47" s="782"/>
      <c r="J47" s="782"/>
      <c r="K47" s="782"/>
      <c r="L47" s="782"/>
      <c r="M47" s="782"/>
      <c r="N47" s="782"/>
      <c r="O47" s="782"/>
      <c r="P47" s="782"/>
      <c r="Q47" s="744"/>
      <c r="R47" s="691"/>
      <c r="AY47" s="487"/>
      <c r="AZ47" s="487"/>
      <c r="BA47" s="487"/>
      <c r="BB47" s="487"/>
      <c r="BC47" s="487"/>
      <c r="BD47" s="581"/>
      <c r="BE47" s="581"/>
      <c r="BF47" s="581"/>
      <c r="BG47" s="487"/>
      <c r="BH47" s="487"/>
      <c r="BI47" s="487"/>
      <c r="BJ47" s="487"/>
    </row>
    <row r="48" spans="1:74" s="396" customFormat="1" ht="12" customHeight="1" x14ac:dyDescent="0.2">
      <c r="A48" s="395"/>
      <c r="B48" s="787" t="s">
        <v>1125</v>
      </c>
      <c r="C48" s="744"/>
      <c r="D48" s="744"/>
      <c r="E48" s="744"/>
      <c r="F48" s="744"/>
      <c r="G48" s="744"/>
      <c r="H48" s="744"/>
      <c r="I48" s="744"/>
      <c r="J48" s="744"/>
      <c r="K48" s="744"/>
      <c r="L48" s="744"/>
      <c r="M48" s="744"/>
      <c r="N48" s="744"/>
      <c r="O48" s="744"/>
      <c r="P48" s="744"/>
      <c r="Q48" s="744"/>
      <c r="R48" s="691"/>
      <c r="AY48" s="487"/>
      <c r="AZ48" s="487"/>
      <c r="BA48" s="487"/>
      <c r="BB48" s="487"/>
      <c r="BC48" s="487"/>
      <c r="BD48" s="581"/>
      <c r="BE48" s="581"/>
      <c r="BF48" s="581"/>
      <c r="BG48" s="487"/>
      <c r="BH48" s="487"/>
      <c r="BI48" s="487"/>
      <c r="BJ48" s="487"/>
    </row>
    <row r="49" spans="1:74" s="396" customFormat="1" ht="12" customHeight="1" x14ac:dyDescent="0.2">
      <c r="A49" s="395"/>
      <c r="B49" s="782" t="s">
        <v>1126</v>
      </c>
      <c r="C49" s="750"/>
      <c r="D49" s="750"/>
      <c r="E49" s="750"/>
      <c r="F49" s="750"/>
      <c r="G49" s="750"/>
      <c r="H49" s="750"/>
      <c r="I49" s="750"/>
      <c r="J49" s="750"/>
      <c r="K49" s="750"/>
      <c r="L49" s="750"/>
      <c r="M49" s="750"/>
      <c r="N49" s="750"/>
      <c r="O49" s="750"/>
      <c r="P49" s="750"/>
      <c r="Q49" s="744"/>
      <c r="R49" s="691"/>
      <c r="AY49" s="487"/>
      <c r="AZ49" s="487"/>
      <c r="BA49" s="487"/>
      <c r="BB49" s="487"/>
      <c r="BC49" s="487"/>
      <c r="BD49" s="581"/>
      <c r="BE49" s="581"/>
      <c r="BF49" s="581"/>
      <c r="BG49" s="487"/>
      <c r="BH49" s="487"/>
      <c r="BI49" s="487"/>
      <c r="BJ49" s="487"/>
    </row>
    <row r="50" spans="1:74" s="396" customFormat="1" ht="12" customHeight="1" x14ac:dyDescent="0.2">
      <c r="A50" s="395"/>
      <c r="B50" s="788" t="s">
        <v>1127</v>
      </c>
      <c r="C50" s="788"/>
      <c r="D50" s="788"/>
      <c r="E50" s="788"/>
      <c r="F50" s="788"/>
      <c r="G50" s="788"/>
      <c r="H50" s="788"/>
      <c r="I50" s="788"/>
      <c r="J50" s="788"/>
      <c r="K50" s="788"/>
      <c r="L50" s="788"/>
      <c r="M50" s="788"/>
      <c r="N50" s="788"/>
      <c r="O50" s="788"/>
      <c r="P50" s="788"/>
      <c r="Q50" s="788"/>
      <c r="R50" s="691"/>
      <c r="AY50" s="487"/>
      <c r="AZ50" s="487"/>
      <c r="BA50" s="487"/>
      <c r="BB50" s="487"/>
      <c r="BC50" s="487"/>
      <c r="BD50" s="581"/>
      <c r="BE50" s="581"/>
      <c r="BF50" s="581"/>
      <c r="BG50" s="487"/>
      <c r="BH50" s="487"/>
      <c r="BI50" s="487"/>
      <c r="BJ50" s="487"/>
    </row>
    <row r="51" spans="1:74" s="735" customFormat="1" ht="12" customHeight="1" x14ac:dyDescent="0.2">
      <c r="A51" s="395"/>
      <c r="B51" s="781" t="s">
        <v>815</v>
      </c>
      <c r="C51" s="765"/>
      <c r="D51" s="765"/>
      <c r="E51" s="765"/>
      <c r="F51" s="765"/>
      <c r="G51" s="765"/>
      <c r="H51" s="765"/>
      <c r="I51" s="765"/>
      <c r="J51" s="765"/>
      <c r="K51" s="765"/>
      <c r="L51" s="765"/>
      <c r="M51" s="765"/>
      <c r="N51" s="765"/>
      <c r="O51" s="765"/>
      <c r="P51" s="765"/>
      <c r="Q51" s="765"/>
      <c r="R51" s="152"/>
      <c r="AY51" s="487"/>
      <c r="AZ51" s="487"/>
      <c r="BA51" s="487"/>
      <c r="BB51" s="487"/>
      <c r="BC51" s="487"/>
      <c r="BD51" s="581"/>
      <c r="BE51" s="581"/>
      <c r="BF51" s="581"/>
      <c r="BG51" s="487"/>
      <c r="BH51" s="487"/>
      <c r="BI51" s="487"/>
      <c r="BJ51" s="487"/>
    </row>
    <row r="52" spans="1:74" s="735" customFormat="1" ht="12" customHeight="1" x14ac:dyDescent="0.2">
      <c r="A52" s="395"/>
      <c r="B52" s="782" t="s">
        <v>650</v>
      </c>
      <c r="C52" s="750"/>
      <c r="D52" s="750"/>
      <c r="E52" s="750"/>
      <c r="F52" s="750"/>
      <c r="G52" s="750"/>
      <c r="H52" s="750"/>
      <c r="I52" s="750"/>
      <c r="J52" s="750"/>
      <c r="K52" s="750"/>
      <c r="L52" s="750"/>
      <c r="M52" s="750"/>
      <c r="N52" s="750"/>
      <c r="O52" s="750"/>
      <c r="P52" s="750"/>
      <c r="Q52" s="744"/>
      <c r="R52" s="152"/>
      <c r="AY52" s="487"/>
      <c r="AZ52" s="487"/>
      <c r="BA52" s="487"/>
      <c r="BB52" s="487"/>
      <c r="BC52" s="487"/>
      <c r="BD52" s="581"/>
      <c r="BE52" s="581"/>
      <c r="BF52" s="581"/>
      <c r="BG52" s="487"/>
      <c r="BH52" s="487"/>
      <c r="BI52" s="487"/>
      <c r="BJ52" s="487"/>
    </row>
    <row r="53" spans="1:74" s="735" customFormat="1" ht="12" customHeight="1" x14ac:dyDescent="0.2">
      <c r="A53" s="395"/>
      <c r="B53" s="782" t="s">
        <v>1353</v>
      </c>
      <c r="C53" s="744"/>
      <c r="D53" s="744"/>
      <c r="E53" s="744"/>
      <c r="F53" s="744"/>
      <c r="G53" s="744"/>
      <c r="H53" s="744"/>
      <c r="I53" s="744"/>
      <c r="J53" s="744"/>
      <c r="K53" s="744"/>
      <c r="L53" s="744"/>
      <c r="M53" s="744"/>
      <c r="N53" s="744"/>
      <c r="O53" s="744"/>
      <c r="P53" s="744"/>
      <c r="Q53" s="744"/>
      <c r="R53" s="152"/>
      <c r="AY53" s="487"/>
      <c r="AZ53" s="487"/>
      <c r="BA53" s="487"/>
      <c r="BB53" s="487"/>
      <c r="BC53" s="487"/>
      <c r="BD53" s="581"/>
      <c r="BE53" s="581"/>
      <c r="BF53" s="581"/>
      <c r="BG53" s="487"/>
      <c r="BH53" s="487"/>
      <c r="BI53" s="487"/>
      <c r="BJ53" s="487"/>
    </row>
    <row r="54" spans="1:74" s="735" customFormat="1" ht="12" customHeight="1" x14ac:dyDescent="0.2">
      <c r="A54" s="395"/>
      <c r="B54" s="782" t="s">
        <v>1352</v>
      </c>
      <c r="C54" s="744"/>
      <c r="D54" s="744"/>
      <c r="E54" s="744"/>
      <c r="F54" s="744"/>
      <c r="G54" s="744"/>
      <c r="H54" s="744"/>
      <c r="I54" s="744"/>
      <c r="J54" s="744"/>
      <c r="K54" s="744"/>
      <c r="L54" s="744"/>
      <c r="M54" s="744"/>
      <c r="N54" s="744"/>
      <c r="O54" s="744"/>
      <c r="P54" s="744"/>
      <c r="Q54" s="744"/>
      <c r="R54" s="152"/>
      <c r="AY54" s="487"/>
      <c r="AZ54" s="487"/>
      <c r="BA54" s="487"/>
      <c r="BB54" s="487"/>
      <c r="BC54" s="487"/>
      <c r="BD54" s="581"/>
      <c r="BE54" s="581"/>
      <c r="BF54" s="581"/>
      <c r="BG54" s="487"/>
      <c r="BH54" s="487"/>
      <c r="BI54" s="487"/>
      <c r="BJ54" s="487"/>
    </row>
    <row r="55" spans="1:74" s="735" customFormat="1" ht="12" customHeight="1" x14ac:dyDescent="0.2">
      <c r="A55" s="395"/>
      <c r="B55" s="788" t="s">
        <v>1354</v>
      </c>
      <c r="C55" s="788"/>
      <c r="D55" s="788"/>
      <c r="E55" s="788"/>
      <c r="F55" s="788"/>
      <c r="G55" s="788"/>
      <c r="H55" s="788"/>
      <c r="I55" s="788"/>
      <c r="J55" s="788"/>
      <c r="K55" s="788"/>
      <c r="L55" s="788"/>
      <c r="M55" s="788"/>
      <c r="N55" s="788"/>
      <c r="O55" s="788"/>
      <c r="P55" s="788"/>
      <c r="Q55" s="788"/>
      <c r="R55" s="788"/>
      <c r="AY55" s="487"/>
      <c r="AZ55" s="487"/>
      <c r="BA55" s="487"/>
      <c r="BB55" s="487"/>
      <c r="BC55" s="487"/>
      <c r="BD55" s="581"/>
      <c r="BE55" s="581"/>
      <c r="BF55" s="581"/>
      <c r="BG55" s="487"/>
      <c r="BH55" s="487"/>
      <c r="BI55" s="487"/>
      <c r="BJ55" s="487"/>
    </row>
    <row r="56" spans="1:74" s="735" customFormat="1" ht="12" customHeight="1" x14ac:dyDescent="0.2">
      <c r="A56" s="395"/>
      <c r="B56" s="788" t="s">
        <v>1359</v>
      </c>
      <c r="C56" s="788"/>
      <c r="D56" s="788"/>
      <c r="E56" s="788"/>
      <c r="F56" s="788"/>
      <c r="G56" s="788"/>
      <c r="H56" s="788"/>
      <c r="I56" s="788"/>
      <c r="J56" s="788"/>
      <c r="K56" s="788"/>
      <c r="L56" s="788"/>
      <c r="M56" s="788"/>
      <c r="N56" s="788"/>
      <c r="O56" s="788"/>
      <c r="P56" s="788"/>
      <c r="Q56" s="788"/>
      <c r="R56" s="692"/>
      <c r="AY56" s="487"/>
      <c r="AZ56" s="487"/>
      <c r="BA56" s="487"/>
      <c r="BB56" s="487"/>
      <c r="BC56" s="487"/>
      <c r="BD56" s="581"/>
      <c r="BE56" s="581"/>
      <c r="BF56" s="581"/>
      <c r="BG56" s="487"/>
      <c r="BH56" s="487"/>
      <c r="BI56" s="487"/>
      <c r="BJ56" s="487"/>
    </row>
    <row r="57" spans="1:74" s="396" customFormat="1" ht="12" customHeight="1" x14ac:dyDescent="0.2">
      <c r="A57" s="395"/>
      <c r="B57" s="789" t="str">
        <f>"Notes: "&amp;"EIA completed modeling and analysis for this report on " &amp;Dates!D2&amp;"."</f>
        <v>Notes: EIA completed modeling and analysis for this report on Thursday April 1, 2021.</v>
      </c>
      <c r="C57" s="757"/>
      <c r="D57" s="757"/>
      <c r="E57" s="757"/>
      <c r="F57" s="757"/>
      <c r="G57" s="757"/>
      <c r="H57" s="757"/>
      <c r="I57" s="757"/>
      <c r="J57" s="757"/>
      <c r="K57" s="757"/>
      <c r="L57" s="757"/>
      <c r="M57" s="757"/>
      <c r="N57" s="757"/>
      <c r="O57" s="757"/>
      <c r="P57" s="757"/>
      <c r="Q57" s="757"/>
      <c r="R57" s="691"/>
      <c r="AY57" s="487"/>
      <c r="AZ57" s="487"/>
      <c r="BA57" s="487"/>
      <c r="BB57" s="487"/>
      <c r="BC57" s="487"/>
      <c r="BD57" s="581"/>
      <c r="BE57" s="581"/>
      <c r="BF57" s="581"/>
      <c r="BG57" s="487"/>
      <c r="BH57" s="487"/>
      <c r="BI57" s="487"/>
      <c r="BJ57" s="487"/>
    </row>
    <row r="58" spans="1:74" s="729" customFormat="1" ht="12" customHeight="1" x14ac:dyDescent="0.2">
      <c r="A58" s="395"/>
      <c r="B58" s="785" t="s">
        <v>353</v>
      </c>
      <c r="C58" s="750"/>
      <c r="D58" s="750"/>
      <c r="E58" s="750"/>
      <c r="F58" s="750"/>
      <c r="G58" s="750"/>
      <c r="H58" s="750"/>
      <c r="I58" s="750"/>
      <c r="J58" s="750"/>
      <c r="K58" s="750"/>
      <c r="L58" s="750"/>
      <c r="M58" s="750"/>
      <c r="N58" s="750"/>
      <c r="O58" s="750"/>
      <c r="P58" s="750"/>
      <c r="Q58" s="744"/>
      <c r="AY58" s="487"/>
      <c r="AZ58" s="487"/>
      <c r="BA58" s="487"/>
      <c r="BB58" s="487"/>
      <c r="BC58" s="487"/>
      <c r="BD58" s="581"/>
      <c r="BE58" s="581"/>
      <c r="BF58" s="581"/>
      <c r="BG58" s="487"/>
      <c r="BH58" s="487"/>
      <c r="BI58" s="487"/>
      <c r="BJ58" s="487"/>
    </row>
    <row r="59" spans="1:74" s="396" customFormat="1" ht="12" customHeight="1" x14ac:dyDescent="0.2">
      <c r="A59" s="395"/>
      <c r="B59" s="784" t="s">
        <v>854</v>
      </c>
      <c r="C59" s="744"/>
      <c r="D59" s="744"/>
      <c r="E59" s="744"/>
      <c r="F59" s="744"/>
      <c r="G59" s="744"/>
      <c r="H59" s="744"/>
      <c r="I59" s="744"/>
      <c r="J59" s="744"/>
      <c r="K59" s="744"/>
      <c r="L59" s="744"/>
      <c r="M59" s="744"/>
      <c r="N59" s="744"/>
      <c r="O59" s="744"/>
      <c r="P59" s="744"/>
      <c r="Q59" s="744"/>
      <c r="R59" s="691"/>
      <c r="AY59" s="487"/>
      <c r="AZ59" s="487"/>
      <c r="BA59" s="487"/>
      <c r="BB59" s="487"/>
      <c r="BC59" s="487"/>
      <c r="BD59" s="581"/>
      <c r="BE59" s="581"/>
      <c r="BF59" s="581"/>
      <c r="BG59" s="487"/>
      <c r="BH59" s="487"/>
      <c r="BI59" s="487"/>
      <c r="BJ59" s="487"/>
    </row>
    <row r="60" spans="1:74" s="397" customFormat="1" ht="12" customHeight="1" x14ac:dyDescent="0.2">
      <c r="A60" s="393"/>
      <c r="B60" s="785" t="s">
        <v>838</v>
      </c>
      <c r="C60" s="786"/>
      <c r="D60" s="786"/>
      <c r="E60" s="786"/>
      <c r="F60" s="786"/>
      <c r="G60" s="786"/>
      <c r="H60" s="786"/>
      <c r="I60" s="786"/>
      <c r="J60" s="786"/>
      <c r="K60" s="786"/>
      <c r="L60" s="786"/>
      <c r="M60" s="786"/>
      <c r="N60" s="786"/>
      <c r="O60" s="786"/>
      <c r="P60" s="786"/>
      <c r="Q60" s="744"/>
      <c r="R60" s="691"/>
      <c r="AY60" s="486"/>
      <c r="AZ60" s="486"/>
      <c r="BA60" s="486"/>
      <c r="BB60" s="486"/>
      <c r="BC60" s="486"/>
      <c r="BD60" s="580"/>
      <c r="BE60" s="580"/>
      <c r="BF60" s="580"/>
      <c r="BG60" s="486"/>
      <c r="BH60" s="486"/>
      <c r="BI60" s="486"/>
      <c r="BJ60" s="486"/>
    </row>
    <row r="61" spans="1:74" ht="12" customHeight="1" x14ac:dyDescent="0.2">
      <c r="B61" s="773" t="s">
        <v>1389</v>
      </c>
      <c r="C61" s="744"/>
      <c r="D61" s="744"/>
      <c r="E61" s="744"/>
      <c r="F61" s="744"/>
      <c r="G61" s="744"/>
      <c r="H61" s="744"/>
      <c r="I61" s="744"/>
      <c r="J61" s="744"/>
      <c r="K61" s="744"/>
      <c r="L61" s="744"/>
      <c r="M61" s="744"/>
      <c r="N61" s="744"/>
      <c r="O61" s="744"/>
      <c r="P61" s="744"/>
      <c r="Q61" s="744"/>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4"/>
  <sheetViews>
    <sheetView workbookViewId="0">
      <pane xSplit="2" ySplit="4" topLeftCell="AM17"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59" customWidth="1"/>
    <col min="2" max="2" width="31.71093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68" t="s">
        <v>798</v>
      </c>
      <c r="B1" s="783" t="s">
        <v>1364</v>
      </c>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row>
    <row r="2" spans="1:74" ht="12.75" x14ac:dyDescent="0.2">
      <c r="A2" s="769"/>
      <c r="B2" s="489" t="str">
        <f>"U.S. Energy Information Administration  |  Short-Term Energy Outlook  - "&amp;Dates!D1</f>
        <v>U.S. Energy Information Administration  |  Short-Term Energy Outlook  - April 2021</v>
      </c>
      <c r="C2" s="490"/>
      <c r="D2" s="490"/>
      <c r="E2" s="490"/>
      <c r="F2" s="490"/>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490"/>
      <c r="AL2" s="490"/>
    </row>
    <row r="3" spans="1:74" s="12" customFormat="1" ht="12.75" x14ac:dyDescent="0.2">
      <c r="A3" s="14"/>
      <c r="B3" s="720"/>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5"/>
      <c r="BK5" s="370"/>
      <c r="BL5" s="370"/>
      <c r="BM5" s="370"/>
      <c r="BN5" s="370"/>
      <c r="BO5" s="370"/>
      <c r="BP5" s="370"/>
      <c r="BQ5" s="370"/>
      <c r="BR5" s="370"/>
      <c r="BS5" s="370"/>
      <c r="BT5" s="370"/>
      <c r="BU5" s="370"/>
      <c r="BV5" s="370"/>
    </row>
    <row r="6" spans="1:74" ht="11.1" customHeight="1" x14ac:dyDescent="0.2">
      <c r="A6" s="159" t="s">
        <v>366</v>
      </c>
      <c r="B6" s="169" t="s">
        <v>380</v>
      </c>
      <c r="C6" s="244">
        <v>22.236596419000001</v>
      </c>
      <c r="D6" s="244">
        <v>22.668731286</v>
      </c>
      <c r="E6" s="244">
        <v>22.644059710000001</v>
      </c>
      <c r="F6" s="244">
        <v>22.115344</v>
      </c>
      <c r="G6" s="244">
        <v>22.471792387000001</v>
      </c>
      <c r="H6" s="244">
        <v>22.535025333</v>
      </c>
      <c r="I6" s="244">
        <v>22.848376677000001</v>
      </c>
      <c r="J6" s="244">
        <v>22.926840290000001</v>
      </c>
      <c r="K6" s="244">
        <v>22.597667000000001</v>
      </c>
      <c r="L6" s="244">
        <v>23.324699355</v>
      </c>
      <c r="M6" s="244">
        <v>24.242422333</v>
      </c>
      <c r="N6" s="244">
        <v>24.023469386999999</v>
      </c>
      <c r="O6" s="244">
        <v>23.809657096999999</v>
      </c>
      <c r="P6" s="244">
        <v>24.360626143000001</v>
      </c>
      <c r="Q6" s="244">
        <v>24.785080129000001</v>
      </c>
      <c r="R6" s="244">
        <v>24.529298666999999</v>
      </c>
      <c r="S6" s="244">
        <v>24.705623871</v>
      </c>
      <c r="T6" s="244">
        <v>24.797132999999999</v>
      </c>
      <c r="U6" s="244">
        <v>25.441206161</v>
      </c>
      <c r="V6" s="244">
        <v>26.378267419</v>
      </c>
      <c r="W6" s="244">
        <v>25.967580999999999</v>
      </c>
      <c r="X6" s="244">
        <v>26.179411128999998</v>
      </c>
      <c r="Y6" s="244">
        <v>26.631645667000001</v>
      </c>
      <c r="Z6" s="244">
        <v>26.773224902999999</v>
      </c>
      <c r="AA6" s="244">
        <v>26.120589677000002</v>
      </c>
      <c r="AB6" s="244">
        <v>26.086165142999999</v>
      </c>
      <c r="AC6" s="244">
        <v>26.432993065000002</v>
      </c>
      <c r="AD6" s="244">
        <v>26.782474333</v>
      </c>
      <c r="AE6" s="244">
        <v>26.678355258</v>
      </c>
      <c r="AF6" s="244">
        <v>26.738945000000001</v>
      </c>
      <c r="AG6" s="244">
        <v>26.361150677000001</v>
      </c>
      <c r="AH6" s="244">
        <v>27.084195419</v>
      </c>
      <c r="AI6" s="244">
        <v>27.108051332999999</v>
      </c>
      <c r="AJ6" s="244">
        <v>27.350174355</v>
      </c>
      <c r="AK6" s="244">
        <v>27.918734333</v>
      </c>
      <c r="AL6" s="244">
        <v>28.051138194</v>
      </c>
      <c r="AM6" s="244">
        <v>28.017147452</v>
      </c>
      <c r="AN6" s="244">
        <v>27.726542897000002</v>
      </c>
      <c r="AO6" s="244">
        <v>27.869040839</v>
      </c>
      <c r="AP6" s="244">
        <v>25.582740666999999</v>
      </c>
      <c r="AQ6" s="244">
        <v>23.188727967999998</v>
      </c>
      <c r="AR6" s="244">
        <v>24.603411333</v>
      </c>
      <c r="AS6" s="244">
        <v>25.390025000000001</v>
      </c>
      <c r="AT6" s="244">
        <v>24.845214323</v>
      </c>
      <c r="AU6" s="244">
        <v>25.264120999999999</v>
      </c>
      <c r="AV6" s="244">
        <v>25.087776581</v>
      </c>
      <c r="AW6" s="244">
        <v>26.192287666999999</v>
      </c>
      <c r="AX6" s="244">
        <v>26.276611934999998</v>
      </c>
      <c r="AY6" s="244">
        <v>26.128550456999999</v>
      </c>
      <c r="AZ6" s="244">
        <v>24.299922577</v>
      </c>
      <c r="BA6" s="244">
        <v>25.634605591</v>
      </c>
      <c r="BB6" s="368">
        <v>25.375667507999999</v>
      </c>
      <c r="BC6" s="368">
        <v>25.640370849</v>
      </c>
      <c r="BD6" s="368">
        <v>26.253734586</v>
      </c>
      <c r="BE6" s="368">
        <v>26.424476152</v>
      </c>
      <c r="BF6" s="368">
        <v>26.625095810000001</v>
      </c>
      <c r="BG6" s="368">
        <v>26.667435032</v>
      </c>
      <c r="BH6" s="368">
        <v>26.593637394999998</v>
      </c>
      <c r="BI6" s="368">
        <v>26.944440403000002</v>
      </c>
      <c r="BJ6" s="368">
        <v>26.999659882</v>
      </c>
      <c r="BK6" s="368">
        <v>26.992864133000001</v>
      </c>
      <c r="BL6" s="368">
        <v>27.030191701</v>
      </c>
      <c r="BM6" s="368">
        <v>27.210916542</v>
      </c>
      <c r="BN6" s="368">
        <v>27.344739512</v>
      </c>
      <c r="BO6" s="368">
        <v>27.502694975000001</v>
      </c>
      <c r="BP6" s="368">
        <v>27.548734347</v>
      </c>
      <c r="BQ6" s="368">
        <v>27.615469554000001</v>
      </c>
      <c r="BR6" s="368">
        <v>27.893968654999998</v>
      </c>
      <c r="BS6" s="368">
        <v>27.957463478000001</v>
      </c>
      <c r="BT6" s="368">
        <v>27.887231375999999</v>
      </c>
      <c r="BU6" s="368">
        <v>28.18458691</v>
      </c>
      <c r="BV6" s="368">
        <v>28.314441005999999</v>
      </c>
    </row>
    <row r="7" spans="1:74" ht="11.1" customHeight="1" x14ac:dyDescent="0.2">
      <c r="A7" s="159" t="s">
        <v>247</v>
      </c>
      <c r="B7" s="170" t="s">
        <v>338</v>
      </c>
      <c r="C7" s="244">
        <v>5.120139</v>
      </c>
      <c r="D7" s="244">
        <v>5.1401389999999996</v>
      </c>
      <c r="E7" s="244">
        <v>4.910139</v>
      </c>
      <c r="F7" s="244">
        <v>4.5001389999999999</v>
      </c>
      <c r="G7" s="244">
        <v>4.6331389999999999</v>
      </c>
      <c r="H7" s="244">
        <v>4.6861389999999998</v>
      </c>
      <c r="I7" s="244">
        <v>4.963139</v>
      </c>
      <c r="J7" s="244">
        <v>5.1171389999999999</v>
      </c>
      <c r="K7" s="244">
        <v>4.9331389999999997</v>
      </c>
      <c r="L7" s="244">
        <v>4.9451390000000002</v>
      </c>
      <c r="M7" s="244">
        <v>5.2731389999999996</v>
      </c>
      <c r="N7" s="244">
        <v>5.3501390000000004</v>
      </c>
      <c r="O7" s="244">
        <v>5.2291639999999999</v>
      </c>
      <c r="P7" s="244">
        <v>5.3901640000000004</v>
      </c>
      <c r="Q7" s="244">
        <v>5.4291640000000001</v>
      </c>
      <c r="R7" s="244">
        <v>5.0631640000000004</v>
      </c>
      <c r="S7" s="244">
        <v>5.2141640000000002</v>
      </c>
      <c r="T7" s="244">
        <v>5.1421640000000002</v>
      </c>
      <c r="U7" s="244">
        <v>5.3561639999999997</v>
      </c>
      <c r="V7" s="244">
        <v>5.6421640000000002</v>
      </c>
      <c r="W7" s="244">
        <v>5.2191640000000001</v>
      </c>
      <c r="X7" s="244">
        <v>5.535164</v>
      </c>
      <c r="Y7" s="244">
        <v>5.6321640000000004</v>
      </c>
      <c r="Z7" s="244">
        <v>5.6621639999999998</v>
      </c>
      <c r="AA7" s="244">
        <v>5.3937619999999997</v>
      </c>
      <c r="AB7" s="244">
        <v>5.4147619999999996</v>
      </c>
      <c r="AC7" s="244">
        <v>5.4997619999999996</v>
      </c>
      <c r="AD7" s="244">
        <v>5.5437620000000001</v>
      </c>
      <c r="AE7" s="244">
        <v>5.3687620000000003</v>
      </c>
      <c r="AF7" s="244">
        <v>5.5057619999999998</v>
      </c>
      <c r="AG7" s="244">
        <v>5.5017620000000003</v>
      </c>
      <c r="AH7" s="244">
        <v>5.5287620000000004</v>
      </c>
      <c r="AI7" s="244">
        <v>5.3857619999999997</v>
      </c>
      <c r="AJ7" s="244">
        <v>5.4567620000000003</v>
      </c>
      <c r="AK7" s="244">
        <v>5.649762</v>
      </c>
      <c r="AL7" s="244">
        <v>5.7947620000000004</v>
      </c>
      <c r="AM7" s="244">
        <v>5.6027620000000002</v>
      </c>
      <c r="AN7" s="244">
        <v>5.7287619999999997</v>
      </c>
      <c r="AO7" s="244">
        <v>5.6187620000000003</v>
      </c>
      <c r="AP7" s="244">
        <v>5.0067620000000002</v>
      </c>
      <c r="AQ7" s="244">
        <v>4.7207619999999997</v>
      </c>
      <c r="AR7" s="244">
        <v>5.0417620000000003</v>
      </c>
      <c r="AS7" s="244">
        <v>4.9947619999999997</v>
      </c>
      <c r="AT7" s="244">
        <v>4.8657620000000001</v>
      </c>
      <c r="AU7" s="244">
        <v>4.987762</v>
      </c>
      <c r="AV7" s="244">
        <v>5.2847619999999997</v>
      </c>
      <c r="AW7" s="244">
        <v>5.6037619999999997</v>
      </c>
      <c r="AX7" s="244">
        <v>6.0227620000000002</v>
      </c>
      <c r="AY7" s="244">
        <v>5.797633931</v>
      </c>
      <c r="AZ7" s="244">
        <v>5.7882733239000004</v>
      </c>
      <c r="BA7" s="244">
        <v>5.6803432607</v>
      </c>
      <c r="BB7" s="368">
        <v>5.0424508124000003</v>
      </c>
      <c r="BC7" s="368">
        <v>5.0783471773000004</v>
      </c>
      <c r="BD7" s="368">
        <v>5.7106421272999999</v>
      </c>
      <c r="BE7" s="368">
        <v>5.7282793456999999</v>
      </c>
      <c r="BF7" s="368">
        <v>5.7648232374999999</v>
      </c>
      <c r="BG7" s="368">
        <v>5.8002789672999997</v>
      </c>
      <c r="BH7" s="368">
        <v>5.7966675287999996</v>
      </c>
      <c r="BI7" s="368">
        <v>5.8134188474000004</v>
      </c>
      <c r="BJ7" s="368">
        <v>5.7750318701000003</v>
      </c>
      <c r="BK7" s="368">
        <v>5.8561602608000003</v>
      </c>
      <c r="BL7" s="368">
        <v>5.8352764562999999</v>
      </c>
      <c r="BM7" s="368">
        <v>5.7947687215999997</v>
      </c>
      <c r="BN7" s="368">
        <v>5.8121131368999999</v>
      </c>
      <c r="BO7" s="368">
        <v>5.7853541622</v>
      </c>
      <c r="BP7" s="368">
        <v>5.8059221720999998</v>
      </c>
      <c r="BQ7" s="368">
        <v>5.7914150363000001</v>
      </c>
      <c r="BR7" s="368">
        <v>5.8251516046000003</v>
      </c>
      <c r="BS7" s="368">
        <v>5.8607068627999999</v>
      </c>
      <c r="BT7" s="368">
        <v>5.8550199239999996</v>
      </c>
      <c r="BU7" s="368">
        <v>5.8689164631999997</v>
      </c>
      <c r="BV7" s="368">
        <v>5.8279817217999996</v>
      </c>
    </row>
    <row r="8" spans="1:74" ht="11.1" customHeight="1" x14ac:dyDescent="0.2">
      <c r="A8" s="159" t="s">
        <v>248</v>
      </c>
      <c r="B8" s="170" t="s">
        <v>339</v>
      </c>
      <c r="C8" s="244">
        <v>2.341504</v>
      </c>
      <c r="D8" s="244">
        <v>2.3485040000000001</v>
      </c>
      <c r="E8" s="244">
        <v>2.3445040000000001</v>
      </c>
      <c r="F8" s="244">
        <v>2.329504</v>
      </c>
      <c r="G8" s="244">
        <v>2.3345039999999999</v>
      </c>
      <c r="H8" s="244">
        <v>2.3235039999999998</v>
      </c>
      <c r="I8" s="244">
        <v>2.2955040000000002</v>
      </c>
      <c r="J8" s="244">
        <v>2.220504</v>
      </c>
      <c r="K8" s="244">
        <v>2.0165039999999999</v>
      </c>
      <c r="L8" s="244">
        <v>2.1875040000000001</v>
      </c>
      <c r="M8" s="244">
        <v>2.1335039999999998</v>
      </c>
      <c r="N8" s="244">
        <v>2.1345040000000002</v>
      </c>
      <c r="O8" s="244">
        <v>2.2019340000000001</v>
      </c>
      <c r="P8" s="244">
        <v>2.1649340000000001</v>
      </c>
      <c r="Q8" s="244">
        <v>2.1279340000000002</v>
      </c>
      <c r="R8" s="244">
        <v>2.1609340000000001</v>
      </c>
      <c r="S8" s="244">
        <v>2.125934</v>
      </c>
      <c r="T8" s="244">
        <v>2.1079340000000002</v>
      </c>
      <c r="U8" s="244">
        <v>2.1049340000000001</v>
      </c>
      <c r="V8" s="244">
        <v>2.0709339999999998</v>
      </c>
      <c r="W8" s="244">
        <v>2.0799340000000002</v>
      </c>
      <c r="X8" s="244">
        <v>1.9819340000000001</v>
      </c>
      <c r="Y8" s="244">
        <v>1.9309339999999999</v>
      </c>
      <c r="Z8" s="244">
        <v>1.9429339999999999</v>
      </c>
      <c r="AA8" s="244">
        <v>1.862827</v>
      </c>
      <c r="AB8" s="244">
        <v>1.943827</v>
      </c>
      <c r="AC8" s="244">
        <v>1.9368270000000001</v>
      </c>
      <c r="AD8" s="244">
        <v>1.9168270000000001</v>
      </c>
      <c r="AE8" s="244">
        <v>1.900827</v>
      </c>
      <c r="AF8" s="244">
        <v>1.904827</v>
      </c>
      <c r="AG8" s="244">
        <v>1.9018269999999999</v>
      </c>
      <c r="AH8" s="244">
        <v>1.929827</v>
      </c>
      <c r="AI8" s="244">
        <v>1.957827</v>
      </c>
      <c r="AJ8" s="244">
        <v>1.9038269999999999</v>
      </c>
      <c r="AK8" s="244">
        <v>1.9408270000000001</v>
      </c>
      <c r="AL8" s="244">
        <v>1.9568270000000001</v>
      </c>
      <c r="AM8" s="244">
        <v>1.9968269999999999</v>
      </c>
      <c r="AN8" s="244">
        <v>1.999827</v>
      </c>
      <c r="AO8" s="244">
        <v>2.0168270000000001</v>
      </c>
      <c r="AP8" s="244">
        <v>2.001827</v>
      </c>
      <c r="AQ8" s="244">
        <v>1.9168270000000001</v>
      </c>
      <c r="AR8" s="244">
        <v>1.900827</v>
      </c>
      <c r="AS8" s="244">
        <v>1.884827</v>
      </c>
      <c r="AT8" s="244">
        <v>1.9268270000000001</v>
      </c>
      <c r="AU8" s="244">
        <v>1.927827</v>
      </c>
      <c r="AV8" s="244">
        <v>1.892827</v>
      </c>
      <c r="AW8" s="244">
        <v>1.892827</v>
      </c>
      <c r="AX8" s="244">
        <v>1.9178269999999999</v>
      </c>
      <c r="AY8" s="244">
        <v>1.905254397</v>
      </c>
      <c r="AZ8" s="244">
        <v>1.9317451556</v>
      </c>
      <c r="BA8" s="244">
        <v>1.9516010720999999</v>
      </c>
      <c r="BB8" s="368">
        <v>1.9349484956</v>
      </c>
      <c r="BC8" s="368">
        <v>1.9185358719000001</v>
      </c>
      <c r="BD8" s="368">
        <v>1.9025669587</v>
      </c>
      <c r="BE8" s="368">
        <v>1.8864361060999999</v>
      </c>
      <c r="BF8" s="368">
        <v>1.8704727724000001</v>
      </c>
      <c r="BG8" s="368">
        <v>1.8547306651</v>
      </c>
      <c r="BH8" s="368">
        <v>1.8388084659999999</v>
      </c>
      <c r="BI8" s="368">
        <v>1.8235590559999999</v>
      </c>
      <c r="BJ8" s="368">
        <v>1.8084135115</v>
      </c>
      <c r="BK8" s="368">
        <v>1.7924386717</v>
      </c>
      <c r="BL8" s="368">
        <v>1.7779731442</v>
      </c>
      <c r="BM8" s="368">
        <v>1.7628453203000001</v>
      </c>
      <c r="BN8" s="368">
        <v>1.7479273756</v>
      </c>
      <c r="BO8" s="368">
        <v>1.7332741133</v>
      </c>
      <c r="BP8" s="368">
        <v>1.7190056751</v>
      </c>
      <c r="BQ8" s="368">
        <v>1.7045526179999999</v>
      </c>
      <c r="BR8" s="368">
        <v>1.6902559499000001</v>
      </c>
      <c r="BS8" s="368">
        <v>1.6761952152999999</v>
      </c>
      <c r="BT8" s="368">
        <v>1.6618995519999999</v>
      </c>
      <c r="BU8" s="368">
        <v>1.6482333464000001</v>
      </c>
      <c r="BV8" s="368">
        <v>1.8117919840000001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17.910187580999999</v>
      </c>
      <c r="AW9" s="244">
        <v>18.695698666999998</v>
      </c>
      <c r="AX9" s="244">
        <v>18.336022934999999</v>
      </c>
      <c r="AY9" s="244">
        <v>18.425662128999999</v>
      </c>
      <c r="AZ9" s="244">
        <v>16.579904098</v>
      </c>
      <c r="BA9" s="244">
        <v>18.002661258</v>
      </c>
      <c r="BB9" s="368">
        <v>18.3982682</v>
      </c>
      <c r="BC9" s="368">
        <v>18.643487799999999</v>
      </c>
      <c r="BD9" s="368">
        <v>18.640525499999999</v>
      </c>
      <c r="BE9" s="368">
        <v>18.809760699999998</v>
      </c>
      <c r="BF9" s="368">
        <v>18.9897998</v>
      </c>
      <c r="BG9" s="368">
        <v>19.012425400000001</v>
      </c>
      <c r="BH9" s="368">
        <v>18.958161400000002</v>
      </c>
      <c r="BI9" s="368">
        <v>19.3074625</v>
      </c>
      <c r="BJ9" s="368">
        <v>19.416214499999999</v>
      </c>
      <c r="BK9" s="368">
        <v>19.344265199999999</v>
      </c>
      <c r="BL9" s="368">
        <v>19.4169421</v>
      </c>
      <c r="BM9" s="368">
        <v>19.653302499999999</v>
      </c>
      <c r="BN9" s="368">
        <v>19.784699</v>
      </c>
      <c r="BO9" s="368">
        <v>19.9840667</v>
      </c>
      <c r="BP9" s="368">
        <v>20.023806499999999</v>
      </c>
      <c r="BQ9" s="368">
        <v>20.119501899999999</v>
      </c>
      <c r="BR9" s="368">
        <v>20.378561099999999</v>
      </c>
      <c r="BS9" s="368">
        <v>20.4205614</v>
      </c>
      <c r="BT9" s="368">
        <v>20.370311900000001</v>
      </c>
      <c r="BU9" s="368">
        <v>20.667437100000001</v>
      </c>
      <c r="BV9" s="368">
        <v>20.674667299999999</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69"/>
      <c r="BC10" s="369"/>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5.5152330000000003</v>
      </c>
      <c r="D11" s="244">
        <v>5.4915349999999998</v>
      </c>
      <c r="E11" s="244">
        <v>5.3596089999999998</v>
      </c>
      <c r="F11" s="244">
        <v>5.6363000000000003</v>
      </c>
      <c r="G11" s="244">
        <v>5.9958239999999998</v>
      </c>
      <c r="H11" s="244">
        <v>6.1894270000000002</v>
      </c>
      <c r="I11" s="244">
        <v>6.2668939999999997</v>
      </c>
      <c r="J11" s="244">
        <v>6.1370079999999998</v>
      </c>
      <c r="K11" s="244">
        <v>6.3345510000000003</v>
      </c>
      <c r="L11" s="244">
        <v>6.1260459999999997</v>
      </c>
      <c r="M11" s="244">
        <v>5.8358049999999997</v>
      </c>
      <c r="N11" s="244">
        <v>5.6094559999999998</v>
      </c>
      <c r="O11" s="244">
        <v>5.4451824570999996</v>
      </c>
      <c r="P11" s="244">
        <v>5.3595183225999996</v>
      </c>
      <c r="Q11" s="244">
        <v>5.4678022661999997</v>
      </c>
      <c r="R11" s="244">
        <v>5.9727886479999999</v>
      </c>
      <c r="S11" s="244">
        <v>6.1809837414000004</v>
      </c>
      <c r="T11" s="244">
        <v>6.3608834539999997</v>
      </c>
      <c r="U11" s="244">
        <v>6.4050200502000001</v>
      </c>
      <c r="V11" s="244">
        <v>6.199484</v>
      </c>
      <c r="W11" s="244">
        <v>6.155038985</v>
      </c>
      <c r="X11" s="244">
        <v>6.0687479439000001</v>
      </c>
      <c r="Y11" s="244">
        <v>5.8664858290000002</v>
      </c>
      <c r="Z11" s="244">
        <v>5.7297231431000002</v>
      </c>
      <c r="AA11" s="244">
        <v>5.4917118637</v>
      </c>
      <c r="AB11" s="244">
        <v>5.3318328454000001</v>
      </c>
      <c r="AC11" s="244">
        <v>5.4985655522999997</v>
      </c>
      <c r="AD11" s="244">
        <v>5.9174814549999999</v>
      </c>
      <c r="AE11" s="244">
        <v>6.4042382070999997</v>
      </c>
      <c r="AF11" s="244">
        <v>6.3402079316000002</v>
      </c>
      <c r="AG11" s="244">
        <v>6.5979472160999997</v>
      </c>
      <c r="AH11" s="244">
        <v>6.961155443</v>
      </c>
      <c r="AI11" s="244">
        <v>6.8560206042000003</v>
      </c>
      <c r="AJ11" s="244">
        <v>6.7296111575999999</v>
      </c>
      <c r="AK11" s="244">
        <v>6.4944408530000004</v>
      </c>
      <c r="AL11" s="244">
        <v>6.1483540000000003</v>
      </c>
      <c r="AM11" s="244">
        <v>6.1275359916000003</v>
      </c>
      <c r="AN11" s="244">
        <v>5.9941401466000004</v>
      </c>
      <c r="AO11" s="244">
        <v>6.0126775212999997</v>
      </c>
      <c r="AP11" s="244">
        <v>5.9000917490000004</v>
      </c>
      <c r="AQ11" s="244">
        <v>5.89921322</v>
      </c>
      <c r="AR11" s="244">
        <v>6.4481780786999998</v>
      </c>
      <c r="AS11" s="244">
        <v>6.6547542931999999</v>
      </c>
      <c r="AT11" s="244">
        <v>6.6739901035000004</v>
      </c>
      <c r="AU11" s="244">
        <v>6.5103505630000003</v>
      </c>
      <c r="AV11" s="244">
        <v>6.2561017338999996</v>
      </c>
      <c r="AW11" s="244">
        <v>5.8814678723</v>
      </c>
      <c r="AX11" s="244">
        <v>5.5643892787000002</v>
      </c>
      <c r="AY11" s="244">
        <v>5.6829459920999996</v>
      </c>
      <c r="AZ11" s="244">
        <v>5.8917121021999996</v>
      </c>
      <c r="BA11" s="244">
        <v>5.9126520384000001</v>
      </c>
      <c r="BB11" s="368">
        <v>6.5912634950999998</v>
      </c>
      <c r="BC11" s="368">
        <v>6.8763539677000001</v>
      </c>
      <c r="BD11" s="368">
        <v>6.9940883823000002</v>
      </c>
      <c r="BE11" s="368">
        <v>7.0234269180000002</v>
      </c>
      <c r="BF11" s="368">
        <v>7.1415277555000003</v>
      </c>
      <c r="BG11" s="368">
        <v>7.2451331690999998</v>
      </c>
      <c r="BH11" s="368">
        <v>7.0919911011999996</v>
      </c>
      <c r="BI11" s="368">
        <v>6.8356286651999998</v>
      </c>
      <c r="BJ11" s="368">
        <v>6.5154956480999999</v>
      </c>
      <c r="BK11" s="368">
        <v>5.9935632887999999</v>
      </c>
      <c r="BL11" s="368">
        <v>6.1649808011999996</v>
      </c>
      <c r="BM11" s="368">
        <v>6.1742656152000004</v>
      </c>
      <c r="BN11" s="368">
        <v>6.8595277590999997</v>
      </c>
      <c r="BO11" s="368">
        <v>7.1167497636999997</v>
      </c>
      <c r="BP11" s="368">
        <v>7.2579523341999996</v>
      </c>
      <c r="BQ11" s="368">
        <v>7.3562158416000001</v>
      </c>
      <c r="BR11" s="368">
        <v>7.4899002357000004</v>
      </c>
      <c r="BS11" s="368">
        <v>7.6267449670999996</v>
      </c>
      <c r="BT11" s="368">
        <v>7.4951567686000002</v>
      </c>
      <c r="BU11" s="368">
        <v>7.1909780533000003</v>
      </c>
      <c r="BV11" s="368">
        <v>6.8935174868000004</v>
      </c>
    </row>
    <row r="12" spans="1:74" ht="11.1" customHeight="1" x14ac:dyDescent="0.2">
      <c r="A12" s="159" t="s">
        <v>250</v>
      </c>
      <c r="B12" s="170" t="s">
        <v>341</v>
      </c>
      <c r="C12" s="244">
        <v>0.67835699999999999</v>
      </c>
      <c r="D12" s="244">
        <v>0.66540999999999995</v>
      </c>
      <c r="E12" s="244">
        <v>0.66277900000000001</v>
      </c>
      <c r="F12" s="244">
        <v>0.651061</v>
      </c>
      <c r="G12" s="244">
        <v>0.67625100000000005</v>
      </c>
      <c r="H12" s="244">
        <v>0.669929</v>
      </c>
      <c r="I12" s="244">
        <v>0.67772900000000003</v>
      </c>
      <c r="J12" s="244">
        <v>0.66114099999999998</v>
      </c>
      <c r="K12" s="244">
        <v>0.678512</v>
      </c>
      <c r="L12" s="244">
        <v>0.70123199999999997</v>
      </c>
      <c r="M12" s="244">
        <v>0.70220499999999997</v>
      </c>
      <c r="N12" s="244">
        <v>0.68634300000000004</v>
      </c>
      <c r="O12" s="244">
        <v>0.67591100000000004</v>
      </c>
      <c r="P12" s="244">
        <v>0.66319499999999998</v>
      </c>
      <c r="Q12" s="244">
        <v>0.66305199999999997</v>
      </c>
      <c r="R12" s="244">
        <v>0.67774599999999996</v>
      </c>
      <c r="S12" s="244">
        <v>0.69195200000000001</v>
      </c>
      <c r="T12" s="244">
        <v>0.693577</v>
      </c>
      <c r="U12" s="244">
        <v>0.68824099999999999</v>
      </c>
      <c r="V12" s="244">
        <v>0.66698100000000005</v>
      </c>
      <c r="W12" s="244">
        <v>0.68543699999999996</v>
      </c>
      <c r="X12" s="244">
        <v>0.67253099999999999</v>
      </c>
      <c r="Y12" s="244">
        <v>0.70132000000000005</v>
      </c>
      <c r="Z12" s="244">
        <v>0.66383599999999998</v>
      </c>
      <c r="AA12" s="244">
        <v>0.65832100000000005</v>
      </c>
      <c r="AB12" s="244">
        <v>0.64357399999999998</v>
      </c>
      <c r="AC12" s="244">
        <v>0.68561000000000005</v>
      </c>
      <c r="AD12" s="244">
        <v>0.70852000000000004</v>
      </c>
      <c r="AE12" s="244">
        <v>0.70840400000000003</v>
      </c>
      <c r="AF12" s="244">
        <v>0.68284100000000003</v>
      </c>
      <c r="AG12" s="244">
        <v>0.67870200000000003</v>
      </c>
      <c r="AH12" s="244">
        <v>0.71214200000000005</v>
      </c>
      <c r="AI12" s="244">
        <v>0.713341</v>
      </c>
      <c r="AJ12" s="244">
        <v>0.69782</v>
      </c>
      <c r="AK12" s="244">
        <v>0.69788600000000001</v>
      </c>
      <c r="AL12" s="244">
        <v>0.69458500000000001</v>
      </c>
      <c r="AM12" s="244">
        <v>0.67467600000000005</v>
      </c>
      <c r="AN12" s="244">
        <v>0.69971399999999995</v>
      </c>
      <c r="AO12" s="244">
        <v>0.69395899999999999</v>
      </c>
      <c r="AP12" s="244">
        <v>0.59348500000000004</v>
      </c>
      <c r="AQ12" s="244">
        <v>0.58804400000000001</v>
      </c>
      <c r="AR12" s="244">
        <v>0.55928500000000003</v>
      </c>
      <c r="AS12" s="244">
        <v>0.58985299999999996</v>
      </c>
      <c r="AT12" s="244">
        <v>0.555585</v>
      </c>
      <c r="AU12" s="244">
        <v>0.56059000000000003</v>
      </c>
      <c r="AV12" s="244">
        <v>0.53832899999999995</v>
      </c>
      <c r="AW12" s="244">
        <v>0.54754000000000003</v>
      </c>
      <c r="AX12" s="244">
        <v>0.54615800000000003</v>
      </c>
      <c r="AY12" s="244">
        <v>0.55293208260000004</v>
      </c>
      <c r="AZ12" s="244">
        <v>0.71167418553999995</v>
      </c>
      <c r="BA12" s="244">
        <v>0.68697095820999998</v>
      </c>
      <c r="BB12" s="368">
        <v>0.71532090765</v>
      </c>
      <c r="BC12" s="368">
        <v>0.72527705661999997</v>
      </c>
      <c r="BD12" s="368">
        <v>0.68185169906999998</v>
      </c>
      <c r="BE12" s="368">
        <v>0.70041808628000002</v>
      </c>
      <c r="BF12" s="368">
        <v>0.70756128994</v>
      </c>
      <c r="BG12" s="368">
        <v>0.70656266756999997</v>
      </c>
      <c r="BH12" s="368">
        <v>0.67857262071000002</v>
      </c>
      <c r="BI12" s="368">
        <v>0.68363391601000001</v>
      </c>
      <c r="BJ12" s="368">
        <v>0.69941415366000004</v>
      </c>
      <c r="BK12" s="368">
        <v>0.69220382558000004</v>
      </c>
      <c r="BL12" s="368">
        <v>0.78594717393000002</v>
      </c>
      <c r="BM12" s="368">
        <v>0.75984418441000001</v>
      </c>
      <c r="BN12" s="368">
        <v>0.78833053286999999</v>
      </c>
      <c r="BO12" s="368">
        <v>0.77167965731999999</v>
      </c>
      <c r="BP12" s="368">
        <v>0.72779402604999999</v>
      </c>
      <c r="BQ12" s="368">
        <v>0.74685624311999999</v>
      </c>
      <c r="BR12" s="368">
        <v>0.75536109440999999</v>
      </c>
      <c r="BS12" s="368">
        <v>0.75411807240999995</v>
      </c>
      <c r="BT12" s="368">
        <v>0.72605565985999998</v>
      </c>
      <c r="BU12" s="368">
        <v>0.73102651831999998</v>
      </c>
      <c r="BV12" s="368">
        <v>0.74685785756</v>
      </c>
    </row>
    <row r="13" spans="1:74" ht="11.1" customHeight="1" x14ac:dyDescent="0.2">
      <c r="A13" s="159" t="s">
        <v>251</v>
      </c>
      <c r="B13" s="170" t="s">
        <v>342</v>
      </c>
      <c r="C13" s="244">
        <v>2.9877379999999998</v>
      </c>
      <c r="D13" s="244">
        <v>2.9703650000000001</v>
      </c>
      <c r="E13" s="244">
        <v>2.9169139999999998</v>
      </c>
      <c r="F13" s="244">
        <v>3.1552020000000001</v>
      </c>
      <c r="G13" s="244">
        <v>3.4932720000000002</v>
      </c>
      <c r="H13" s="244">
        <v>3.6717689999999998</v>
      </c>
      <c r="I13" s="244">
        <v>3.7430919999999999</v>
      </c>
      <c r="J13" s="244">
        <v>3.6199919999999999</v>
      </c>
      <c r="K13" s="244">
        <v>3.8373910000000002</v>
      </c>
      <c r="L13" s="244">
        <v>3.5963940000000001</v>
      </c>
      <c r="M13" s="244">
        <v>3.31027</v>
      </c>
      <c r="N13" s="244">
        <v>3.0714480000000002</v>
      </c>
      <c r="O13" s="244">
        <v>2.9326569999999998</v>
      </c>
      <c r="P13" s="244">
        <v>2.9359690000000001</v>
      </c>
      <c r="Q13" s="244">
        <v>2.9768249999999998</v>
      </c>
      <c r="R13" s="244">
        <v>3.4501149999999998</v>
      </c>
      <c r="S13" s="244">
        <v>3.646471</v>
      </c>
      <c r="T13" s="244">
        <v>3.8329430000000002</v>
      </c>
      <c r="U13" s="244">
        <v>3.8951449999999999</v>
      </c>
      <c r="V13" s="244">
        <v>3.7145990000000002</v>
      </c>
      <c r="W13" s="244">
        <v>3.6311469999999999</v>
      </c>
      <c r="X13" s="244">
        <v>3.5590619999999999</v>
      </c>
      <c r="Y13" s="244">
        <v>3.3176399999999999</v>
      </c>
      <c r="Z13" s="244">
        <v>3.2094279999999999</v>
      </c>
      <c r="AA13" s="244">
        <v>2.9660769999999999</v>
      </c>
      <c r="AB13" s="244">
        <v>2.7993039999999998</v>
      </c>
      <c r="AC13" s="244">
        <v>2.9396610000000001</v>
      </c>
      <c r="AD13" s="244">
        <v>3.3446250000000002</v>
      </c>
      <c r="AE13" s="244">
        <v>3.819461</v>
      </c>
      <c r="AF13" s="244">
        <v>3.7876470000000002</v>
      </c>
      <c r="AG13" s="244">
        <v>4.0612279999999998</v>
      </c>
      <c r="AH13" s="244">
        <v>4.3634019999999998</v>
      </c>
      <c r="AI13" s="244">
        <v>4.2562049999999996</v>
      </c>
      <c r="AJ13" s="244">
        <v>4.2315550000000002</v>
      </c>
      <c r="AK13" s="244">
        <v>3.906698</v>
      </c>
      <c r="AL13" s="244">
        <v>3.5432700000000001</v>
      </c>
      <c r="AM13" s="244">
        <v>3.5462899999999999</v>
      </c>
      <c r="AN13" s="244">
        <v>3.3378619999999999</v>
      </c>
      <c r="AO13" s="244">
        <v>3.4143699999999999</v>
      </c>
      <c r="AP13" s="244">
        <v>3.7748240000000002</v>
      </c>
      <c r="AQ13" s="244">
        <v>3.7887029999999999</v>
      </c>
      <c r="AR13" s="244">
        <v>4.1235210000000002</v>
      </c>
      <c r="AS13" s="244">
        <v>4.3274340000000002</v>
      </c>
      <c r="AT13" s="244">
        <v>4.3292330000000003</v>
      </c>
      <c r="AU13" s="244">
        <v>4.2033889999999996</v>
      </c>
      <c r="AV13" s="244">
        <v>3.9510339999999999</v>
      </c>
      <c r="AW13" s="244">
        <v>3.4688590000000001</v>
      </c>
      <c r="AX13" s="244">
        <v>3.1362450000000002</v>
      </c>
      <c r="AY13" s="244">
        <v>3.2377218525</v>
      </c>
      <c r="AZ13" s="244">
        <v>3.3110085234</v>
      </c>
      <c r="BA13" s="244">
        <v>3.3890120155000001</v>
      </c>
      <c r="BB13" s="368">
        <v>4.0753060324000003</v>
      </c>
      <c r="BC13" s="368">
        <v>4.3457425546000001</v>
      </c>
      <c r="BD13" s="368">
        <v>4.5668797402000001</v>
      </c>
      <c r="BE13" s="368">
        <v>4.5925549628000004</v>
      </c>
      <c r="BF13" s="368">
        <v>4.6661677828999997</v>
      </c>
      <c r="BG13" s="368">
        <v>4.7556856544999997</v>
      </c>
      <c r="BH13" s="368">
        <v>4.6305206566999999</v>
      </c>
      <c r="BI13" s="368">
        <v>4.2938773599999998</v>
      </c>
      <c r="BJ13" s="368">
        <v>3.9553008148000002</v>
      </c>
      <c r="BK13" s="368">
        <v>3.4334236640000002</v>
      </c>
      <c r="BL13" s="368">
        <v>3.4999272757000002</v>
      </c>
      <c r="BM13" s="368">
        <v>3.5664252843000002</v>
      </c>
      <c r="BN13" s="368">
        <v>4.2717561738000001</v>
      </c>
      <c r="BO13" s="368">
        <v>4.5566863630999999</v>
      </c>
      <c r="BP13" s="368">
        <v>4.7764038167000002</v>
      </c>
      <c r="BQ13" s="368">
        <v>4.8191446115999996</v>
      </c>
      <c r="BR13" s="368">
        <v>4.8912355133999998</v>
      </c>
      <c r="BS13" s="368">
        <v>4.9833202284000002</v>
      </c>
      <c r="BT13" s="368">
        <v>4.8471516820999998</v>
      </c>
      <c r="BU13" s="368">
        <v>4.4389210079000003</v>
      </c>
      <c r="BV13" s="368">
        <v>4.0972529486000004</v>
      </c>
    </row>
    <row r="14" spans="1:74" ht="11.1" customHeight="1" x14ac:dyDescent="0.2">
      <c r="A14" s="159" t="s">
        <v>252</v>
      </c>
      <c r="B14" s="170" t="s">
        <v>343</v>
      </c>
      <c r="C14" s="244">
        <v>0.89261999999999997</v>
      </c>
      <c r="D14" s="244">
        <v>0.89665600000000001</v>
      </c>
      <c r="E14" s="244">
        <v>0.83645999999999998</v>
      </c>
      <c r="F14" s="244">
        <v>0.890571</v>
      </c>
      <c r="G14" s="244">
        <v>0.88465000000000005</v>
      </c>
      <c r="H14" s="244">
        <v>0.88914300000000002</v>
      </c>
      <c r="I14" s="244">
        <v>0.88853300000000002</v>
      </c>
      <c r="J14" s="244">
        <v>0.89056900000000006</v>
      </c>
      <c r="K14" s="244">
        <v>0.88283800000000001</v>
      </c>
      <c r="L14" s="244">
        <v>0.89598699999999998</v>
      </c>
      <c r="M14" s="244">
        <v>0.88320299999999996</v>
      </c>
      <c r="N14" s="244">
        <v>0.90246099999999996</v>
      </c>
      <c r="O14" s="244">
        <v>0.89633300000000005</v>
      </c>
      <c r="P14" s="244">
        <v>0.85938300000000001</v>
      </c>
      <c r="Q14" s="244">
        <v>0.89233300000000004</v>
      </c>
      <c r="R14" s="244">
        <v>0.90133300000000005</v>
      </c>
      <c r="S14" s="244">
        <v>0.90233300000000005</v>
      </c>
      <c r="T14" s="244">
        <v>0.90033300000000005</v>
      </c>
      <c r="U14" s="244">
        <v>0.89673400000000003</v>
      </c>
      <c r="V14" s="244">
        <v>0.90233300000000005</v>
      </c>
      <c r="W14" s="244">
        <v>0.90433300000000005</v>
      </c>
      <c r="X14" s="244">
        <v>0.91518699999999997</v>
      </c>
      <c r="Y14" s="244">
        <v>0.91957199999999994</v>
      </c>
      <c r="Z14" s="244">
        <v>0.92568499999999998</v>
      </c>
      <c r="AA14" s="244">
        <v>0.935392</v>
      </c>
      <c r="AB14" s="244">
        <v>0.92910800000000004</v>
      </c>
      <c r="AC14" s="244">
        <v>0.92129499999999998</v>
      </c>
      <c r="AD14" s="244">
        <v>0.92742999999999998</v>
      </c>
      <c r="AE14" s="244">
        <v>0.93093800000000004</v>
      </c>
      <c r="AF14" s="244">
        <v>0.92860699999999996</v>
      </c>
      <c r="AG14" s="244">
        <v>0.905169</v>
      </c>
      <c r="AH14" s="244">
        <v>0.91928299999999996</v>
      </c>
      <c r="AI14" s="244">
        <v>0.91591599999999995</v>
      </c>
      <c r="AJ14" s="244">
        <v>0.91910400000000003</v>
      </c>
      <c r="AK14" s="244">
        <v>0.91663600000000001</v>
      </c>
      <c r="AL14" s="244">
        <v>0.91864100000000004</v>
      </c>
      <c r="AM14" s="244">
        <v>0.92029099999999997</v>
      </c>
      <c r="AN14" s="244">
        <v>0.91480799999999995</v>
      </c>
      <c r="AO14" s="244">
        <v>0.89353199999999999</v>
      </c>
      <c r="AP14" s="244">
        <v>0.83258299999999996</v>
      </c>
      <c r="AQ14" s="244">
        <v>0.76869500000000002</v>
      </c>
      <c r="AR14" s="244">
        <v>0.76632400000000001</v>
      </c>
      <c r="AS14" s="244">
        <v>0.77140600000000004</v>
      </c>
      <c r="AT14" s="244">
        <v>0.77851000000000004</v>
      </c>
      <c r="AU14" s="244">
        <v>0.785663</v>
      </c>
      <c r="AV14" s="244">
        <v>0.78779399999999999</v>
      </c>
      <c r="AW14" s="244">
        <v>0.86047499999999999</v>
      </c>
      <c r="AX14" s="244">
        <v>0.86246500000000004</v>
      </c>
      <c r="AY14" s="244">
        <v>0.88696947034999996</v>
      </c>
      <c r="AZ14" s="244">
        <v>0.88186296211000004</v>
      </c>
      <c r="BA14" s="244">
        <v>0.86122872026999997</v>
      </c>
      <c r="BB14" s="368">
        <v>0.80211356069999995</v>
      </c>
      <c r="BC14" s="368">
        <v>0.79545399907000003</v>
      </c>
      <c r="BD14" s="368">
        <v>0.73804653167000001</v>
      </c>
      <c r="BE14" s="368">
        <v>0.74300272107999998</v>
      </c>
      <c r="BF14" s="368">
        <v>0.74992600125999997</v>
      </c>
      <c r="BG14" s="368">
        <v>0.75692645874999998</v>
      </c>
      <c r="BH14" s="368">
        <v>0.75891254665999996</v>
      </c>
      <c r="BI14" s="368">
        <v>0.82955797564</v>
      </c>
      <c r="BJ14" s="368">
        <v>0.83161504240999995</v>
      </c>
      <c r="BK14" s="368">
        <v>0.85311622588000002</v>
      </c>
      <c r="BL14" s="368">
        <v>0.84830453202</v>
      </c>
      <c r="BM14" s="368">
        <v>0.82843838353999999</v>
      </c>
      <c r="BN14" s="368">
        <v>0.77165813599999999</v>
      </c>
      <c r="BO14" s="368">
        <v>0.76525546023000002</v>
      </c>
      <c r="BP14" s="368">
        <v>0.71012232922999996</v>
      </c>
      <c r="BQ14" s="368">
        <v>0.71485095633999995</v>
      </c>
      <c r="BR14" s="368">
        <v>0.72147125886999997</v>
      </c>
      <c r="BS14" s="368">
        <v>0.72818094839000003</v>
      </c>
      <c r="BT14" s="368">
        <v>0.73005510305999999</v>
      </c>
      <c r="BU14" s="368">
        <v>0.79784013354000005</v>
      </c>
      <c r="BV14" s="368">
        <v>0.79979455638999997</v>
      </c>
    </row>
    <row r="15" spans="1:74" ht="11.1" customHeight="1" x14ac:dyDescent="0.2">
      <c r="A15" s="159" t="s">
        <v>1355</v>
      </c>
      <c r="B15" s="170" t="s">
        <v>1356</v>
      </c>
      <c r="C15" s="244">
        <v>0.53999699999999995</v>
      </c>
      <c r="D15" s="244">
        <v>0.53899699999999995</v>
      </c>
      <c r="E15" s="244">
        <v>0.53499699999999994</v>
      </c>
      <c r="F15" s="244">
        <v>0.53199700000000005</v>
      </c>
      <c r="G15" s="244">
        <v>0.53699699999999995</v>
      </c>
      <c r="H15" s="244">
        <v>0.54399699999999995</v>
      </c>
      <c r="I15" s="244">
        <v>0.54499699999999995</v>
      </c>
      <c r="J15" s="244">
        <v>0.53999699999999995</v>
      </c>
      <c r="K15" s="244">
        <v>0.53299700000000005</v>
      </c>
      <c r="L15" s="244">
        <v>0.52999700000000005</v>
      </c>
      <c r="M15" s="244">
        <v>0.52499700000000005</v>
      </c>
      <c r="N15" s="244">
        <v>0.52399700000000005</v>
      </c>
      <c r="O15" s="244">
        <v>0.51739545713000001</v>
      </c>
      <c r="P15" s="244">
        <v>0.51714532264000002</v>
      </c>
      <c r="Q15" s="244">
        <v>0.51571026623000005</v>
      </c>
      <c r="R15" s="244">
        <v>0.52105464800000001</v>
      </c>
      <c r="S15" s="244">
        <v>0.52009274138999995</v>
      </c>
      <c r="T15" s="244">
        <v>0.52155245400000005</v>
      </c>
      <c r="U15" s="244">
        <v>0.52779705023000001</v>
      </c>
      <c r="V15" s="244">
        <v>0.53445600000000004</v>
      </c>
      <c r="W15" s="244">
        <v>0.52295598499999996</v>
      </c>
      <c r="X15" s="244">
        <v>0.51794694386999995</v>
      </c>
      <c r="Y15" s="244">
        <v>0.51942882902999998</v>
      </c>
      <c r="Z15" s="244">
        <v>0.52390914306000003</v>
      </c>
      <c r="AA15" s="244">
        <v>0.52870186368000005</v>
      </c>
      <c r="AB15" s="244">
        <v>0.53817884543000005</v>
      </c>
      <c r="AC15" s="244">
        <v>0.53496555225999998</v>
      </c>
      <c r="AD15" s="244">
        <v>0.53377145500000001</v>
      </c>
      <c r="AE15" s="244">
        <v>0.53668220710000003</v>
      </c>
      <c r="AF15" s="244">
        <v>0.53570893163</v>
      </c>
      <c r="AG15" s="244">
        <v>0.54617021610000005</v>
      </c>
      <c r="AH15" s="244">
        <v>0.55505544299999998</v>
      </c>
      <c r="AI15" s="244">
        <v>0.55172660419999997</v>
      </c>
      <c r="AJ15" s="244">
        <v>0.47211615760999998</v>
      </c>
      <c r="AK15" s="244">
        <v>0.551177853</v>
      </c>
      <c r="AL15" s="244">
        <v>0.54681900000000006</v>
      </c>
      <c r="AM15" s="244">
        <v>0.53948399161000005</v>
      </c>
      <c r="AN15" s="244">
        <v>0.54139114654999998</v>
      </c>
      <c r="AO15" s="244">
        <v>0.54546952129000004</v>
      </c>
      <c r="AP15" s="244">
        <v>0.21472274899999999</v>
      </c>
      <c r="AQ15" s="244">
        <v>0.33998622000000001</v>
      </c>
      <c r="AR15" s="244">
        <v>0.51932907867</v>
      </c>
      <c r="AS15" s="244">
        <v>0.52622829322999998</v>
      </c>
      <c r="AT15" s="244">
        <v>0.52028610355000005</v>
      </c>
      <c r="AU15" s="244">
        <v>0.51640356300000001</v>
      </c>
      <c r="AV15" s="244">
        <v>0.51310373386999997</v>
      </c>
      <c r="AW15" s="244">
        <v>0.51547087233</v>
      </c>
      <c r="AX15" s="244">
        <v>0.51658227870999995</v>
      </c>
      <c r="AY15" s="244">
        <v>0.51182403376999996</v>
      </c>
      <c r="AZ15" s="244">
        <v>0.51817596524999998</v>
      </c>
      <c r="BA15" s="244">
        <v>0.52317493017000005</v>
      </c>
      <c r="BB15" s="368">
        <v>0.52317333197000004</v>
      </c>
      <c r="BC15" s="368">
        <v>0.53316134585999997</v>
      </c>
      <c r="BD15" s="368">
        <v>0.52311256329</v>
      </c>
      <c r="BE15" s="368">
        <v>0.50310463262000005</v>
      </c>
      <c r="BF15" s="368">
        <v>0.52309499056999997</v>
      </c>
      <c r="BG15" s="368">
        <v>0.52807652569999997</v>
      </c>
      <c r="BH15" s="368">
        <v>0.53310062537000003</v>
      </c>
      <c r="BI15" s="368">
        <v>0.52258019079999996</v>
      </c>
      <c r="BJ15" s="368">
        <v>0.53301992032000001</v>
      </c>
      <c r="BK15" s="368">
        <v>0.52310782031000003</v>
      </c>
      <c r="BL15" s="368">
        <v>0.52802030557000001</v>
      </c>
      <c r="BM15" s="368">
        <v>0.53303635689999995</v>
      </c>
      <c r="BN15" s="368">
        <v>0.53804365944999999</v>
      </c>
      <c r="BO15" s="368">
        <v>0.53803497889999996</v>
      </c>
      <c r="BP15" s="368">
        <v>0.52299468344</v>
      </c>
      <c r="BQ15" s="368">
        <v>0.52299579384999995</v>
      </c>
      <c r="BR15" s="368">
        <v>0.52799428870999998</v>
      </c>
      <c r="BS15" s="368">
        <v>0.53297976145000003</v>
      </c>
      <c r="BT15" s="368">
        <v>0.53801256583000001</v>
      </c>
      <c r="BU15" s="368">
        <v>0.52298140286000006</v>
      </c>
      <c r="BV15" s="368">
        <v>0.52795143949000001</v>
      </c>
    </row>
    <row r="16" spans="1:74" ht="11.1" customHeight="1" x14ac:dyDescent="0.2">
      <c r="A16" s="159" t="s">
        <v>253</v>
      </c>
      <c r="B16" s="170" t="s">
        <v>344</v>
      </c>
      <c r="C16" s="244">
        <v>0.41652099999999997</v>
      </c>
      <c r="D16" s="244">
        <v>0.42010700000000001</v>
      </c>
      <c r="E16" s="244">
        <v>0.40845900000000002</v>
      </c>
      <c r="F16" s="244">
        <v>0.40746900000000003</v>
      </c>
      <c r="G16" s="244">
        <v>0.40465400000000001</v>
      </c>
      <c r="H16" s="244">
        <v>0.41458899999999999</v>
      </c>
      <c r="I16" s="244">
        <v>0.41254299999999999</v>
      </c>
      <c r="J16" s="244">
        <v>0.42530899999999999</v>
      </c>
      <c r="K16" s="244">
        <v>0.40281299999999998</v>
      </c>
      <c r="L16" s="244">
        <v>0.40243600000000002</v>
      </c>
      <c r="M16" s="244">
        <v>0.41513</v>
      </c>
      <c r="N16" s="244">
        <v>0.425207</v>
      </c>
      <c r="O16" s="244">
        <v>0.42288599999999998</v>
      </c>
      <c r="P16" s="244">
        <v>0.383826</v>
      </c>
      <c r="Q16" s="244">
        <v>0.41988199999999998</v>
      </c>
      <c r="R16" s="244">
        <v>0.42254000000000003</v>
      </c>
      <c r="S16" s="244">
        <v>0.42013499999999998</v>
      </c>
      <c r="T16" s="244">
        <v>0.41247800000000001</v>
      </c>
      <c r="U16" s="244">
        <v>0.39710299999999998</v>
      </c>
      <c r="V16" s="244">
        <v>0.38111499999999998</v>
      </c>
      <c r="W16" s="244">
        <v>0.41116599999999998</v>
      </c>
      <c r="X16" s="244">
        <v>0.40402100000000002</v>
      </c>
      <c r="Y16" s="244">
        <v>0.40852500000000003</v>
      </c>
      <c r="Z16" s="244">
        <v>0.40686499999999998</v>
      </c>
      <c r="AA16" s="244">
        <v>0.40322000000000002</v>
      </c>
      <c r="AB16" s="244">
        <v>0.42166799999999999</v>
      </c>
      <c r="AC16" s="244">
        <v>0.41703400000000002</v>
      </c>
      <c r="AD16" s="244">
        <v>0.40313500000000002</v>
      </c>
      <c r="AE16" s="244">
        <v>0.40875299999999998</v>
      </c>
      <c r="AF16" s="244">
        <v>0.40540399999999999</v>
      </c>
      <c r="AG16" s="244">
        <v>0.40667799999999998</v>
      </c>
      <c r="AH16" s="244">
        <v>0.411273</v>
      </c>
      <c r="AI16" s="244">
        <v>0.41883199999999998</v>
      </c>
      <c r="AJ16" s="244">
        <v>0.40901599999999999</v>
      </c>
      <c r="AK16" s="244">
        <v>0.422043</v>
      </c>
      <c r="AL16" s="244">
        <v>0.44503900000000002</v>
      </c>
      <c r="AM16" s="244">
        <v>0.446795</v>
      </c>
      <c r="AN16" s="244">
        <v>0.50036499999999995</v>
      </c>
      <c r="AO16" s="244">
        <v>0.46534700000000001</v>
      </c>
      <c r="AP16" s="244">
        <v>0.48447699999999999</v>
      </c>
      <c r="AQ16" s="244">
        <v>0.41378500000000001</v>
      </c>
      <c r="AR16" s="244">
        <v>0.47971900000000001</v>
      </c>
      <c r="AS16" s="244">
        <v>0.43983299999999997</v>
      </c>
      <c r="AT16" s="244">
        <v>0.49037599999999998</v>
      </c>
      <c r="AU16" s="244">
        <v>0.44430500000000001</v>
      </c>
      <c r="AV16" s="244">
        <v>0.46584100000000001</v>
      </c>
      <c r="AW16" s="244">
        <v>0.48912299999999997</v>
      </c>
      <c r="AX16" s="244">
        <v>0.50293900000000002</v>
      </c>
      <c r="AY16" s="244">
        <v>0.49349855287</v>
      </c>
      <c r="AZ16" s="244">
        <v>0.46899046592999999</v>
      </c>
      <c r="BA16" s="244">
        <v>0.45226541421999999</v>
      </c>
      <c r="BB16" s="368">
        <v>0.47534966233999998</v>
      </c>
      <c r="BC16" s="368">
        <v>0.47671901163000002</v>
      </c>
      <c r="BD16" s="368">
        <v>0.48419784804999999</v>
      </c>
      <c r="BE16" s="368">
        <v>0.48434651524</v>
      </c>
      <c r="BF16" s="368">
        <v>0.49477769085000001</v>
      </c>
      <c r="BG16" s="368">
        <v>0.49788186257</v>
      </c>
      <c r="BH16" s="368">
        <v>0.49088465176000001</v>
      </c>
      <c r="BI16" s="368">
        <v>0.50597922279999996</v>
      </c>
      <c r="BJ16" s="368">
        <v>0.49614571692999998</v>
      </c>
      <c r="BK16" s="368">
        <v>0.49171175303999998</v>
      </c>
      <c r="BL16" s="368">
        <v>0.50278151396000004</v>
      </c>
      <c r="BM16" s="368">
        <v>0.4865214061</v>
      </c>
      <c r="BN16" s="368">
        <v>0.48973925695999998</v>
      </c>
      <c r="BO16" s="368">
        <v>0.48509330414000001</v>
      </c>
      <c r="BP16" s="368">
        <v>0.5206374788</v>
      </c>
      <c r="BQ16" s="368">
        <v>0.55236823663000001</v>
      </c>
      <c r="BR16" s="368">
        <v>0.59383808031999996</v>
      </c>
      <c r="BS16" s="368">
        <v>0.62814595646000004</v>
      </c>
      <c r="BT16" s="368">
        <v>0.65388175782000002</v>
      </c>
      <c r="BU16" s="368">
        <v>0.70020899066999998</v>
      </c>
      <c r="BV16" s="368">
        <v>0.72166068481000001</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69"/>
      <c r="BC17" s="369"/>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4.45139</v>
      </c>
      <c r="D18" s="244">
        <v>4.4813900000000002</v>
      </c>
      <c r="E18" s="244">
        <v>4.5383899999999997</v>
      </c>
      <c r="F18" s="244">
        <v>4.4743899999999996</v>
      </c>
      <c r="G18" s="244">
        <v>4.3053900000000001</v>
      </c>
      <c r="H18" s="244">
        <v>4.2003899999999996</v>
      </c>
      <c r="I18" s="244">
        <v>4.3353900000000003</v>
      </c>
      <c r="J18" s="244">
        <v>4.1613899999999999</v>
      </c>
      <c r="K18" s="244">
        <v>4.0993899999999996</v>
      </c>
      <c r="L18" s="244">
        <v>4.33439</v>
      </c>
      <c r="M18" s="244">
        <v>4.2843900000000001</v>
      </c>
      <c r="N18" s="244">
        <v>4.0853900000000003</v>
      </c>
      <c r="O18" s="244">
        <v>4.5280940000000003</v>
      </c>
      <c r="P18" s="244">
        <v>4.4250939999999996</v>
      </c>
      <c r="Q18" s="244">
        <v>4.3140939999999999</v>
      </c>
      <c r="R18" s="244">
        <v>4.4220940000000004</v>
      </c>
      <c r="S18" s="244">
        <v>4.1160940000000004</v>
      </c>
      <c r="T18" s="244">
        <v>4.240094</v>
      </c>
      <c r="U18" s="244">
        <v>4.3830939999999998</v>
      </c>
      <c r="V18" s="244">
        <v>4.1850940000000003</v>
      </c>
      <c r="W18" s="244">
        <v>3.9520940000000002</v>
      </c>
      <c r="X18" s="244">
        <v>4.3550940000000002</v>
      </c>
      <c r="Y18" s="244">
        <v>4.3860939999999999</v>
      </c>
      <c r="Z18" s="244">
        <v>4.3880939999999997</v>
      </c>
      <c r="AA18" s="244">
        <v>4.3336249999999996</v>
      </c>
      <c r="AB18" s="244">
        <v>4.334625</v>
      </c>
      <c r="AC18" s="244">
        <v>4.3246250000000002</v>
      </c>
      <c r="AD18" s="244">
        <v>4.2166249999999996</v>
      </c>
      <c r="AE18" s="244">
        <v>4.0736650000000001</v>
      </c>
      <c r="AF18" s="244">
        <v>3.8036650000000001</v>
      </c>
      <c r="AG18" s="244">
        <v>4.1156649999999999</v>
      </c>
      <c r="AH18" s="244">
        <v>3.9446249999999998</v>
      </c>
      <c r="AI18" s="244">
        <v>4.0116250000000004</v>
      </c>
      <c r="AJ18" s="244">
        <v>4.1576250000000003</v>
      </c>
      <c r="AK18" s="244">
        <v>4.422625</v>
      </c>
      <c r="AL18" s="244">
        <v>4.4856249999999998</v>
      </c>
      <c r="AM18" s="244">
        <v>4.4847710000000003</v>
      </c>
      <c r="AN18" s="244">
        <v>4.6037710000000001</v>
      </c>
      <c r="AO18" s="244">
        <v>4.4407709999999998</v>
      </c>
      <c r="AP18" s="244">
        <v>4.5831710000000001</v>
      </c>
      <c r="AQ18" s="244">
        <v>4.4221709999999996</v>
      </c>
      <c r="AR18" s="244">
        <v>4.2801710000000002</v>
      </c>
      <c r="AS18" s="244">
        <v>4.4491709999999998</v>
      </c>
      <c r="AT18" s="244">
        <v>4.2431710000000002</v>
      </c>
      <c r="AU18" s="244">
        <v>3.9981710000000001</v>
      </c>
      <c r="AV18" s="244">
        <v>4.2181709999999999</v>
      </c>
      <c r="AW18" s="244">
        <v>4.338171</v>
      </c>
      <c r="AX18" s="244">
        <v>4.5431710000000001</v>
      </c>
      <c r="AY18" s="244">
        <v>4.4082373842000004</v>
      </c>
      <c r="AZ18" s="244">
        <v>4.3944189073000004</v>
      </c>
      <c r="BA18" s="244">
        <v>4.4686947326000004</v>
      </c>
      <c r="BB18" s="368">
        <v>4.4437644493999997</v>
      </c>
      <c r="BC18" s="368">
        <v>4.2855019749999999</v>
      </c>
      <c r="BD18" s="368">
        <v>4.1717180402</v>
      </c>
      <c r="BE18" s="368">
        <v>4.4109722788000001</v>
      </c>
      <c r="BF18" s="368">
        <v>4.3742659480999997</v>
      </c>
      <c r="BG18" s="368">
        <v>4.2061311189000001</v>
      </c>
      <c r="BH18" s="368">
        <v>4.4946476105000004</v>
      </c>
      <c r="BI18" s="368">
        <v>4.5115385096000002</v>
      </c>
      <c r="BJ18" s="368">
        <v>4.5352180556999997</v>
      </c>
      <c r="BK18" s="368">
        <v>4.5349526777999998</v>
      </c>
      <c r="BL18" s="368">
        <v>4.5381001772999996</v>
      </c>
      <c r="BM18" s="368">
        <v>4.5316787914000001</v>
      </c>
      <c r="BN18" s="368">
        <v>4.5155746811000004</v>
      </c>
      <c r="BO18" s="368">
        <v>4.4186996912999996</v>
      </c>
      <c r="BP18" s="368">
        <v>4.4622230208999998</v>
      </c>
      <c r="BQ18" s="368">
        <v>4.4918125442000001</v>
      </c>
      <c r="BR18" s="368">
        <v>4.3800429880999996</v>
      </c>
      <c r="BS18" s="368">
        <v>4.2950964344000004</v>
      </c>
      <c r="BT18" s="368">
        <v>4.5778073685000003</v>
      </c>
      <c r="BU18" s="368">
        <v>4.6284386810999996</v>
      </c>
      <c r="BV18" s="368">
        <v>4.6755722547999996</v>
      </c>
    </row>
    <row r="19" spans="1:74" ht="11.1" customHeight="1" x14ac:dyDescent="0.2">
      <c r="A19" s="159" t="s">
        <v>254</v>
      </c>
      <c r="B19" s="170" t="s">
        <v>345</v>
      </c>
      <c r="C19" s="244">
        <v>2.0368979999999999</v>
      </c>
      <c r="D19" s="244">
        <v>2.0728979999999999</v>
      </c>
      <c r="E19" s="244">
        <v>2.132898</v>
      </c>
      <c r="F19" s="244">
        <v>2.1228980000000002</v>
      </c>
      <c r="G19" s="244">
        <v>1.9918979999999999</v>
      </c>
      <c r="H19" s="244">
        <v>1.890898</v>
      </c>
      <c r="I19" s="244">
        <v>2.0068980000000001</v>
      </c>
      <c r="J19" s="244">
        <v>1.9318979999999999</v>
      </c>
      <c r="K19" s="244">
        <v>1.781898</v>
      </c>
      <c r="L19" s="244">
        <v>1.9458979999999999</v>
      </c>
      <c r="M19" s="244">
        <v>1.8738980000000001</v>
      </c>
      <c r="N19" s="244">
        <v>1.9378979999999999</v>
      </c>
      <c r="O19" s="244">
        <v>2.0315789999999998</v>
      </c>
      <c r="P19" s="244">
        <v>1.9565790000000001</v>
      </c>
      <c r="Q19" s="244">
        <v>1.9095789999999999</v>
      </c>
      <c r="R19" s="244">
        <v>1.876579</v>
      </c>
      <c r="S19" s="244">
        <v>1.664579</v>
      </c>
      <c r="T19" s="244">
        <v>1.854579</v>
      </c>
      <c r="U19" s="244">
        <v>1.920579</v>
      </c>
      <c r="V19" s="244">
        <v>1.878579</v>
      </c>
      <c r="W19" s="244">
        <v>1.616579</v>
      </c>
      <c r="X19" s="244">
        <v>1.864579</v>
      </c>
      <c r="Y19" s="244">
        <v>1.8835789999999999</v>
      </c>
      <c r="Z19" s="244">
        <v>1.8595790000000001</v>
      </c>
      <c r="AA19" s="244">
        <v>1.827345</v>
      </c>
      <c r="AB19" s="244">
        <v>1.754345</v>
      </c>
      <c r="AC19" s="244">
        <v>1.7633449999999999</v>
      </c>
      <c r="AD19" s="244">
        <v>1.726345</v>
      </c>
      <c r="AE19" s="244">
        <v>1.595345</v>
      </c>
      <c r="AF19" s="244">
        <v>1.4053450000000001</v>
      </c>
      <c r="AG19" s="244">
        <v>1.722345</v>
      </c>
      <c r="AH19" s="244">
        <v>1.670345</v>
      </c>
      <c r="AI19" s="244">
        <v>1.583345</v>
      </c>
      <c r="AJ19" s="244">
        <v>1.797345</v>
      </c>
      <c r="AK19" s="244">
        <v>1.994345</v>
      </c>
      <c r="AL19" s="244">
        <v>2.0823450000000001</v>
      </c>
      <c r="AM19" s="244">
        <v>1.984345</v>
      </c>
      <c r="AN19" s="244">
        <v>2.1083449999999999</v>
      </c>
      <c r="AO19" s="244">
        <v>2.0643449999999999</v>
      </c>
      <c r="AP19" s="244">
        <v>2.0983450000000001</v>
      </c>
      <c r="AQ19" s="244">
        <v>2.043345</v>
      </c>
      <c r="AR19" s="244">
        <v>1.8643449999999999</v>
      </c>
      <c r="AS19" s="244">
        <v>2.0683449999999999</v>
      </c>
      <c r="AT19" s="244">
        <v>2.0283449999999998</v>
      </c>
      <c r="AU19" s="244">
        <v>1.7783450000000001</v>
      </c>
      <c r="AV19" s="244">
        <v>1.885345</v>
      </c>
      <c r="AW19" s="244">
        <v>2.0383450000000001</v>
      </c>
      <c r="AX19" s="244">
        <v>2.135345</v>
      </c>
      <c r="AY19" s="244">
        <v>2.1427212771000002</v>
      </c>
      <c r="AZ19" s="244">
        <v>2.1142773391</v>
      </c>
      <c r="BA19" s="244">
        <v>2.1887504386000001</v>
      </c>
      <c r="BB19" s="368">
        <v>2.1790111900000002</v>
      </c>
      <c r="BC19" s="368">
        <v>2.0758341707999999</v>
      </c>
      <c r="BD19" s="368">
        <v>2.0817736972000001</v>
      </c>
      <c r="BE19" s="368">
        <v>2.2216687444000001</v>
      </c>
      <c r="BF19" s="368">
        <v>2.2273570688</v>
      </c>
      <c r="BG19" s="368">
        <v>1.9812697302</v>
      </c>
      <c r="BH19" s="368">
        <v>2.2453000622000001</v>
      </c>
      <c r="BI19" s="368">
        <v>2.2603905599999998</v>
      </c>
      <c r="BJ19" s="368">
        <v>2.2708416509</v>
      </c>
      <c r="BK19" s="368">
        <v>2.2718259815000001</v>
      </c>
      <c r="BL19" s="368">
        <v>2.2732117280000002</v>
      </c>
      <c r="BM19" s="368">
        <v>2.2744214349999998</v>
      </c>
      <c r="BN19" s="368">
        <v>2.2746692361999998</v>
      </c>
      <c r="BO19" s="368">
        <v>2.1819879133</v>
      </c>
      <c r="BP19" s="368">
        <v>2.2151595211999999</v>
      </c>
      <c r="BQ19" s="368">
        <v>2.3193207859</v>
      </c>
      <c r="BR19" s="368">
        <v>2.3235263732</v>
      </c>
      <c r="BS19" s="368">
        <v>2.0777975258999999</v>
      </c>
      <c r="BT19" s="368">
        <v>2.3260090514999998</v>
      </c>
      <c r="BU19" s="368">
        <v>2.3642889952999999</v>
      </c>
      <c r="BV19" s="368">
        <v>2.4022048223999999</v>
      </c>
    </row>
    <row r="20" spans="1:74" ht="11.1" customHeight="1" x14ac:dyDescent="0.2">
      <c r="A20" s="159" t="s">
        <v>1032</v>
      </c>
      <c r="B20" s="170" t="s">
        <v>1033</v>
      </c>
      <c r="C20" s="244">
        <v>1.1244719999999999</v>
      </c>
      <c r="D20" s="244">
        <v>1.1064719999999999</v>
      </c>
      <c r="E20" s="244">
        <v>1.1084719999999999</v>
      </c>
      <c r="F20" s="244">
        <v>1.0744720000000001</v>
      </c>
      <c r="G20" s="244">
        <v>1.1004719999999999</v>
      </c>
      <c r="H20" s="244">
        <v>1.097472</v>
      </c>
      <c r="I20" s="244">
        <v>1.075472</v>
      </c>
      <c r="J20" s="244">
        <v>0.966472</v>
      </c>
      <c r="K20" s="244">
        <v>1.0274719999999999</v>
      </c>
      <c r="L20" s="244">
        <v>1.1104719999999999</v>
      </c>
      <c r="M20" s="244">
        <v>1.1324719999999999</v>
      </c>
      <c r="N20" s="244">
        <v>0.87447200000000003</v>
      </c>
      <c r="O20" s="244">
        <v>1.1934549999999999</v>
      </c>
      <c r="P20" s="244">
        <v>1.172455</v>
      </c>
      <c r="Q20" s="244">
        <v>1.124455</v>
      </c>
      <c r="R20" s="244">
        <v>1.2544550000000001</v>
      </c>
      <c r="S20" s="244">
        <v>1.160455</v>
      </c>
      <c r="T20" s="244">
        <v>1.1074550000000001</v>
      </c>
      <c r="U20" s="244">
        <v>1.180455</v>
      </c>
      <c r="V20" s="244">
        <v>1.0764549999999999</v>
      </c>
      <c r="W20" s="244">
        <v>1.049455</v>
      </c>
      <c r="X20" s="244">
        <v>1.2044550000000001</v>
      </c>
      <c r="Y20" s="244">
        <v>1.2094549999999999</v>
      </c>
      <c r="Z20" s="244">
        <v>1.2484550000000001</v>
      </c>
      <c r="AA20" s="244">
        <v>1.2309969999999999</v>
      </c>
      <c r="AB20" s="244">
        <v>1.2999970000000001</v>
      </c>
      <c r="AC20" s="244">
        <v>1.2749969999999999</v>
      </c>
      <c r="AD20" s="244">
        <v>1.2109970000000001</v>
      </c>
      <c r="AE20" s="244">
        <v>1.215997</v>
      </c>
      <c r="AF20" s="244">
        <v>1.150997</v>
      </c>
      <c r="AG20" s="244">
        <v>1.144997</v>
      </c>
      <c r="AH20" s="244">
        <v>1.0269969999999999</v>
      </c>
      <c r="AI20" s="244">
        <v>1.207997</v>
      </c>
      <c r="AJ20" s="244">
        <v>1.132997</v>
      </c>
      <c r="AK20" s="244">
        <v>1.2109970000000001</v>
      </c>
      <c r="AL20" s="244">
        <v>1.179997</v>
      </c>
      <c r="AM20" s="244">
        <v>1.229997</v>
      </c>
      <c r="AN20" s="244">
        <v>1.2149970000000001</v>
      </c>
      <c r="AO20" s="244">
        <v>1.1139969999999999</v>
      </c>
      <c r="AP20" s="244">
        <v>1.2329969999999999</v>
      </c>
      <c r="AQ20" s="244">
        <v>1.126997</v>
      </c>
      <c r="AR20" s="244">
        <v>1.1709970000000001</v>
      </c>
      <c r="AS20" s="244">
        <v>1.1099969999999999</v>
      </c>
      <c r="AT20" s="244">
        <v>0.94099699999999997</v>
      </c>
      <c r="AU20" s="244">
        <v>0.95899699999999999</v>
      </c>
      <c r="AV20" s="244">
        <v>1.056997</v>
      </c>
      <c r="AW20" s="244">
        <v>1.0299970000000001</v>
      </c>
      <c r="AX20" s="244">
        <v>1.138997</v>
      </c>
      <c r="AY20" s="244">
        <v>1.0704946126999999</v>
      </c>
      <c r="AZ20" s="244">
        <v>1.0877010900999999</v>
      </c>
      <c r="BA20" s="244">
        <v>1.0818302597</v>
      </c>
      <c r="BB20" s="368">
        <v>1.0759679765000001</v>
      </c>
      <c r="BC20" s="368">
        <v>1.0290535730999999</v>
      </c>
      <c r="BD20" s="368">
        <v>0.90271359473000001</v>
      </c>
      <c r="BE20" s="368">
        <v>1.0001121547</v>
      </c>
      <c r="BF20" s="368">
        <v>0.96288743149</v>
      </c>
      <c r="BG20" s="368">
        <v>1.0270415366000001</v>
      </c>
      <c r="BH20" s="368">
        <v>1.0515894629</v>
      </c>
      <c r="BI20" s="368">
        <v>1.0469962686000001</v>
      </c>
      <c r="BJ20" s="368">
        <v>1.0573479913999999</v>
      </c>
      <c r="BK20" s="368">
        <v>1.0654429445</v>
      </c>
      <c r="BL20" s="368">
        <v>1.0607408814999999</v>
      </c>
      <c r="BM20" s="368">
        <v>1.0541220066000001</v>
      </c>
      <c r="BN20" s="368">
        <v>1.0477366883000001</v>
      </c>
      <c r="BO20" s="368">
        <v>1.0417226739000001</v>
      </c>
      <c r="BP20" s="368">
        <v>1.0363785614000001</v>
      </c>
      <c r="BQ20" s="368">
        <v>0.96030497678000004</v>
      </c>
      <c r="BR20" s="368">
        <v>0.85395619221999997</v>
      </c>
      <c r="BS20" s="368">
        <v>0.99815852259000004</v>
      </c>
      <c r="BT20" s="368">
        <v>1.0336329798999999</v>
      </c>
      <c r="BU20" s="368">
        <v>1.0408668298999999</v>
      </c>
      <c r="BV20" s="368">
        <v>1.0481475379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927</v>
      </c>
      <c r="C22" s="244">
        <v>14.449486</v>
      </c>
      <c r="D22" s="244">
        <v>14.439486</v>
      </c>
      <c r="E22" s="244">
        <v>14.373486</v>
      </c>
      <c r="F22" s="244">
        <v>14.341486</v>
      </c>
      <c r="G22" s="244">
        <v>14.253486000000001</v>
      </c>
      <c r="H22" s="244">
        <v>14.285486000000001</v>
      </c>
      <c r="I22" s="244">
        <v>14.305486</v>
      </c>
      <c r="J22" s="244">
        <v>14.121486000000001</v>
      </c>
      <c r="K22" s="244">
        <v>14.223485999999999</v>
      </c>
      <c r="L22" s="244">
        <v>14.216486</v>
      </c>
      <c r="M22" s="244">
        <v>14.352486000000001</v>
      </c>
      <c r="N22" s="244">
        <v>14.379486</v>
      </c>
      <c r="O22" s="244">
        <v>14.380553000000001</v>
      </c>
      <c r="P22" s="244">
        <v>14.416553</v>
      </c>
      <c r="Q22" s="244">
        <v>14.439553</v>
      </c>
      <c r="R22" s="244">
        <v>14.329553000000001</v>
      </c>
      <c r="S22" s="244">
        <v>14.353553</v>
      </c>
      <c r="T22" s="244">
        <v>14.560553000000001</v>
      </c>
      <c r="U22" s="244">
        <v>14.645553</v>
      </c>
      <c r="V22" s="244">
        <v>14.431552999999999</v>
      </c>
      <c r="W22" s="244">
        <v>14.746553</v>
      </c>
      <c r="X22" s="244">
        <v>14.797553000000001</v>
      </c>
      <c r="Y22" s="244">
        <v>14.846553</v>
      </c>
      <c r="Z22" s="244">
        <v>14.941553000000001</v>
      </c>
      <c r="AA22" s="244">
        <v>14.81476</v>
      </c>
      <c r="AB22" s="244">
        <v>14.799759999999999</v>
      </c>
      <c r="AC22" s="244">
        <v>14.67876</v>
      </c>
      <c r="AD22" s="244">
        <v>14.334759999999999</v>
      </c>
      <c r="AE22" s="244">
        <v>14.26676</v>
      </c>
      <c r="AF22" s="244">
        <v>14.57376</v>
      </c>
      <c r="AG22" s="244">
        <v>14.571759999999999</v>
      </c>
      <c r="AH22" s="244">
        <v>14.58376</v>
      </c>
      <c r="AI22" s="244">
        <v>14.51876</v>
      </c>
      <c r="AJ22" s="244">
        <v>14.53576</v>
      </c>
      <c r="AK22" s="244">
        <v>14.677759999999999</v>
      </c>
      <c r="AL22" s="244">
        <v>14.70576</v>
      </c>
      <c r="AM22" s="244">
        <v>14.74676</v>
      </c>
      <c r="AN22" s="244">
        <v>14.74076</v>
      </c>
      <c r="AO22" s="244">
        <v>14.71576</v>
      </c>
      <c r="AP22" s="244">
        <v>14.760759999999999</v>
      </c>
      <c r="AQ22" s="244">
        <v>12.494759999999999</v>
      </c>
      <c r="AR22" s="244">
        <v>12.286759999999999</v>
      </c>
      <c r="AS22" s="244">
        <v>12.335760000000001</v>
      </c>
      <c r="AT22" s="244">
        <v>12.88476</v>
      </c>
      <c r="AU22" s="244">
        <v>12.911759999999999</v>
      </c>
      <c r="AV22" s="244">
        <v>13.05076</v>
      </c>
      <c r="AW22" s="244">
        <v>13.14476</v>
      </c>
      <c r="AX22" s="244">
        <v>13.180759999999999</v>
      </c>
      <c r="AY22" s="244">
        <v>13.325802216</v>
      </c>
      <c r="AZ22" s="244">
        <v>13.369107261</v>
      </c>
      <c r="BA22" s="244">
        <v>13.430669126</v>
      </c>
      <c r="BB22" s="368">
        <v>13.549478528</v>
      </c>
      <c r="BC22" s="368">
        <v>13.626598738</v>
      </c>
      <c r="BD22" s="368">
        <v>13.667294745</v>
      </c>
      <c r="BE22" s="368">
        <v>13.692842814</v>
      </c>
      <c r="BF22" s="368">
        <v>13.662396632</v>
      </c>
      <c r="BG22" s="368">
        <v>13.709510546000001</v>
      </c>
      <c r="BH22" s="368">
        <v>13.806683490999999</v>
      </c>
      <c r="BI22" s="368">
        <v>13.860010352</v>
      </c>
      <c r="BJ22" s="368">
        <v>13.899271977</v>
      </c>
      <c r="BK22" s="368">
        <v>13.922739635999999</v>
      </c>
      <c r="BL22" s="368">
        <v>14.040875196</v>
      </c>
      <c r="BM22" s="368">
        <v>14.169265312</v>
      </c>
      <c r="BN22" s="368">
        <v>14.712665626</v>
      </c>
      <c r="BO22" s="368">
        <v>14.769525816</v>
      </c>
      <c r="BP22" s="368">
        <v>14.877369872999999</v>
      </c>
      <c r="BQ22" s="368">
        <v>14.885118884000001</v>
      </c>
      <c r="BR22" s="368">
        <v>14.822933811</v>
      </c>
      <c r="BS22" s="368">
        <v>14.807426129</v>
      </c>
      <c r="BT22" s="368">
        <v>14.941559312000001</v>
      </c>
      <c r="BU22" s="368">
        <v>14.970419226000001</v>
      </c>
      <c r="BV22" s="368">
        <v>15.051665113</v>
      </c>
    </row>
    <row r="23" spans="1:74" ht="11.1" customHeight="1" x14ac:dyDescent="0.2">
      <c r="A23" s="159" t="s">
        <v>255</v>
      </c>
      <c r="B23" s="170" t="s">
        <v>367</v>
      </c>
      <c r="C23" s="244">
        <v>0.82000799999999996</v>
      </c>
      <c r="D23" s="244">
        <v>0.80300800000000006</v>
      </c>
      <c r="E23" s="244">
        <v>0.76000800000000002</v>
      </c>
      <c r="F23" s="244">
        <v>0.80200800000000005</v>
      </c>
      <c r="G23" s="244">
        <v>0.80200800000000005</v>
      </c>
      <c r="H23" s="244">
        <v>0.81200799999999995</v>
      </c>
      <c r="I23" s="244">
        <v>0.81400799999999995</v>
      </c>
      <c r="J23" s="244">
        <v>0.75700800000000001</v>
      </c>
      <c r="K23" s="244">
        <v>0.81100799999999995</v>
      </c>
      <c r="L23" s="244">
        <v>0.81100799999999995</v>
      </c>
      <c r="M23" s="244">
        <v>0.79900800000000005</v>
      </c>
      <c r="N23" s="244">
        <v>0.81800799999999996</v>
      </c>
      <c r="O23" s="244">
        <v>0.82300799999999996</v>
      </c>
      <c r="P23" s="244">
        <v>0.80500799999999995</v>
      </c>
      <c r="Q23" s="244">
        <v>0.80200800000000005</v>
      </c>
      <c r="R23" s="244">
        <v>0.80600799999999995</v>
      </c>
      <c r="S23" s="244">
        <v>0.82100799999999996</v>
      </c>
      <c r="T23" s="244">
        <v>0.81200799999999995</v>
      </c>
      <c r="U23" s="244">
        <v>0.79200800000000005</v>
      </c>
      <c r="V23" s="244">
        <v>0.79300800000000005</v>
      </c>
      <c r="W23" s="244">
        <v>0.81500799999999995</v>
      </c>
      <c r="X23" s="244">
        <v>0.80300800000000006</v>
      </c>
      <c r="Y23" s="244">
        <v>0.82100799999999996</v>
      </c>
      <c r="Z23" s="244">
        <v>0.80900799999999995</v>
      </c>
      <c r="AA23" s="244">
        <v>0.80100800000000005</v>
      </c>
      <c r="AB23" s="244">
        <v>0.81400799999999995</v>
      </c>
      <c r="AC23" s="244">
        <v>0.80600799999999995</v>
      </c>
      <c r="AD23" s="244">
        <v>0.77000800000000003</v>
      </c>
      <c r="AE23" s="244">
        <v>0.78500800000000004</v>
      </c>
      <c r="AF23" s="244">
        <v>0.77600800000000003</v>
      </c>
      <c r="AG23" s="244">
        <v>0.78600800000000004</v>
      </c>
      <c r="AH23" s="244">
        <v>0.75800800000000002</v>
      </c>
      <c r="AI23" s="244">
        <v>0.76300800000000002</v>
      </c>
      <c r="AJ23" s="244">
        <v>0.72600799999999999</v>
      </c>
      <c r="AK23" s="244">
        <v>0.78400800000000004</v>
      </c>
      <c r="AL23" s="244">
        <v>0.78000800000000003</v>
      </c>
      <c r="AM23" s="244">
        <v>0.77800800000000003</v>
      </c>
      <c r="AN23" s="244">
        <v>0.75900800000000002</v>
      </c>
      <c r="AO23" s="244">
        <v>0.77200800000000003</v>
      </c>
      <c r="AP23" s="244">
        <v>0.78000800000000003</v>
      </c>
      <c r="AQ23" s="244">
        <v>0.65900800000000004</v>
      </c>
      <c r="AR23" s="244">
        <v>0.65700800000000004</v>
      </c>
      <c r="AS23" s="244">
        <v>0.65800800000000004</v>
      </c>
      <c r="AT23" s="244">
        <v>0.67700800000000005</v>
      </c>
      <c r="AU23" s="244">
        <v>0.66400800000000004</v>
      </c>
      <c r="AV23" s="244">
        <v>0.68400799999999995</v>
      </c>
      <c r="AW23" s="244">
        <v>0.69400799999999996</v>
      </c>
      <c r="AX23" s="244">
        <v>0.69700799999999996</v>
      </c>
      <c r="AY23" s="244">
        <v>0.75190631796999996</v>
      </c>
      <c r="AZ23" s="244">
        <v>0.74180232643999999</v>
      </c>
      <c r="BA23" s="244">
        <v>0.74110576791000005</v>
      </c>
      <c r="BB23" s="368">
        <v>0.73293383608999996</v>
      </c>
      <c r="BC23" s="368">
        <v>0.72580318061000004</v>
      </c>
      <c r="BD23" s="368">
        <v>0.73425726340999997</v>
      </c>
      <c r="BE23" s="368">
        <v>0.73229500830000005</v>
      </c>
      <c r="BF23" s="368">
        <v>0.72469011881000001</v>
      </c>
      <c r="BG23" s="368">
        <v>0.74211430459000005</v>
      </c>
      <c r="BH23" s="368">
        <v>0.75870097860999997</v>
      </c>
      <c r="BI23" s="368">
        <v>0.77469755653000005</v>
      </c>
      <c r="BJ23" s="368">
        <v>0.78569248107</v>
      </c>
      <c r="BK23" s="368">
        <v>0.78893429924000003</v>
      </c>
      <c r="BL23" s="368">
        <v>0.79251488290000005</v>
      </c>
      <c r="BM23" s="368">
        <v>0.79590534165000004</v>
      </c>
      <c r="BN23" s="368">
        <v>0.80683742490999999</v>
      </c>
      <c r="BO23" s="368">
        <v>0.80277223914999996</v>
      </c>
      <c r="BP23" s="368">
        <v>0.80125530025000002</v>
      </c>
      <c r="BQ23" s="368">
        <v>0.78802050578000005</v>
      </c>
      <c r="BR23" s="368">
        <v>0.76544468396999998</v>
      </c>
      <c r="BS23" s="368">
        <v>0.78290660245999999</v>
      </c>
      <c r="BT23" s="368">
        <v>0.79632047867</v>
      </c>
      <c r="BU23" s="368">
        <v>0.80783684273</v>
      </c>
      <c r="BV23" s="368">
        <v>0.81936078028000003</v>
      </c>
    </row>
    <row r="24" spans="1:74" ht="11.1" customHeight="1" x14ac:dyDescent="0.2">
      <c r="A24" s="159" t="s">
        <v>256</v>
      </c>
      <c r="B24" s="170" t="s">
        <v>368</v>
      </c>
      <c r="C24" s="244">
        <v>1.8440810000000001</v>
      </c>
      <c r="D24" s="244">
        <v>1.8700810000000001</v>
      </c>
      <c r="E24" s="244">
        <v>1.9080809999999999</v>
      </c>
      <c r="F24" s="244">
        <v>1.883081</v>
      </c>
      <c r="G24" s="244">
        <v>1.8540810000000001</v>
      </c>
      <c r="H24" s="244">
        <v>1.877081</v>
      </c>
      <c r="I24" s="244">
        <v>1.897081</v>
      </c>
      <c r="J24" s="244">
        <v>1.8110809999999999</v>
      </c>
      <c r="K24" s="244">
        <v>1.8620810000000001</v>
      </c>
      <c r="L24" s="244">
        <v>1.8300810000000001</v>
      </c>
      <c r="M24" s="244">
        <v>1.964081</v>
      </c>
      <c r="N24" s="244">
        <v>1.9590810000000001</v>
      </c>
      <c r="O24" s="244">
        <v>1.950081</v>
      </c>
      <c r="P24" s="244">
        <v>2.0040809999999998</v>
      </c>
      <c r="Q24" s="244">
        <v>1.9810810000000001</v>
      </c>
      <c r="R24" s="244">
        <v>1.9320809999999999</v>
      </c>
      <c r="S24" s="244">
        <v>1.9730810000000001</v>
      </c>
      <c r="T24" s="244">
        <v>1.9750810000000001</v>
      </c>
      <c r="U24" s="244">
        <v>1.9950810000000001</v>
      </c>
      <c r="V24" s="244">
        <v>1.7830809999999999</v>
      </c>
      <c r="W24" s="244">
        <v>1.9220809999999999</v>
      </c>
      <c r="X24" s="244">
        <v>1.9350810000000001</v>
      </c>
      <c r="Y24" s="244">
        <v>2.006081</v>
      </c>
      <c r="Z24" s="244">
        <v>2.0590809999999999</v>
      </c>
      <c r="AA24" s="244">
        <v>2.0480809999999998</v>
      </c>
      <c r="AB24" s="244">
        <v>2.0610810000000002</v>
      </c>
      <c r="AC24" s="244">
        <v>1.9810810000000001</v>
      </c>
      <c r="AD24" s="244">
        <v>1.7370810000000001</v>
      </c>
      <c r="AE24" s="244">
        <v>1.7810809999999999</v>
      </c>
      <c r="AF24" s="244">
        <v>2.0490810000000002</v>
      </c>
      <c r="AG24" s="244">
        <v>2.0430809999999999</v>
      </c>
      <c r="AH24" s="244">
        <v>1.933081</v>
      </c>
      <c r="AI24" s="244">
        <v>1.899081</v>
      </c>
      <c r="AJ24" s="244">
        <v>1.9750810000000001</v>
      </c>
      <c r="AK24" s="244">
        <v>2.0400809999999998</v>
      </c>
      <c r="AL24" s="244">
        <v>2.0520809999999998</v>
      </c>
      <c r="AM24" s="244">
        <v>2.0480809999999998</v>
      </c>
      <c r="AN24" s="244">
        <v>2.079081</v>
      </c>
      <c r="AO24" s="244">
        <v>2.0440809999999998</v>
      </c>
      <c r="AP24" s="244">
        <v>2.0440809999999998</v>
      </c>
      <c r="AQ24" s="244">
        <v>1.841081</v>
      </c>
      <c r="AR24" s="244">
        <v>1.704081</v>
      </c>
      <c r="AS24" s="244">
        <v>1.7010810000000001</v>
      </c>
      <c r="AT24" s="244">
        <v>1.7410810000000001</v>
      </c>
      <c r="AU24" s="244">
        <v>1.6860809999999999</v>
      </c>
      <c r="AV24" s="244">
        <v>1.774081</v>
      </c>
      <c r="AW24" s="244">
        <v>1.831081</v>
      </c>
      <c r="AX24" s="244">
        <v>1.8320810000000001</v>
      </c>
      <c r="AY24" s="244">
        <v>1.8012790462999999</v>
      </c>
      <c r="AZ24" s="244">
        <v>1.9212385757999999</v>
      </c>
      <c r="BA24" s="244">
        <v>1.8509882728</v>
      </c>
      <c r="BB24" s="368">
        <v>1.8627515777999999</v>
      </c>
      <c r="BC24" s="368">
        <v>1.8755392277</v>
      </c>
      <c r="BD24" s="368">
        <v>1.8823801684000001</v>
      </c>
      <c r="BE24" s="368">
        <v>1.8891890913</v>
      </c>
      <c r="BF24" s="368">
        <v>1.8335316804999999</v>
      </c>
      <c r="BG24" s="368">
        <v>1.8303776943000001</v>
      </c>
      <c r="BH24" s="368">
        <v>1.8896706589000001</v>
      </c>
      <c r="BI24" s="368">
        <v>1.8965691353</v>
      </c>
      <c r="BJ24" s="368">
        <v>1.9034739864000001</v>
      </c>
      <c r="BK24" s="368">
        <v>1.9102542499999999</v>
      </c>
      <c r="BL24" s="368">
        <v>1.9172391317999999</v>
      </c>
      <c r="BM24" s="368">
        <v>1.9241227275999999</v>
      </c>
      <c r="BN24" s="368">
        <v>2.0260283108000001</v>
      </c>
      <c r="BO24" s="368">
        <v>1.9579637762</v>
      </c>
      <c r="BP24" s="368">
        <v>2.0249462394000002</v>
      </c>
      <c r="BQ24" s="368">
        <v>2.0218954748</v>
      </c>
      <c r="BR24" s="368">
        <v>1.9733787701000001</v>
      </c>
      <c r="BS24" s="368">
        <v>1.8953695037</v>
      </c>
      <c r="BT24" s="368">
        <v>2.0228013589999998</v>
      </c>
      <c r="BU24" s="368">
        <v>2.0193534951999998</v>
      </c>
      <c r="BV24" s="368">
        <v>2.0163973111</v>
      </c>
    </row>
    <row r="25" spans="1:74" ht="11.1" customHeight="1" x14ac:dyDescent="0.2">
      <c r="A25" s="159" t="s">
        <v>257</v>
      </c>
      <c r="B25" s="170" t="s">
        <v>369</v>
      </c>
      <c r="C25" s="244">
        <v>11.365760999999999</v>
      </c>
      <c r="D25" s="244">
        <v>11.345761</v>
      </c>
      <c r="E25" s="244">
        <v>11.286761</v>
      </c>
      <c r="F25" s="244">
        <v>11.235761</v>
      </c>
      <c r="G25" s="244">
        <v>11.175761</v>
      </c>
      <c r="H25" s="244">
        <v>11.175761</v>
      </c>
      <c r="I25" s="244">
        <v>11.178761</v>
      </c>
      <c r="J25" s="244">
        <v>11.139761</v>
      </c>
      <c r="K25" s="244">
        <v>11.135761</v>
      </c>
      <c r="L25" s="244">
        <v>11.162761</v>
      </c>
      <c r="M25" s="244">
        <v>11.175761</v>
      </c>
      <c r="N25" s="244">
        <v>11.185760999999999</v>
      </c>
      <c r="O25" s="244">
        <v>11.182760999999999</v>
      </c>
      <c r="P25" s="244">
        <v>11.184761</v>
      </c>
      <c r="Q25" s="244">
        <v>11.198760999999999</v>
      </c>
      <c r="R25" s="244">
        <v>11.194761</v>
      </c>
      <c r="S25" s="244">
        <v>11.201760999999999</v>
      </c>
      <c r="T25" s="244">
        <v>11.295761000000001</v>
      </c>
      <c r="U25" s="244">
        <v>11.446761</v>
      </c>
      <c r="V25" s="244">
        <v>11.443761</v>
      </c>
      <c r="W25" s="244">
        <v>11.596761000000001</v>
      </c>
      <c r="X25" s="244">
        <v>11.646761</v>
      </c>
      <c r="Y25" s="244">
        <v>11.604761</v>
      </c>
      <c r="Z25" s="244">
        <v>11.683761000000001</v>
      </c>
      <c r="AA25" s="244">
        <v>11.605760999999999</v>
      </c>
      <c r="AB25" s="244">
        <v>11.563761</v>
      </c>
      <c r="AC25" s="244">
        <v>11.531760999999999</v>
      </c>
      <c r="AD25" s="244">
        <v>11.467760999999999</v>
      </c>
      <c r="AE25" s="244">
        <v>11.341761</v>
      </c>
      <c r="AF25" s="244">
        <v>11.388761000000001</v>
      </c>
      <c r="AG25" s="244">
        <v>11.383761</v>
      </c>
      <c r="AH25" s="244">
        <v>11.532761000000001</v>
      </c>
      <c r="AI25" s="244">
        <v>11.492761</v>
      </c>
      <c r="AJ25" s="244">
        <v>11.468761000000001</v>
      </c>
      <c r="AK25" s="244">
        <v>11.485761</v>
      </c>
      <c r="AL25" s="244">
        <v>11.503761000000001</v>
      </c>
      <c r="AM25" s="244">
        <v>11.548761000000001</v>
      </c>
      <c r="AN25" s="244">
        <v>11.529761000000001</v>
      </c>
      <c r="AO25" s="244">
        <v>11.526761</v>
      </c>
      <c r="AP25" s="244">
        <v>11.567761000000001</v>
      </c>
      <c r="AQ25" s="244">
        <v>9.6257610000000007</v>
      </c>
      <c r="AR25" s="244">
        <v>9.5577609999999993</v>
      </c>
      <c r="AS25" s="244">
        <v>9.6107610000000001</v>
      </c>
      <c r="AT25" s="244">
        <v>10.100761</v>
      </c>
      <c r="AU25" s="244">
        <v>10.194761</v>
      </c>
      <c r="AV25" s="244">
        <v>10.226761</v>
      </c>
      <c r="AW25" s="244">
        <v>10.254761</v>
      </c>
      <c r="AX25" s="244">
        <v>10.287761</v>
      </c>
      <c r="AY25" s="244">
        <v>10.409783643999999</v>
      </c>
      <c r="AZ25" s="244">
        <v>10.341691675</v>
      </c>
      <c r="BA25" s="244">
        <v>10.476300722</v>
      </c>
      <c r="BB25" s="368">
        <v>10.591668502999999</v>
      </c>
      <c r="BC25" s="368">
        <v>10.662157565999999</v>
      </c>
      <c r="BD25" s="368">
        <v>10.687585687</v>
      </c>
      <c r="BE25" s="368">
        <v>10.707536848</v>
      </c>
      <c r="BF25" s="368">
        <v>10.741232695000001</v>
      </c>
      <c r="BG25" s="368">
        <v>10.774031553</v>
      </c>
      <c r="BH25" s="368">
        <v>10.797333454</v>
      </c>
      <c r="BI25" s="368">
        <v>10.826420884999999</v>
      </c>
      <c r="BJ25" s="368">
        <v>10.848442260000001</v>
      </c>
      <c r="BK25" s="368">
        <v>10.879414176999999</v>
      </c>
      <c r="BL25" s="368">
        <v>10.985349893</v>
      </c>
      <c r="BM25" s="368">
        <v>11.105617205</v>
      </c>
      <c r="BN25" s="368">
        <v>11.536352701</v>
      </c>
      <c r="BO25" s="368">
        <v>11.664372641</v>
      </c>
      <c r="BP25" s="368">
        <v>11.706800775</v>
      </c>
      <c r="BQ25" s="368">
        <v>11.730109847</v>
      </c>
      <c r="BR25" s="368">
        <v>11.73991899</v>
      </c>
      <c r="BS25" s="368">
        <v>11.784921580000001</v>
      </c>
      <c r="BT25" s="368">
        <v>11.780242175</v>
      </c>
      <c r="BU25" s="368">
        <v>11.799725492</v>
      </c>
      <c r="BV25" s="368">
        <v>11.873084305000001</v>
      </c>
    </row>
    <row r="26" spans="1:74" ht="11.1" customHeight="1" x14ac:dyDescent="0.2">
      <c r="A26" s="159" t="s">
        <v>863</v>
      </c>
      <c r="B26" s="170" t="s">
        <v>864</v>
      </c>
      <c r="C26" s="244">
        <v>0.28064800000000001</v>
      </c>
      <c r="D26" s="244">
        <v>0.28064800000000001</v>
      </c>
      <c r="E26" s="244">
        <v>0.28064800000000001</v>
      </c>
      <c r="F26" s="244">
        <v>0.28064800000000001</v>
      </c>
      <c r="G26" s="244">
        <v>0.28064800000000001</v>
      </c>
      <c r="H26" s="244">
        <v>0.28064800000000001</v>
      </c>
      <c r="I26" s="244">
        <v>0.28064800000000001</v>
      </c>
      <c r="J26" s="244">
        <v>0.28064800000000001</v>
      </c>
      <c r="K26" s="244">
        <v>0.28064800000000001</v>
      </c>
      <c r="L26" s="244">
        <v>0.28064800000000001</v>
      </c>
      <c r="M26" s="244">
        <v>0.28064800000000001</v>
      </c>
      <c r="N26" s="244">
        <v>0.28064800000000001</v>
      </c>
      <c r="O26" s="244">
        <v>0.28864800000000002</v>
      </c>
      <c r="P26" s="244">
        <v>0.28664800000000001</v>
      </c>
      <c r="Q26" s="244">
        <v>0.32264799999999999</v>
      </c>
      <c r="R26" s="244">
        <v>0.26164799999999999</v>
      </c>
      <c r="S26" s="244">
        <v>0.22264800000000001</v>
      </c>
      <c r="T26" s="244">
        <v>0.34264800000000001</v>
      </c>
      <c r="U26" s="244">
        <v>0.27664800000000001</v>
      </c>
      <c r="V26" s="244">
        <v>0.27664800000000001</v>
      </c>
      <c r="W26" s="244">
        <v>0.27664800000000001</v>
      </c>
      <c r="X26" s="244">
        <v>0.27664800000000001</v>
      </c>
      <c r="Y26" s="244">
        <v>0.27664800000000001</v>
      </c>
      <c r="Z26" s="244">
        <v>0.25164799999999998</v>
      </c>
      <c r="AA26" s="244">
        <v>0.21964800000000001</v>
      </c>
      <c r="AB26" s="244">
        <v>0.21964800000000001</v>
      </c>
      <c r="AC26" s="244">
        <v>0.21964800000000001</v>
      </c>
      <c r="AD26" s="244">
        <v>0.21864800000000001</v>
      </c>
      <c r="AE26" s="244">
        <v>0.21864800000000001</v>
      </c>
      <c r="AF26" s="244">
        <v>0.21864800000000001</v>
      </c>
      <c r="AG26" s="244">
        <v>0.21964800000000001</v>
      </c>
      <c r="AH26" s="244">
        <v>0.22164800000000001</v>
      </c>
      <c r="AI26" s="244">
        <v>0.22464799999999999</v>
      </c>
      <c r="AJ26" s="244">
        <v>0.22564799999999999</v>
      </c>
      <c r="AK26" s="244">
        <v>0.22764799999999999</v>
      </c>
      <c r="AL26" s="244">
        <v>0.22964799999999999</v>
      </c>
      <c r="AM26" s="244">
        <v>0.23164799999999999</v>
      </c>
      <c r="AN26" s="244">
        <v>0.23164799999999999</v>
      </c>
      <c r="AO26" s="244">
        <v>0.23164799999999999</v>
      </c>
      <c r="AP26" s="244">
        <v>0.23064799999999999</v>
      </c>
      <c r="AQ26" s="244">
        <v>0.23064799999999999</v>
      </c>
      <c r="AR26" s="244">
        <v>0.23064799999999999</v>
      </c>
      <c r="AS26" s="244">
        <v>0.22964799999999999</v>
      </c>
      <c r="AT26" s="244">
        <v>0.22964799999999999</v>
      </c>
      <c r="AU26" s="244">
        <v>0.22964799999999999</v>
      </c>
      <c r="AV26" s="244">
        <v>0.22964799999999999</v>
      </c>
      <c r="AW26" s="244">
        <v>0.22864799999999999</v>
      </c>
      <c r="AX26" s="244">
        <v>0.22864799999999999</v>
      </c>
      <c r="AY26" s="244">
        <v>0.23905888149999999</v>
      </c>
      <c r="AZ26" s="244">
        <v>0.23914090318</v>
      </c>
      <c r="BA26" s="244">
        <v>0.23914224884999999</v>
      </c>
      <c r="BB26" s="368">
        <v>0.23914432662999999</v>
      </c>
      <c r="BC26" s="368">
        <v>0.23915990943000001</v>
      </c>
      <c r="BD26" s="368">
        <v>0.23922333025</v>
      </c>
      <c r="BE26" s="368">
        <v>0.23923364067</v>
      </c>
      <c r="BF26" s="368">
        <v>0.23924617603000001</v>
      </c>
      <c r="BG26" s="368">
        <v>0.23927018168</v>
      </c>
      <c r="BH26" s="368">
        <v>0.23923885039000001</v>
      </c>
      <c r="BI26" s="368">
        <v>0.23929498926000001</v>
      </c>
      <c r="BJ26" s="368">
        <v>0.23934377271000001</v>
      </c>
      <c r="BK26" s="368">
        <v>0.22770061497999999</v>
      </c>
      <c r="BL26" s="368">
        <v>0.22781439038000001</v>
      </c>
      <c r="BM26" s="368">
        <v>0.22779352251000001</v>
      </c>
      <c r="BN26" s="368">
        <v>0.22778402868</v>
      </c>
      <c r="BO26" s="368">
        <v>0.22779531401</v>
      </c>
      <c r="BP26" s="368">
        <v>0.22784770097000001</v>
      </c>
      <c r="BQ26" s="368">
        <v>0.22784625737</v>
      </c>
      <c r="BR26" s="368">
        <v>0.22784821416000001</v>
      </c>
      <c r="BS26" s="368">
        <v>0.22786710063000001</v>
      </c>
      <c r="BT26" s="368">
        <v>0.2278244526</v>
      </c>
      <c r="BU26" s="368">
        <v>0.22786496668</v>
      </c>
      <c r="BV26" s="368">
        <v>0.2279039212</v>
      </c>
    </row>
    <row r="27" spans="1:74" ht="11.1" customHeight="1" x14ac:dyDescent="0.2">
      <c r="A27" s="159" t="s">
        <v>370</v>
      </c>
      <c r="B27" s="170" t="s">
        <v>928</v>
      </c>
      <c r="C27" s="244">
        <v>0.138988</v>
      </c>
      <c r="D27" s="244">
        <v>0.139988</v>
      </c>
      <c r="E27" s="244">
        <v>0.137988</v>
      </c>
      <c r="F27" s="244">
        <v>0.139988</v>
      </c>
      <c r="G27" s="244">
        <v>0.140988</v>
      </c>
      <c r="H27" s="244">
        <v>0.139988</v>
      </c>
      <c r="I27" s="244">
        <v>0.134988</v>
      </c>
      <c r="J27" s="244">
        <v>0.132988</v>
      </c>
      <c r="K27" s="244">
        <v>0.133988</v>
      </c>
      <c r="L27" s="244">
        <v>0.13198799999999999</v>
      </c>
      <c r="M27" s="244">
        <v>0.132988</v>
      </c>
      <c r="N27" s="244">
        <v>0.135988</v>
      </c>
      <c r="O27" s="244">
        <v>0.13605500000000001</v>
      </c>
      <c r="P27" s="244">
        <v>0.13605500000000001</v>
      </c>
      <c r="Q27" s="244">
        <v>0.13505500000000001</v>
      </c>
      <c r="R27" s="244">
        <v>0.13505500000000001</v>
      </c>
      <c r="S27" s="244">
        <v>0.13505500000000001</v>
      </c>
      <c r="T27" s="244">
        <v>0.13505500000000001</v>
      </c>
      <c r="U27" s="244">
        <v>0.13505500000000001</v>
      </c>
      <c r="V27" s="244">
        <v>0.13505500000000001</v>
      </c>
      <c r="W27" s="244">
        <v>0.13605500000000001</v>
      </c>
      <c r="X27" s="244">
        <v>0.13605500000000001</v>
      </c>
      <c r="Y27" s="244">
        <v>0.13805500000000001</v>
      </c>
      <c r="Z27" s="244">
        <v>0.13805500000000001</v>
      </c>
      <c r="AA27" s="244">
        <v>0.140262</v>
      </c>
      <c r="AB27" s="244">
        <v>0.141262</v>
      </c>
      <c r="AC27" s="244">
        <v>0.140262</v>
      </c>
      <c r="AD27" s="244">
        <v>0.141262</v>
      </c>
      <c r="AE27" s="244">
        <v>0.140262</v>
      </c>
      <c r="AF27" s="244">
        <v>0.141262</v>
      </c>
      <c r="AG27" s="244">
        <v>0.139262</v>
      </c>
      <c r="AH27" s="244">
        <v>0.138262</v>
      </c>
      <c r="AI27" s="244">
        <v>0.139262</v>
      </c>
      <c r="AJ27" s="244">
        <v>0.140262</v>
      </c>
      <c r="AK27" s="244">
        <v>0.140262</v>
      </c>
      <c r="AL27" s="244">
        <v>0.140262</v>
      </c>
      <c r="AM27" s="244">
        <v>0.140262</v>
      </c>
      <c r="AN27" s="244">
        <v>0.141262</v>
      </c>
      <c r="AO27" s="244">
        <v>0.141262</v>
      </c>
      <c r="AP27" s="244">
        <v>0.138262</v>
      </c>
      <c r="AQ27" s="244">
        <v>0.138262</v>
      </c>
      <c r="AR27" s="244">
        <v>0.137262</v>
      </c>
      <c r="AS27" s="244">
        <v>0.13626199999999999</v>
      </c>
      <c r="AT27" s="244">
        <v>0.13626199999999999</v>
      </c>
      <c r="AU27" s="244">
        <v>0.137262</v>
      </c>
      <c r="AV27" s="244">
        <v>0.13626199999999999</v>
      </c>
      <c r="AW27" s="244">
        <v>0.13626199999999999</v>
      </c>
      <c r="AX27" s="244">
        <v>0.13526199999999999</v>
      </c>
      <c r="AY27" s="244">
        <v>0.12377432597</v>
      </c>
      <c r="AZ27" s="244">
        <v>0.12523378087000001</v>
      </c>
      <c r="BA27" s="244">
        <v>0.12313211442999999</v>
      </c>
      <c r="BB27" s="368">
        <v>0.12298028462</v>
      </c>
      <c r="BC27" s="368">
        <v>0.12393885406000001</v>
      </c>
      <c r="BD27" s="368">
        <v>0.1238482967</v>
      </c>
      <c r="BE27" s="368">
        <v>0.12458822629000001</v>
      </c>
      <c r="BF27" s="368">
        <v>0.12369596163</v>
      </c>
      <c r="BG27" s="368">
        <v>0.12371681241</v>
      </c>
      <c r="BH27" s="368">
        <v>0.12173954861</v>
      </c>
      <c r="BI27" s="368">
        <v>0.12302778614</v>
      </c>
      <c r="BJ27" s="368">
        <v>0.12231947609</v>
      </c>
      <c r="BK27" s="368">
        <v>0.11643629523</v>
      </c>
      <c r="BL27" s="368">
        <v>0.11795689758</v>
      </c>
      <c r="BM27" s="368">
        <v>0.11582651514</v>
      </c>
      <c r="BN27" s="368">
        <v>0.11566316091000001</v>
      </c>
      <c r="BO27" s="368">
        <v>0.11662184493</v>
      </c>
      <c r="BP27" s="368">
        <v>0.11651985687999999</v>
      </c>
      <c r="BQ27" s="368">
        <v>0.11724679926999999</v>
      </c>
      <c r="BR27" s="368">
        <v>0.11634315235000001</v>
      </c>
      <c r="BS27" s="368">
        <v>0.11636134199000001</v>
      </c>
      <c r="BT27" s="368">
        <v>0.11437084665</v>
      </c>
      <c r="BU27" s="368">
        <v>0.11563842955</v>
      </c>
      <c r="BV27" s="368">
        <v>0.11491879520999999</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369"/>
      <c r="BC28" s="369"/>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3.0610909999999998</v>
      </c>
      <c r="D29" s="244">
        <v>3.0450910000000002</v>
      </c>
      <c r="E29" s="244">
        <v>3.043091</v>
      </c>
      <c r="F29" s="244">
        <v>3.063091</v>
      </c>
      <c r="G29" s="244">
        <v>3.0660910000000001</v>
      </c>
      <c r="H29" s="244">
        <v>3.0640909999999999</v>
      </c>
      <c r="I29" s="244">
        <v>3.0770909999999998</v>
      </c>
      <c r="J29" s="244">
        <v>3.075091</v>
      </c>
      <c r="K29" s="244">
        <v>3.0820910000000001</v>
      </c>
      <c r="L29" s="244">
        <v>3.0780910000000001</v>
      </c>
      <c r="M29" s="244">
        <v>3.0640909999999999</v>
      </c>
      <c r="N29" s="244">
        <v>3.0960909999999999</v>
      </c>
      <c r="O29" s="244">
        <v>3.0469590000000002</v>
      </c>
      <c r="P29" s="244">
        <v>3.0539589999999999</v>
      </c>
      <c r="Q29" s="244">
        <v>3.0639590000000001</v>
      </c>
      <c r="R29" s="244">
        <v>3.0539589999999999</v>
      </c>
      <c r="S29" s="244">
        <v>3.0559590000000001</v>
      </c>
      <c r="T29" s="244">
        <v>3.0709590000000002</v>
      </c>
      <c r="U29" s="244">
        <v>3.072959</v>
      </c>
      <c r="V29" s="244">
        <v>3.0819589999999999</v>
      </c>
      <c r="W29" s="244">
        <v>3.0669590000000002</v>
      </c>
      <c r="X29" s="244">
        <v>3.072959</v>
      </c>
      <c r="Y29" s="244">
        <v>3.0789589999999998</v>
      </c>
      <c r="Z29" s="244">
        <v>3.068959</v>
      </c>
      <c r="AA29" s="244">
        <v>3.1363629999999998</v>
      </c>
      <c r="AB29" s="244">
        <v>3.1373630000000001</v>
      </c>
      <c r="AC29" s="244">
        <v>3.1373630000000001</v>
      </c>
      <c r="AD29" s="244">
        <v>3.1373630000000001</v>
      </c>
      <c r="AE29" s="244">
        <v>3.1373630000000001</v>
      </c>
      <c r="AF29" s="244">
        <v>3.1393629999999999</v>
      </c>
      <c r="AG29" s="244">
        <v>3.1393629999999999</v>
      </c>
      <c r="AH29" s="244">
        <v>3.138363</v>
      </c>
      <c r="AI29" s="244">
        <v>3.1413630000000001</v>
      </c>
      <c r="AJ29" s="244">
        <v>3.1533630000000001</v>
      </c>
      <c r="AK29" s="244">
        <v>3.1393629999999999</v>
      </c>
      <c r="AL29" s="244">
        <v>3.138363</v>
      </c>
      <c r="AM29" s="244">
        <v>3.1972710000000002</v>
      </c>
      <c r="AN29" s="244">
        <v>3.1932710000000002</v>
      </c>
      <c r="AO29" s="244">
        <v>3.316271</v>
      </c>
      <c r="AP29" s="244">
        <v>3.3462710000000002</v>
      </c>
      <c r="AQ29" s="244">
        <v>3.0762710000000002</v>
      </c>
      <c r="AR29" s="244">
        <v>3.1312709999999999</v>
      </c>
      <c r="AS29" s="244">
        <v>3.130271</v>
      </c>
      <c r="AT29" s="244">
        <v>3.1592709999999999</v>
      </c>
      <c r="AU29" s="244">
        <v>3.1552709999999999</v>
      </c>
      <c r="AV29" s="244">
        <v>3.1822710000000001</v>
      </c>
      <c r="AW29" s="244">
        <v>3.1782710000000001</v>
      </c>
      <c r="AX29" s="244">
        <v>3.183271</v>
      </c>
      <c r="AY29" s="244">
        <v>3.2438788918000001</v>
      </c>
      <c r="AZ29" s="244">
        <v>3.2294022881000002</v>
      </c>
      <c r="BA29" s="244">
        <v>3.2291982929</v>
      </c>
      <c r="BB29" s="368">
        <v>3.2285760753999999</v>
      </c>
      <c r="BC29" s="368">
        <v>3.2283273115000002</v>
      </c>
      <c r="BD29" s="368">
        <v>3.2286702756999999</v>
      </c>
      <c r="BE29" s="368">
        <v>3.3186051166000001</v>
      </c>
      <c r="BF29" s="368">
        <v>3.3188910422000002</v>
      </c>
      <c r="BG29" s="368">
        <v>3.3190004044000001</v>
      </c>
      <c r="BH29" s="368">
        <v>3.3186200500999998</v>
      </c>
      <c r="BI29" s="368">
        <v>3.3190658152000001</v>
      </c>
      <c r="BJ29" s="368">
        <v>3.3192756513999999</v>
      </c>
      <c r="BK29" s="368">
        <v>3.3731749144999998</v>
      </c>
      <c r="BL29" s="368">
        <v>3.3732164521999999</v>
      </c>
      <c r="BM29" s="368">
        <v>3.3728863210000002</v>
      </c>
      <c r="BN29" s="368">
        <v>3.3721962288</v>
      </c>
      <c r="BO29" s="368">
        <v>3.3719194335</v>
      </c>
      <c r="BP29" s="368">
        <v>3.3721975865</v>
      </c>
      <c r="BQ29" s="368">
        <v>3.3720637395000002</v>
      </c>
      <c r="BR29" s="368">
        <v>3.3722874683000001</v>
      </c>
      <c r="BS29" s="368">
        <v>3.3723645537000002</v>
      </c>
      <c r="BT29" s="368">
        <v>3.3719180907999999</v>
      </c>
      <c r="BU29" s="368">
        <v>3.3722742495000002</v>
      </c>
      <c r="BV29" s="368">
        <v>3.3724262397999998</v>
      </c>
    </row>
    <row r="30" spans="1:74" ht="11.1" customHeight="1" x14ac:dyDescent="0.2">
      <c r="A30" s="159" t="s">
        <v>258</v>
      </c>
      <c r="B30" s="170" t="s">
        <v>372</v>
      </c>
      <c r="C30" s="244">
        <v>0.97567099999999995</v>
      </c>
      <c r="D30" s="244">
        <v>0.97967099999999996</v>
      </c>
      <c r="E30" s="244">
        <v>0.97767099999999996</v>
      </c>
      <c r="F30" s="244">
        <v>0.97767099999999996</v>
      </c>
      <c r="G30" s="244">
        <v>0.98067099999999996</v>
      </c>
      <c r="H30" s="244">
        <v>0.97867099999999996</v>
      </c>
      <c r="I30" s="244">
        <v>0.97667099999999996</v>
      </c>
      <c r="J30" s="244">
        <v>0.97767099999999996</v>
      </c>
      <c r="K30" s="244">
        <v>0.98467099999999996</v>
      </c>
      <c r="L30" s="244">
        <v>0.98567099999999996</v>
      </c>
      <c r="M30" s="244">
        <v>0.97167099999999995</v>
      </c>
      <c r="N30" s="244">
        <v>0.99367099999999997</v>
      </c>
      <c r="O30" s="244">
        <v>0.97667099999999996</v>
      </c>
      <c r="P30" s="244">
        <v>0.97667099999999996</v>
      </c>
      <c r="Q30" s="244">
        <v>0.97667099999999996</v>
      </c>
      <c r="R30" s="244">
        <v>0.97667099999999996</v>
      </c>
      <c r="S30" s="244">
        <v>0.97867099999999996</v>
      </c>
      <c r="T30" s="244">
        <v>0.98367099999999996</v>
      </c>
      <c r="U30" s="244">
        <v>0.98567099999999996</v>
      </c>
      <c r="V30" s="244">
        <v>0.98467099999999996</v>
      </c>
      <c r="W30" s="244">
        <v>0.99967099999999998</v>
      </c>
      <c r="X30" s="244">
        <v>1.005671</v>
      </c>
      <c r="Y30" s="244">
        <v>1.011671</v>
      </c>
      <c r="Z30" s="244">
        <v>1.001671</v>
      </c>
      <c r="AA30" s="244">
        <v>0.97967099999999996</v>
      </c>
      <c r="AB30" s="244">
        <v>0.98067099999999996</v>
      </c>
      <c r="AC30" s="244">
        <v>0.97967099999999996</v>
      </c>
      <c r="AD30" s="244">
        <v>0.97967099999999996</v>
      </c>
      <c r="AE30" s="244">
        <v>0.97967099999999996</v>
      </c>
      <c r="AF30" s="244">
        <v>0.98067099999999996</v>
      </c>
      <c r="AG30" s="244">
        <v>0.98067099999999996</v>
      </c>
      <c r="AH30" s="244">
        <v>0.97967099999999996</v>
      </c>
      <c r="AI30" s="244">
        <v>0.98267099999999996</v>
      </c>
      <c r="AJ30" s="244">
        <v>0.99467099999999997</v>
      </c>
      <c r="AK30" s="244">
        <v>0.98067099999999996</v>
      </c>
      <c r="AL30" s="244">
        <v>0.97967099999999996</v>
      </c>
      <c r="AM30" s="244">
        <v>0.96867099999999995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0.96560388208000003</v>
      </c>
      <c r="AZ30" s="244">
        <v>0.95120809138999995</v>
      </c>
      <c r="BA30" s="244">
        <v>0.95118597413999995</v>
      </c>
      <c r="BB30" s="368">
        <v>0.95113430479000005</v>
      </c>
      <c r="BC30" s="368">
        <v>0.95112847797</v>
      </c>
      <c r="BD30" s="368">
        <v>0.95112767796999997</v>
      </c>
      <c r="BE30" s="368">
        <v>1.0411160795000001</v>
      </c>
      <c r="BF30" s="368">
        <v>1.0410972714</v>
      </c>
      <c r="BG30" s="368">
        <v>1.0411493834000001</v>
      </c>
      <c r="BH30" s="368">
        <v>1.0411200571999999</v>
      </c>
      <c r="BI30" s="368">
        <v>1.0411312118</v>
      </c>
      <c r="BJ30" s="368">
        <v>1.0412480910999999</v>
      </c>
      <c r="BK30" s="368">
        <v>1.0532143995000001</v>
      </c>
      <c r="BL30" s="368">
        <v>1.0531844185000001</v>
      </c>
      <c r="BM30" s="368">
        <v>1.0531541211</v>
      </c>
      <c r="BN30" s="368">
        <v>1.0530990684999999</v>
      </c>
      <c r="BO30" s="368">
        <v>1.0530931156000001</v>
      </c>
      <c r="BP30" s="368">
        <v>1.0530890319999999</v>
      </c>
      <c r="BQ30" s="368">
        <v>1.0530737509999999</v>
      </c>
      <c r="BR30" s="368">
        <v>1.0530517324999999</v>
      </c>
      <c r="BS30" s="368">
        <v>1.0531030711</v>
      </c>
      <c r="BT30" s="368">
        <v>1.0530700713000001</v>
      </c>
      <c r="BU30" s="368">
        <v>1.0530755201999999</v>
      </c>
      <c r="BV30" s="368">
        <v>1.0531892919000001</v>
      </c>
    </row>
    <row r="31" spans="1:74" ht="11.1" customHeight="1" x14ac:dyDescent="0.2">
      <c r="A31" s="159" t="s">
        <v>1123</v>
      </c>
      <c r="B31" s="170" t="s">
        <v>1122</v>
      </c>
      <c r="C31" s="244">
        <v>1.9688049999999999</v>
      </c>
      <c r="D31" s="244">
        <v>1.9488049999999999</v>
      </c>
      <c r="E31" s="244">
        <v>1.9488049999999999</v>
      </c>
      <c r="F31" s="244">
        <v>1.9688049999999999</v>
      </c>
      <c r="G31" s="244">
        <v>1.9688049999999999</v>
      </c>
      <c r="H31" s="244">
        <v>1.9688049999999999</v>
      </c>
      <c r="I31" s="244">
        <v>1.983805</v>
      </c>
      <c r="J31" s="244">
        <v>1.983805</v>
      </c>
      <c r="K31" s="244">
        <v>1.983805</v>
      </c>
      <c r="L31" s="244">
        <v>1.9788049999999999</v>
      </c>
      <c r="M31" s="244">
        <v>1.9788049999999999</v>
      </c>
      <c r="N31" s="244">
        <v>1.9888049999999999</v>
      </c>
      <c r="O31" s="244">
        <v>1.9388049999999999</v>
      </c>
      <c r="P31" s="244">
        <v>1.9388049999999999</v>
      </c>
      <c r="Q31" s="244">
        <v>1.9488049999999999</v>
      </c>
      <c r="R31" s="244">
        <v>1.9388049999999999</v>
      </c>
      <c r="S31" s="244">
        <v>1.9388049999999999</v>
      </c>
      <c r="T31" s="244">
        <v>1.9488049999999999</v>
      </c>
      <c r="U31" s="244">
        <v>1.9488049999999999</v>
      </c>
      <c r="V31" s="244">
        <v>1.9588049999999999</v>
      </c>
      <c r="W31" s="244">
        <v>1.9288050000000001</v>
      </c>
      <c r="X31" s="244">
        <v>1.9288050000000001</v>
      </c>
      <c r="Y31" s="244">
        <v>1.9288050000000001</v>
      </c>
      <c r="Z31" s="244">
        <v>1.9288050000000001</v>
      </c>
      <c r="AA31" s="244">
        <v>1.9988049999999999</v>
      </c>
      <c r="AB31" s="244">
        <v>1.9988049999999999</v>
      </c>
      <c r="AC31" s="244">
        <v>1.9988049999999999</v>
      </c>
      <c r="AD31" s="244">
        <v>1.9988049999999999</v>
      </c>
      <c r="AE31" s="244">
        <v>1.9988049999999999</v>
      </c>
      <c r="AF31" s="244">
        <v>1.9988049999999999</v>
      </c>
      <c r="AG31" s="244">
        <v>1.9988049999999999</v>
      </c>
      <c r="AH31" s="244">
        <v>1.9988049999999999</v>
      </c>
      <c r="AI31" s="244">
        <v>1.9988049999999999</v>
      </c>
      <c r="AJ31" s="244">
        <v>1.9988049999999999</v>
      </c>
      <c r="AK31" s="244">
        <v>1.9988049999999999</v>
      </c>
      <c r="AL31" s="244">
        <v>1.9988049999999999</v>
      </c>
      <c r="AM31" s="244">
        <v>2.058805</v>
      </c>
      <c r="AN31" s="244">
        <v>2.058805</v>
      </c>
      <c r="AO31" s="244">
        <v>2.058805</v>
      </c>
      <c r="AP31" s="244">
        <v>2.058805</v>
      </c>
      <c r="AQ31" s="244">
        <v>2.058805</v>
      </c>
      <c r="AR31" s="244">
        <v>2.058805</v>
      </c>
      <c r="AS31" s="244">
        <v>2.058805</v>
      </c>
      <c r="AT31" s="244">
        <v>2.058805</v>
      </c>
      <c r="AU31" s="244">
        <v>2.058805</v>
      </c>
      <c r="AV31" s="244">
        <v>2.058805</v>
      </c>
      <c r="AW31" s="244">
        <v>2.058805</v>
      </c>
      <c r="AX31" s="244">
        <v>2.058805</v>
      </c>
      <c r="AY31" s="244">
        <v>2.0989774117</v>
      </c>
      <c r="AZ31" s="244">
        <v>2.0991753835</v>
      </c>
      <c r="BA31" s="244">
        <v>2.0991786315000001</v>
      </c>
      <c r="BB31" s="368">
        <v>2.0991836465000002</v>
      </c>
      <c r="BC31" s="368">
        <v>2.0992212579</v>
      </c>
      <c r="BD31" s="368">
        <v>2.0993743337000002</v>
      </c>
      <c r="BE31" s="368">
        <v>2.0993992194</v>
      </c>
      <c r="BF31" s="368">
        <v>2.0994294754</v>
      </c>
      <c r="BG31" s="368">
        <v>2.0994874167000002</v>
      </c>
      <c r="BH31" s="368">
        <v>2.0994117938999999</v>
      </c>
      <c r="BI31" s="368">
        <v>2.0995472935000001</v>
      </c>
      <c r="BJ31" s="368">
        <v>2.0996650398000001</v>
      </c>
      <c r="BK31" s="368">
        <v>2.1193892167000001</v>
      </c>
      <c r="BL31" s="368">
        <v>2.1196638309</v>
      </c>
      <c r="BM31" s="368">
        <v>2.1196134630999999</v>
      </c>
      <c r="BN31" s="368">
        <v>2.1195905483000002</v>
      </c>
      <c r="BO31" s="368">
        <v>2.1196177872000002</v>
      </c>
      <c r="BP31" s="368">
        <v>2.1197442309999999</v>
      </c>
      <c r="BQ31" s="368">
        <v>2.1197407466999998</v>
      </c>
      <c r="BR31" s="368">
        <v>2.1197454697000002</v>
      </c>
      <c r="BS31" s="368">
        <v>2.1197910549999999</v>
      </c>
      <c r="BT31" s="368">
        <v>2.1196881176</v>
      </c>
      <c r="BU31" s="368">
        <v>2.1197859044</v>
      </c>
      <c r="BV31" s="368">
        <v>2.1198799271</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369"/>
      <c r="BC32" s="369"/>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9.4389730000000007</v>
      </c>
      <c r="D33" s="244">
        <v>9.3799729999999997</v>
      </c>
      <c r="E33" s="244">
        <v>9.4239730000000002</v>
      </c>
      <c r="F33" s="244">
        <v>9.324973</v>
      </c>
      <c r="G33" s="244">
        <v>9.3219729999999998</v>
      </c>
      <c r="H33" s="244">
        <v>9.5019729999999996</v>
      </c>
      <c r="I33" s="244">
        <v>9.4029729999999994</v>
      </c>
      <c r="J33" s="244">
        <v>9.2399730000000009</v>
      </c>
      <c r="K33" s="244">
        <v>9.2409730000000003</v>
      </c>
      <c r="L33" s="244">
        <v>9.2739729999999998</v>
      </c>
      <c r="M33" s="244">
        <v>9.3349729999999997</v>
      </c>
      <c r="N33" s="244">
        <v>9.2379730000000002</v>
      </c>
      <c r="O33" s="244">
        <v>9.4258299999999995</v>
      </c>
      <c r="P33" s="244">
        <v>9.3998299999999997</v>
      </c>
      <c r="Q33" s="244">
        <v>9.4378299999999999</v>
      </c>
      <c r="R33" s="244">
        <v>9.3018300000000007</v>
      </c>
      <c r="S33" s="244">
        <v>9.2738300000000002</v>
      </c>
      <c r="T33" s="244">
        <v>9.4478299999999997</v>
      </c>
      <c r="U33" s="244">
        <v>9.2458299999999998</v>
      </c>
      <c r="V33" s="244">
        <v>9.2378300000000007</v>
      </c>
      <c r="W33" s="244">
        <v>9.23583</v>
      </c>
      <c r="X33" s="244">
        <v>9.3558299999999992</v>
      </c>
      <c r="Y33" s="244">
        <v>9.3718299999999992</v>
      </c>
      <c r="Z33" s="244">
        <v>9.4568300000000001</v>
      </c>
      <c r="AA33" s="244">
        <v>9.4411520000000007</v>
      </c>
      <c r="AB33" s="244">
        <v>9.4661240000000006</v>
      </c>
      <c r="AC33" s="244">
        <v>9.6178410000000003</v>
      </c>
      <c r="AD33" s="244">
        <v>9.4987270000000006</v>
      </c>
      <c r="AE33" s="244">
        <v>9.4888480000000008</v>
      </c>
      <c r="AF33" s="244">
        <v>9.6214899999999997</v>
      </c>
      <c r="AG33" s="244">
        <v>9.377993</v>
      </c>
      <c r="AH33" s="244">
        <v>9.4033099999999994</v>
      </c>
      <c r="AI33" s="244">
        <v>9.3794020000000007</v>
      </c>
      <c r="AJ33" s="244">
        <v>9.4837159999999994</v>
      </c>
      <c r="AK33" s="244">
        <v>9.5161289999999994</v>
      </c>
      <c r="AL33" s="244">
        <v>9.4189550000000004</v>
      </c>
      <c r="AM33" s="244">
        <v>9.5164329999999993</v>
      </c>
      <c r="AN33" s="244">
        <v>9.3715100000000007</v>
      </c>
      <c r="AO33" s="244">
        <v>9.4137900000000005</v>
      </c>
      <c r="AP33" s="244">
        <v>9.1404239999999994</v>
      </c>
      <c r="AQ33" s="244">
        <v>9.0755669999999995</v>
      </c>
      <c r="AR33" s="244">
        <v>9.2410490000000003</v>
      </c>
      <c r="AS33" s="244">
        <v>9.1787019999999995</v>
      </c>
      <c r="AT33" s="244">
        <v>9.2878439999999998</v>
      </c>
      <c r="AU33" s="244">
        <v>9.1909790000000005</v>
      </c>
      <c r="AV33" s="244">
        <v>9.1931689999999993</v>
      </c>
      <c r="AW33" s="244">
        <v>9.2122469999999996</v>
      </c>
      <c r="AX33" s="244">
        <v>9.1257169999999999</v>
      </c>
      <c r="AY33" s="244">
        <v>9.3846177231999999</v>
      </c>
      <c r="AZ33" s="244">
        <v>9.3628261774000006</v>
      </c>
      <c r="BA33" s="244">
        <v>9.2795504736000005</v>
      </c>
      <c r="BB33" s="368">
        <v>9.2911763363999995</v>
      </c>
      <c r="BC33" s="368">
        <v>9.3087040353999999</v>
      </c>
      <c r="BD33" s="368">
        <v>9.3419991681999992</v>
      </c>
      <c r="BE33" s="368">
        <v>9.2848401602999999</v>
      </c>
      <c r="BF33" s="368">
        <v>9.3085173724000008</v>
      </c>
      <c r="BG33" s="368">
        <v>9.3149787806000006</v>
      </c>
      <c r="BH33" s="368">
        <v>9.3153731926999992</v>
      </c>
      <c r="BI33" s="368">
        <v>9.3349425262000008</v>
      </c>
      <c r="BJ33" s="368">
        <v>9.2893756279000002</v>
      </c>
      <c r="BK33" s="368">
        <v>9.2918253077999999</v>
      </c>
      <c r="BL33" s="368">
        <v>9.2897023341999994</v>
      </c>
      <c r="BM33" s="368">
        <v>9.2728601350000002</v>
      </c>
      <c r="BN33" s="368">
        <v>9.2645120285000004</v>
      </c>
      <c r="BO33" s="368">
        <v>9.275898046</v>
      </c>
      <c r="BP33" s="368">
        <v>9.3102603225999996</v>
      </c>
      <c r="BQ33" s="368">
        <v>9.2378957167000006</v>
      </c>
      <c r="BR33" s="368">
        <v>9.2510271627999998</v>
      </c>
      <c r="BS33" s="368">
        <v>9.2582193688000007</v>
      </c>
      <c r="BT33" s="368">
        <v>9.2620993068999997</v>
      </c>
      <c r="BU33" s="368">
        <v>9.2761655878999996</v>
      </c>
      <c r="BV33" s="368">
        <v>9.2285587214000007</v>
      </c>
    </row>
    <row r="34" spans="1:74" ht="11.1" customHeight="1" x14ac:dyDescent="0.2">
      <c r="A34" s="159" t="s">
        <v>259</v>
      </c>
      <c r="B34" s="170" t="s">
        <v>333</v>
      </c>
      <c r="C34" s="244">
        <v>0.32863199999999998</v>
      </c>
      <c r="D34" s="244">
        <v>0.32563199999999998</v>
      </c>
      <c r="E34" s="244">
        <v>0.34263199999999999</v>
      </c>
      <c r="F34" s="244">
        <v>0.32763199999999998</v>
      </c>
      <c r="G34" s="244">
        <v>0.349632</v>
      </c>
      <c r="H34" s="244">
        <v>0.352632</v>
      </c>
      <c r="I34" s="244">
        <v>0.36263200000000001</v>
      </c>
      <c r="J34" s="244">
        <v>0.36363200000000001</v>
      </c>
      <c r="K34" s="244">
        <v>0.32963199999999998</v>
      </c>
      <c r="L34" s="244">
        <v>0.34563199999999999</v>
      </c>
      <c r="M34" s="244">
        <v>0.33363199999999998</v>
      </c>
      <c r="N34" s="244">
        <v>0.31763200000000003</v>
      </c>
      <c r="O34" s="244">
        <v>0.36119800000000002</v>
      </c>
      <c r="P34" s="244">
        <v>0.36419800000000002</v>
      </c>
      <c r="Q34" s="244">
        <v>0.36319800000000002</v>
      </c>
      <c r="R34" s="244">
        <v>0.35319800000000001</v>
      </c>
      <c r="S34" s="244">
        <v>0.31519799999999998</v>
      </c>
      <c r="T34" s="244">
        <v>0.35519800000000001</v>
      </c>
      <c r="U34" s="244">
        <v>0.36219800000000002</v>
      </c>
      <c r="V34" s="244">
        <v>0.37119799999999997</v>
      </c>
      <c r="W34" s="244">
        <v>0.38719799999999999</v>
      </c>
      <c r="X34" s="244">
        <v>0.401198</v>
      </c>
      <c r="Y34" s="244">
        <v>0.407198</v>
      </c>
      <c r="Z34" s="244">
        <v>0.42919800000000002</v>
      </c>
      <c r="AA34" s="244">
        <v>0.40411900000000001</v>
      </c>
      <c r="AB34" s="244">
        <v>0.44011899999999998</v>
      </c>
      <c r="AC34" s="244">
        <v>0.42411900000000002</v>
      </c>
      <c r="AD34" s="244">
        <v>0.463119</v>
      </c>
      <c r="AE34" s="244">
        <v>0.44611899999999999</v>
      </c>
      <c r="AF34" s="244">
        <v>0.49111900000000003</v>
      </c>
      <c r="AG34" s="244">
        <v>0.49511899999999998</v>
      </c>
      <c r="AH34" s="244">
        <v>0.521119</v>
      </c>
      <c r="AI34" s="244">
        <v>0.51611899999999999</v>
      </c>
      <c r="AJ34" s="244">
        <v>0.55511900000000003</v>
      </c>
      <c r="AK34" s="244">
        <v>0.53711900000000001</v>
      </c>
      <c r="AL34" s="244">
        <v>0.53211900000000001</v>
      </c>
      <c r="AM34" s="244">
        <v>0.48711900000000002</v>
      </c>
      <c r="AN34" s="244">
        <v>0.457119</v>
      </c>
      <c r="AO34" s="244">
        <v>0.51511899999999999</v>
      </c>
      <c r="AP34" s="244">
        <v>0.527119</v>
      </c>
      <c r="AQ34" s="244">
        <v>0.460119</v>
      </c>
      <c r="AR34" s="244">
        <v>0.49911899999999998</v>
      </c>
      <c r="AS34" s="244">
        <v>0.48111900000000002</v>
      </c>
      <c r="AT34" s="244">
        <v>0.519119</v>
      </c>
      <c r="AU34" s="244">
        <v>0.49211899999999997</v>
      </c>
      <c r="AV34" s="244">
        <v>0.49711899999999998</v>
      </c>
      <c r="AW34" s="244">
        <v>0.48311900000000002</v>
      </c>
      <c r="AX34" s="244">
        <v>0.48111900000000002</v>
      </c>
      <c r="AY34" s="244">
        <v>0.48078295188999998</v>
      </c>
      <c r="AZ34" s="244">
        <v>0.49023468919000002</v>
      </c>
      <c r="BA34" s="244">
        <v>0.49293320445</v>
      </c>
      <c r="BB34" s="368">
        <v>0.50663562395999995</v>
      </c>
      <c r="BC34" s="368">
        <v>0.50642062454000003</v>
      </c>
      <c r="BD34" s="368">
        <v>0.50449965909000005</v>
      </c>
      <c r="BE34" s="368">
        <v>0.51025105726999997</v>
      </c>
      <c r="BF34" s="368">
        <v>0.50801561283999996</v>
      </c>
      <c r="BG34" s="368">
        <v>0.50585027682000006</v>
      </c>
      <c r="BH34" s="368">
        <v>0.50334363435999996</v>
      </c>
      <c r="BI34" s="368">
        <v>0.50137516798000004</v>
      </c>
      <c r="BJ34" s="368">
        <v>0.49936091279</v>
      </c>
      <c r="BK34" s="368">
        <v>0.49631366364000001</v>
      </c>
      <c r="BL34" s="368">
        <v>0.49450359640000002</v>
      </c>
      <c r="BM34" s="368">
        <v>0.49186375683</v>
      </c>
      <c r="BN34" s="368">
        <v>0.48929339917999998</v>
      </c>
      <c r="BO34" s="368">
        <v>0.48685045879</v>
      </c>
      <c r="BP34" s="368">
        <v>0.48466010452000002</v>
      </c>
      <c r="BQ34" s="368">
        <v>0.48213771563000002</v>
      </c>
      <c r="BR34" s="368">
        <v>0.4796357591</v>
      </c>
      <c r="BS34" s="368">
        <v>0.47723756726</v>
      </c>
      <c r="BT34" s="368">
        <v>0.47445993576000001</v>
      </c>
      <c r="BU34" s="368">
        <v>0.47219398276000002</v>
      </c>
      <c r="BV34" s="368">
        <v>0.46991796673000003</v>
      </c>
    </row>
    <row r="35" spans="1:74" ht="11.1" customHeight="1" x14ac:dyDescent="0.2">
      <c r="A35" s="159" t="s">
        <v>260</v>
      </c>
      <c r="B35" s="170" t="s">
        <v>334</v>
      </c>
      <c r="C35" s="244">
        <v>4.8375899999999996</v>
      </c>
      <c r="D35" s="244">
        <v>4.7875899999999998</v>
      </c>
      <c r="E35" s="244">
        <v>4.8295899999999996</v>
      </c>
      <c r="F35" s="244">
        <v>4.8515899999999998</v>
      </c>
      <c r="G35" s="244">
        <v>4.8125900000000001</v>
      </c>
      <c r="H35" s="244">
        <v>4.9395899999999999</v>
      </c>
      <c r="I35" s="244">
        <v>4.8265900000000004</v>
      </c>
      <c r="J35" s="244">
        <v>4.7565900000000001</v>
      </c>
      <c r="K35" s="244">
        <v>4.77759</v>
      </c>
      <c r="L35" s="244">
        <v>4.76959</v>
      </c>
      <c r="M35" s="244">
        <v>4.8225899999999999</v>
      </c>
      <c r="N35" s="244">
        <v>4.76959</v>
      </c>
      <c r="O35" s="244">
        <v>4.8275899999999998</v>
      </c>
      <c r="P35" s="244">
        <v>4.7825899999999999</v>
      </c>
      <c r="Q35" s="244">
        <v>4.84659</v>
      </c>
      <c r="R35" s="244">
        <v>4.8335900000000001</v>
      </c>
      <c r="S35" s="244">
        <v>4.8205900000000002</v>
      </c>
      <c r="T35" s="244">
        <v>4.9175899999999997</v>
      </c>
      <c r="U35" s="244">
        <v>4.7755900000000002</v>
      </c>
      <c r="V35" s="244">
        <v>4.8105900000000004</v>
      </c>
      <c r="W35" s="244">
        <v>4.7405900000000001</v>
      </c>
      <c r="X35" s="244">
        <v>4.8375899999999996</v>
      </c>
      <c r="Y35" s="244">
        <v>4.8305899999999999</v>
      </c>
      <c r="Z35" s="244">
        <v>4.8985900000000004</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4.8710000000000004</v>
      </c>
      <c r="AY35" s="244">
        <v>5.0530328453999998</v>
      </c>
      <c r="AZ35" s="244">
        <v>5.0064651630999997</v>
      </c>
      <c r="BA35" s="244">
        <v>4.9272644540000003</v>
      </c>
      <c r="BB35" s="368">
        <v>4.9361198156999997</v>
      </c>
      <c r="BC35" s="368">
        <v>4.9584886700000004</v>
      </c>
      <c r="BD35" s="368">
        <v>4.9932949089000003</v>
      </c>
      <c r="BE35" s="368">
        <v>4.9323048263000002</v>
      </c>
      <c r="BF35" s="368">
        <v>4.9679677517999998</v>
      </c>
      <c r="BG35" s="368">
        <v>4.9897346972000003</v>
      </c>
      <c r="BH35" s="368">
        <v>5.0075551449000004</v>
      </c>
      <c r="BI35" s="368">
        <v>5.0275397904999997</v>
      </c>
      <c r="BJ35" s="368">
        <v>4.9868711029000004</v>
      </c>
      <c r="BK35" s="368">
        <v>4.9614792970000003</v>
      </c>
      <c r="BL35" s="368">
        <v>4.9575582518000001</v>
      </c>
      <c r="BM35" s="368">
        <v>4.9546984206999998</v>
      </c>
      <c r="BN35" s="368">
        <v>4.9634398965999997</v>
      </c>
      <c r="BO35" s="368">
        <v>4.9862492756999997</v>
      </c>
      <c r="BP35" s="368">
        <v>5.0208165807</v>
      </c>
      <c r="BQ35" s="368">
        <v>4.9602976335999998</v>
      </c>
      <c r="BR35" s="368">
        <v>4.9957162883999997</v>
      </c>
      <c r="BS35" s="368">
        <v>5.0178609329999997</v>
      </c>
      <c r="BT35" s="368">
        <v>5.0354883939999997</v>
      </c>
      <c r="BU35" s="368">
        <v>5.0549387841</v>
      </c>
      <c r="BV35" s="368">
        <v>5.0147722101000003</v>
      </c>
    </row>
    <row r="36" spans="1:74" ht="11.1" customHeight="1" x14ac:dyDescent="0.2">
      <c r="A36" s="159" t="s">
        <v>261</v>
      </c>
      <c r="B36" s="170" t="s">
        <v>335</v>
      </c>
      <c r="C36" s="244">
        <v>1.024969</v>
      </c>
      <c r="D36" s="244">
        <v>1.026969</v>
      </c>
      <c r="E36" s="244">
        <v>1.024969</v>
      </c>
      <c r="F36" s="244">
        <v>1.002969</v>
      </c>
      <c r="G36" s="244">
        <v>1.012969</v>
      </c>
      <c r="H36" s="244">
        <v>1.0299689999999999</v>
      </c>
      <c r="I36" s="244">
        <v>1.0299689999999999</v>
      </c>
      <c r="J36" s="244">
        <v>1.0119689999999999</v>
      </c>
      <c r="K36" s="244">
        <v>1.012969</v>
      </c>
      <c r="L36" s="244">
        <v>1.020969</v>
      </c>
      <c r="M36" s="244">
        <v>1.0039689999999999</v>
      </c>
      <c r="N36" s="244">
        <v>1.006969</v>
      </c>
      <c r="O36" s="244">
        <v>1.014969</v>
      </c>
      <c r="P36" s="244">
        <v>1.030969</v>
      </c>
      <c r="Q36" s="244">
        <v>1.048969</v>
      </c>
      <c r="R36" s="244">
        <v>1.028969</v>
      </c>
      <c r="S36" s="244">
        <v>1.022969</v>
      </c>
      <c r="T36" s="244">
        <v>1.0259689999999999</v>
      </c>
      <c r="U36" s="244">
        <v>1.004969</v>
      </c>
      <c r="V36" s="244">
        <v>1.014969</v>
      </c>
      <c r="W36" s="244">
        <v>1.010969</v>
      </c>
      <c r="X36" s="244">
        <v>1.0079689999999999</v>
      </c>
      <c r="Y36" s="244">
        <v>0.99596899999999999</v>
      </c>
      <c r="Z36" s="244">
        <v>1.0019690000000001</v>
      </c>
      <c r="AA36" s="244">
        <v>1.0029999999999999</v>
      </c>
      <c r="AB36" s="244">
        <v>1.0009999999999999</v>
      </c>
      <c r="AC36" s="244">
        <v>1.0129999999999999</v>
      </c>
      <c r="AD36" s="244">
        <v>0.997</v>
      </c>
      <c r="AE36" s="244">
        <v>0.98599999999999999</v>
      </c>
      <c r="AF36" s="244">
        <v>0.97699999999999998</v>
      </c>
      <c r="AG36" s="244">
        <v>0.98599999999999999</v>
      </c>
      <c r="AH36" s="244">
        <v>0.96899999999999997</v>
      </c>
      <c r="AI36" s="244">
        <v>0.95499999999999996</v>
      </c>
      <c r="AJ36" s="244">
        <v>0.97199999999999998</v>
      </c>
      <c r="AK36" s="244">
        <v>0.96499999999999997</v>
      </c>
      <c r="AL36" s="244">
        <v>0.95099999999999996</v>
      </c>
      <c r="AM36" s="244">
        <v>0.97799999999999998</v>
      </c>
      <c r="AN36" s="244">
        <v>0.95199999999999996</v>
      </c>
      <c r="AO36" s="244">
        <v>0.94899999999999995</v>
      </c>
      <c r="AP36" s="244">
        <v>0.88700000000000001</v>
      </c>
      <c r="AQ36" s="244">
        <v>0.89200000000000002</v>
      </c>
      <c r="AR36" s="244">
        <v>0.92</v>
      </c>
      <c r="AS36" s="244">
        <v>0.93500000000000005</v>
      </c>
      <c r="AT36" s="244">
        <v>0.92300000000000004</v>
      </c>
      <c r="AU36" s="244">
        <v>0.90800000000000003</v>
      </c>
      <c r="AV36" s="244">
        <v>0.91300000000000003</v>
      </c>
      <c r="AW36" s="244">
        <v>0.92300000000000004</v>
      </c>
      <c r="AX36" s="244">
        <v>0.91400000000000003</v>
      </c>
      <c r="AY36" s="244">
        <v>0.90372178198999997</v>
      </c>
      <c r="AZ36" s="244">
        <v>0.90660794958000002</v>
      </c>
      <c r="BA36" s="244">
        <v>0.90636884546999996</v>
      </c>
      <c r="BB36" s="368">
        <v>0.90285149312000001</v>
      </c>
      <c r="BC36" s="368">
        <v>0.89724132042000004</v>
      </c>
      <c r="BD36" s="368">
        <v>0.89245141032999997</v>
      </c>
      <c r="BE36" s="368">
        <v>0.89901746211</v>
      </c>
      <c r="BF36" s="368">
        <v>0.89798648270000003</v>
      </c>
      <c r="BG36" s="368">
        <v>0.89188204298999996</v>
      </c>
      <c r="BH36" s="368">
        <v>0.88649966063999996</v>
      </c>
      <c r="BI36" s="368">
        <v>0.89067209953000004</v>
      </c>
      <c r="BJ36" s="368">
        <v>0.88970755010000002</v>
      </c>
      <c r="BK36" s="368">
        <v>0.89273567798999998</v>
      </c>
      <c r="BL36" s="368">
        <v>0.89693010719999999</v>
      </c>
      <c r="BM36" s="368">
        <v>0.89597411696999996</v>
      </c>
      <c r="BN36" s="368">
        <v>0.89433321158000001</v>
      </c>
      <c r="BO36" s="368">
        <v>0.89135345153000001</v>
      </c>
      <c r="BP36" s="368">
        <v>0.89224857588999995</v>
      </c>
      <c r="BQ36" s="368">
        <v>0.89514125703000003</v>
      </c>
      <c r="BR36" s="368">
        <v>0.88546409728999997</v>
      </c>
      <c r="BS36" s="368">
        <v>0.88063284984000001</v>
      </c>
      <c r="BT36" s="368">
        <v>0.88074859800000005</v>
      </c>
      <c r="BU36" s="368">
        <v>0.88252070386000003</v>
      </c>
      <c r="BV36" s="368">
        <v>0.88063592452999995</v>
      </c>
    </row>
    <row r="37" spans="1:74" ht="11.1" customHeight="1" x14ac:dyDescent="0.2">
      <c r="A37" s="159" t="s">
        <v>1029</v>
      </c>
      <c r="B37" s="170" t="s">
        <v>1028</v>
      </c>
      <c r="C37" s="244">
        <v>0.91870399999999997</v>
      </c>
      <c r="D37" s="244">
        <v>0.90270399999999995</v>
      </c>
      <c r="E37" s="244">
        <v>0.91070399999999996</v>
      </c>
      <c r="F37" s="244">
        <v>0.90470399999999995</v>
      </c>
      <c r="G37" s="244">
        <v>0.89870399999999995</v>
      </c>
      <c r="H37" s="244">
        <v>0.89470400000000005</v>
      </c>
      <c r="I37" s="244">
        <v>0.90270399999999995</v>
      </c>
      <c r="J37" s="244">
        <v>0.88670400000000005</v>
      </c>
      <c r="K37" s="244">
        <v>0.88470400000000005</v>
      </c>
      <c r="L37" s="244">
        <v>0.88470400000000005</v>
      </c>
      <c r="M37" s="244">
        <v>0.88270400000000004</v>
      </c>
      <c r="N37" s="244">
        <v>0.89670399999999995</v>
      </c>
      <c r="O37" s="244">
        <v>0.91170399999999996</v>
      </c>
      <c r="P37" s="244">
        <v>0.93070399999999998</v>
      </c>
      <c r="Q37" s="244">
        <v>0.92370399999999997</v>
      </c>
      <c r="R37" s="244">
        <v>0.91970399999999997</v>
      </c>
      <c r="S37" s="244">
        <v>0.92270399999999997</v>
      </c>
      <c r="T37" s="244">
        <v>0.92570399999999997</v>
      </c>
      <c r="U37" s="244">
        <v>0.87670400000000004</v>
      </c>
      <c r="V37" s="244">
        <v>0.89670399999999995</v>
      </c>
      <c r="W37" s="244">
        <v>0.94870399999999999</v>
      </c>
      <c r="X37" s="244">
        <v>0.89070400000000005</v>
      </c>
      <c r="Y37" s="244">
        <v>0.90570399999999995</v>
      </c>
      <c r="Z37" s="244">
        <v>0.91370399999999996</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0.88939999999999997</v>
      </c>
      <c r="AS37" s="244">
        <v>0.88439999999999996</v>
      </c>
      <c r="AT37" s="244">
        <v>0.88639999999999997</v>
      </c>
      <c r="AU37" s="244">
        <v>0.85740000000000005</v>
      </c>
      <c r="AV37" s="244">
        <v>0.88539999999999996</v>
      </c>
      <c r="AW37" s="244">
        <v>0.90639999999999998</v>
      </c>
      <c r="AX37" s="244">
        <v>0.87539999999999996</v>
      </c>
      <c r="AY37" s="244">
        <v>0.86577204121999995</v>
      </c>
      <c r="AZ37" s="244">
        <v>0.86267840412999997</v>
      </c>
      <c r="BA37" s="244">
        <v>0.85916457951000003</v>
      </c>
      <c r="BB37" s="368">
        <v>0.85465456791000005</v>
      </c>
      <c r="BC37" s="368">
        <v>0.85121489500000003</v>
      </c>
      <c r="BD37" s="368">
        <v>0.85002437844000001</v>
      </c>
      <c r="BE37" s="368">
        <v>0.84855724524999998</v>
      </c>
      <c r="BF37" s="368">
        <v>0.84510170022999997</v>
      </c>
      <c r="BG37" s="368">
        <v>0.84170589630000003</v>
      </c>
      <c r="BH37" s="368">
        <v>0.83802187920000004</v>
      </c>
      <c r="BI37" s="368">
        <v>0.83479343578999998</v>
      </c>
      <c r="BJ37" s="368">
        <v>0.83152668294999998</v>
      </c>
      <c r="BK37" s="368">
        <v>0.84601066073999998</v>
      </c>
      <c r="BL37" s="368">
        <v>0.84308240763999998</v>
      </c>
      <c r="BM37" s="368">
        <v>0.83945288745000002</v>
      </c>
      <c r="BN37" s="368">
        <v>0.83588260708999995</v>
      </c>
      <c r="BO37" s="368">
        <v>0.83242055154000005</v>
      </c>
      <c r="BP37" s="368">
        <v>0.82917256695999997</v>
      </c>
      <c r="BQ37" s="368">
        <v>0.82564421485999995</v>
      </c>
      <c r="BR37" s="368">
        <v>0.82213357315000002</v>
      </c>
      <c r="BS37" s="368">
        <v>0.81871110682000003</v>
      </c>
      <c r="BT37" s="368">
        <v>0.81496814833999998</v>
      </c>
      <c r="BU37" s="368">
        <v>0.81165832584999997</v>
      </c>
      <c r="BV37" s="368">
        <v>0.80834038064000002</v>
      </c>
    </row>
    <row r="38" spans="1:74" ht="11.1" customHeight="1" x14ac:dyDescent="0.2">
      <c r="A38" s="159" t="s">
        <v>262</v>
      </c>
      <c r="B38" s="170" t="s">
        <v>336</v>
      </c>
      <c r="C38" s="244">
        <v>0.77023399999999997</v>
      </c>
      <c r="D38" s="244">
        <v>0.76223399999999997</v>
      </c>
      <c r="E38" s="244">
        <v>0.75623399999999996</v>
      </c>
      <c r="F38" s="244">
        <v>0.71823400000000004</v>
      </c>
      <c r="G38" s="244">
        <v>0.71723400000000004</v>
      </c>
      <c r="H38" s="244">
        <v>0.77723399999999998</v>
      </c>
      <c r="I38" s="244">
        <v>0.75423399999999996</v>
      </c>
      <c r="J38" s="244">
        <v>0.71523400000000004</v>
      </c>
      <c r="K38" s="244">
        <v>0.73923399999999995</v>
      </c>
      <c r="L38" s="244">
        <v>0.73923399999999995</v>
      </c>
      <c r="M38" s="244">
        <v>0.75723399999999996</v>
      </c>
      <c r="N38" s="244">
        <v>0.73723399999999994</v>
      </c>
      <c r="O38" s="244">
        <v>0.79123399999999999</v>
      </c>
      <c r="P38" s="244">
        <v>0.77823399999999998</v>
      </c>
      <c r="Q38" s="244">
        <v>0.78423399999999999</v>
      </c>
      <c r="R38" s="244">
        <v>0.75823399999999996</v>
      </c>
      <c r="S38" s="244">
        <v>0.74823399999999995</v>
      </c>
      <c r="T38" s="244">
        <v>0.77723399999999998</v>
      </c>
      <c r="U38" s="244">
        <v>0.76823399999999997</v>
      </c>
      <c r="V38" s="244">
        <v>0.70123400000000002</v>
      </c>
      <c r="W38" s="244">
        <v>0.70823400000000003</v>
      </c>
      <c r="X38" s="244">
        <v>0.75023399999999996</v>
      </c>
      <c r="Y38" s="244">
        <v>0.75523399999999996</v>
      </c>
      <c r="Z38" s="244">
        <v>0.75323399999999996</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0.65628871061000005</v>
      </c>
      <c r="AZ38" s="244">
        <v>0.65411343948</v>
      </c>
      <c r="BA38" s="244">
        <v>0.65361381428999998</v>
      </c>
      <c r="BB38" s="368">
        <v>0.64985558639999996</v>
      </c>
      <c r="BC38" s="368">
        <v>0.64768612180999996</v>
      </c>
      <c r="BD38" s="368">
        <v>0.64575801775999997</v>
      </c>
      <c r="BE38" s="368">
        <v>0.64355885133000001</v>
      </c>
      <c r="BF38" s="368">
        <v>0.64036957498000002</v>
      </c>
      <c r="BG38" s="368">
        <v>0.63823716363000005</v>
      </c>
      <c r="BH38" s="368">
        <v>0.63582250897000003</v>
      </c>
      <c r="BI38" s="368">
        <v>0.63385061161</v>
      </c>
      <c r="BJ38" s="368">
        <v>0.63084012544000001</v>
      </c>
      <c r="BK38" s="368">
        <v>0.64255675597999995</v>
      </c>
      <c r="BL38" s="368">
        <v>0.64104010912999998</v>
      </c>
      <c r="BM38" s="368">
        <v>0.63918621712000001</v>
      </c>
      <c r="BN38" s="368">
        <v>0.63686681880999996</v>
      </c>
      <c r="BO38" s="368">
        <v>0.63417318137000001</v>
      </c>
      <c r="BP38" s="368">
        <v>0.63168677533999995</v>
      </c>
      <c r="BQ38" s="368">
        <v>0.62892571727000002</v>
      </c>
      <c r="BR38" s="368">
        <v>0.62518058091999995</v>
      </c>
      <c r="BS38" s="368">
        <v>0.62252008672000003</v>
      </c>
      <c r="BT38" s="368">
        <v>0.61954594788999995</v>
      </c>
      <c r="BU38" s="368">
        <v>0.61699275546999999</v>
      </c>
      <c r="BV38" s="368">
        <v>0.61443045418999997</v>
      </c>
    </row>
    <row r="39" spans="1:74" ht="11.1" customHeight="1" x14ac:dyDescent="0.2">
      <c r="A39" s="159" t="s">
        <v>263</v>
      </c>
      <c r="B39" s="170" t="s">
        <v>337</v>
      </c>
      <c r="C39" s="244">
        <v>0.31603799999999999</v>
      </c>
      <c r="D39" s="244">
        <v>0.31503799999999998</v>
      </c>
      <c r="E39" s="244">
        <v>0.31503799999999998</v>
      </c>
      <c r="F39" s="244">
        <v>0.31503799999999998</v>
      </c>
      <c r="G39" s="244">
        <v>0.31503799999999998</v>
      </c>
      <c r="H39" s="244">
        <v>0.31503799999999998</v>
      </c>
      <c r="I39" s="244">
        <v>0.31103799999999998</v>
      </c>
      <c r="J39" s="244">
        <v>0.29503800000000002</v>
      </c>
      <c r="K39" s="244">
        <v>0.29503800000000002</v>
      </c>
      <c r="L39" s="244">
        <v>0.30103799999999997</v>
      </c>
      <c r="M39" s="244">
        <v>0.30503799999999998</v>
      </c>
      <c r="N39" s="244">
        <v>0.29103800000000002</v>
      </c>
      <c r="O39" s="244">
        <v>0.29925400000000002</v>
      </c>
      <c r="P39" s="244">
        <v>0.29625400000000002</v>
      </c>
      <c r="Q39" s="244">
        <v>0.28625400000000001</v>
      </c>
      <c r="R39" s="244">
        <v>0.28325400000000001</v>
      </c>
      <c r="S39" s="244">
        <v>0.28325400000000001</v>
      </c>
      <c r="T39" s="244">
        <v>0.274254</v>
      </c>
      <c r="U39" s="244">
        <v>0.278254</v>
      </c>
      <c r="V39" s="244">
        <v>0.26025399999999999</v>
      </c>
      <c r="W39" s="244">
        <v>0.271254</v>
      </c>
      <c r="X39" s="244">
        <v>0.26925399999999999</v>
      </c>
      <c r="Y39" s="244">
        <v>0.272254</v>
      </c>
      <c r="Z39" s="244">
        <v>0.26425399999999999</v>
      </c>
      <c r="AA39" s="244">
        <v>0.26668999999999998</v>
      </c>
      <c r="AB39" s="244">
        <v>0.27266200000000002</v>
      </c>
      <c r="AC39" s="244">
        <v>0.28137899999999999</v>
      </c>
      <c r="AD39" s="244">
        <v>0.27226499999999998</v>
      </c>
      <c r="AE39" s="244">
        <v>0.27538600000000002</v>
      </c>
      <c r="AF39" s="244">
        <v>0.26902799999999999</v>
      </c>
      <c r="AG39" s="244">
        <v>0.25353100000000001</v>
      </c>
      <c r="AH39" s="244">
        <v>0.25784800000000002</v>
      </c>
      <c r="AI39" s="244">
        <v>0.24994</v>
      </c>
      <c r="AJ39" s="244">
        <v>0.25125399999999998</v>
      </c>
      <c r="AK39" s="244">
        <v>0.245667</v>
      </c>
      <c r="AL39" s="244">
        <v>0.24149300000000001</v>
      </c>
      <c r="AM39" s="244">
        <v>0.249662</v>
      </c>
      <c r="AN39" s="244">
        <v>0.24884700000000001</v>
      </c>
      <c r="AO39" s="244">
        <v>0.240204</v>
      </c>
      <c r="AP39" s="244">
        <v>0.242842</v>
      </c>
      <c r="AQ39" s="244">
        <v>0.23547499999999999</v>
      </c>
      <c r="AR39" s="244">
        <v>0.22972200000000001</v>
      </c>
      <c r="AS39" s="244">
        <v>0.22987099999999999</v>
      </c>
      <c r="AT39" s="244">
        <v>0.22365299999999999</v>
      </c>
      <c r="AU39" s="244">
        <v>0.223858</v>
      </c>
      <c r="AV39" s="244">
        <v>0.227743</v>
      </c>
      <c r="AW39" s="244">
        <v>0.22972200000000001</v>
      </c>
      <c r="AX39" s="244">
        <v>0.23705999999999999</v>
      </c>
      <c r="AY39" s="244">
        <v>0.22951371570000001</v>
      </c>
      <c r="AZ39" s="244">
        <v>0.22854482113999999</v>
      </c>
      <c r="BA39" s="244">
        <v>0.22835468441000001</v>
      </c>
      <c r="BB39" s="368">
        <v>0.22945809810000001</v>
      </c>
      <c r="BC39" s="368">
        <v>0.22930681087999999</v>
      </c>
      <c r="BD39" s="368">
        <v>0.22828657163999999</v>
      </c>
      <c r="BE39" s="368">
        <v>0.22712065904000001</v>
      </c>
      <c r="BF39" s="368">
        <v>0.22596076104999999</v>
      </c>
      <c r="BG39" s="368">
        <v>0.22483222252000001</v>
      </c>
      <c r="BH39" s="368">
        <v>0.22355191086000001</v>
      </c>
      <c r="BI39" s="368">
        <v>0.22251129402</v>
      </c>
      <c r="BJ39" s="368">
        <v>0.22145043468</v>
      </c>
      <c r="BK39" s="368">
        <v>0.22012142076999999</v>
      </c>
      <c r="BL39" s="368">
        <v>0.21937241554</v>
      </c>
      <c r="BM39" s="368">
        <v>0.21825423862000001</v>
      </c>
      <c r="BN39" s="368">
        <v>0.21716715802</v>
      </c>
      <c r="BO39" s="368">
        <v>0.21613695651000001</v>
      </c>
      <c r="BP39" s="368">
        <v>0.21521934377999999</v>
      </c>
      <c r="BQ39" s="368">
        <v>0.21415409020000001</v>
      </c>
      <c r="BR39" s="368">
        <v>0.21309808003</v>
      </c>
      <c r="BS39" s="368">
        <v>0.21208840124</v>
      </c>
      <c r="BT39" s="368">
        <v>0.21090996675000001</v>
      </c>
      <c r="BU39" s="368">
        <v>0.20995942407000001</v>
      </c>
      <c r="BV39" s="368">
        <v>0.20900453283000001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69"/>
      <c r="BC40" s="369"/>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1.4994209999999999</v>
      </c>
      <c r="D41" s="244">
        <v>1.490421</v>
      </c>
      <c r="E41" s="244">
        <v>1.478421</v>
      </c>
      <c r="F41" s="244">
        <v>1.4814210000000001</v>
      </c>
      <c r="G41" s="244">
        <v>1.4934210000000001</v>
      </c>
      <c r="H41" s="244">
        <v>1.4894210000000001</v>
      </c>
      <c r="I41" s="244">
        <v>1.5034209999999999</v>
      </c>
      <c r="J41" s="244">
        <v>1.506421</v>
      </c>
      <c r="K41" s="244">
        <v>1.5314209999999999</v>
      </c>
      <c r="L41" s="244">
        <v>1.526421</v>
      </c>
      <c r="M41" s="244">
        <v>1.5254209999999999</v>
      </c>
      <c r="N41" s="244">
        <v>1.526421</v>
      </c>
      <c r="O41" s="244">
        <v>1.454421</v>
      </c>
      <c r="P41" s="244">
        <v>1.472421</v>
      </c>
      <c r="Q41" s="244">
        <v>1.4874210000000001</v>
      </c>
      <c r="R41" s="244">
        <v>1.498421</v>
      </c>
      <c r="S41" s="244">
        <v>1.502421</v>
      </c>
      <c r="T41" s="244">
        <v>1.484421</v>
      </c>
      <c r="U41" s="244">
        <v>1.5174209999999999</v>
      </c>
      <c r="V41" s="244">
        <v>1.5214209999999999</v>
      </c>
      <c r="W41" s="244">
        <v>1.5154209999999999</v>
      </c>
      <c r="X41" s="244">
        <v>1.494421</v>
      </c>
      <c r="Y41" s="244">
        <v>1.4974209999999999</v>
      </c>
      <c r="Z41" s="244">
        <v>1.508421</v>
      </c>
      <c r="AA41" s="244">
        <v>1.476315</v>
      </c>
      <c r="AB41" s="244">
        <v>1.4673149999999999</v>
      </c>
      <c r="AC41" s="244">
        <v>1.4903150000000001</v>
      </c>
      <c r="AD41" s="244">
        <v>1.482315</v>
      </c>
      <c r="AE41" s="244">
        <v>1.5043150000000001</v>
      </c>
      <c r="AF41" s="244">
        <v>1.513315</v>
      </c>
      <c r="AG41" s="244">
        <v>1.507315</v>
      </c>
      <c r="AH41" s="244">
        <v>1.4943150000000001</v>
      </c>
      <c r="AI41" s="244">
        <v>1.4953149999999999</v>
      </c>
      <c r="AJ41" s="244">
        <v>1.4733149999999999</v>
      </c>
      <c r="AK41" s="244">
        <v>1.4893149999999999</v>
      </c>
      <c r="AL41" s="244">
        <v>1.4913149999999999</v>
      </c>
      <c r="AM41" s="244">
        <v>1.4693149999999999</v>
      </c>
      <c r="AN41" s="244">
        <v>1.462315</v>
      </c>
      <c r="AO41" s="244">
        <v>1.450315</v>
      </c>
      <c r="AP41" s="244">
        <v>1.4473149999999999</v>
      </c>
      <c r="AQ41" s="244">
        <v>1.4393149999999999</v>
      </c>
      <c r="AR41" s="244">
        <v>1.438315</v>
      </c>
      <c r="AS41" s="244">
        <v>1.426315</v>
      </c>
      <c r="AT41" s="244">
        <v>1.4213150000000001</v>
      </c>
      <c r="AU41" s="244">
        <v>1.406315</v>
      </c>
      <c r="AV41" s="244">
        <v>1.3933150000000001</v>
      </c>
      <c r="AW41" s="244">
        <v>1.394315</v>
      </c>
      <c r="AX41" s="244">
        <v>1.3933150000000001</v>
      </c>
      <c r="AY41" s="244">
        <v>1.4127324026999999</v>
      </c>
      <c r="AZ41" s="244">
        <v>1.4382176799999999</v>
      </c>
      <c r="BA41" s="244">
        <v>1.4216463345999999</v>
      </c>
      <c r="BB41" s="368">
        <v>1.4423659551000001</v>
      </c>
      <c r="BC41" s="368">
        <v>1.4393519852000001</v>
      </c>
      <c r="BD41" s="368">
        <v>1.4366002235999999</v>
      </c>
      <c r="BE41" s="368">
        <v>1.4385475671000001</v>
      </c>
      <c r="BF41" s="368">
        <v>1.4345029318</v>
      </c>
      <c r="BG41" s="368">
        <v>1.4315180555</v>
      </c>
      <c r="BH41" s="368">
        <v>1.4282203133</v>
      </c>
      <c r="BI41" s="368">
        <v>1.4254066732999999</v>
      </c>
      <c r="BJ41" s="368">
        <v>1.4225481624</v>
      </c>
      <c r="BK41" s="368">
        <v>1.371536283</v>
      </c>
      <c r="BL41" s="368">
        <v>1.3715392607000001</v>
      </c>
      <c r="BM41" s="368">
        <v>1.371847112</v>
      </c>
      <c r="BN41" s="368">
        <v>1.3712142627999999</v>
      </c>
      <c r="BO41" s="368">
        <v>1.3716933545000001</v>
      </c>
      <c r="BP41" s="368">
        <v>1.3713979367</v>
      </c>
      <c r="BQ41" s="368">
        <v>1.3677984567999999</v>
      </c>
      <c r="BR41" s="368">
        <v>1.3682143902999999</v>
      </c>
      <c r="BS41" s="368">
        <v>1.3677213606</v>
      </c>
      <c r="BT41" s="368">
        <v>1.3678816824</v>
      </c>
      <c r="BU41" s="368">
        <v>1.3675028502</v>
      </c>
      <c r="BV41" s="368">
        <v>1.3681122513999999</v>
      </c>
    </row>
    <row r="42" spans="1:74" ht="11.1" customHeight="1" x14ac:dyDescent="0.2">
      <c r="A42" s="159" t="s">
        <v>264</v>
      </c>
      <c r="B42" s="170" t="s">
        <v>375</v>
      </c>
      <c r="C42" s="244">
        <v>0.65282300000000004</v>
      </c>
      <c r="D42" s="244">
        <v>0.64682300000000004</v>
      </c>
      <c r="E42" s="244">
        <v>0.63682300000000003</v>
      </c>
      <c r="F42" s="244">
        <v>0.64382300000000003</v>
      </c>
      <c r="G42" s="244">
        <v>0.65082300000000004</v>
      </c>
      <c r="H42" s="244">
        <v>0.65482300000000004</v>
      </c>
      <c r="I42" s="244">
        <v>0.65282300000000004</v>
      </c>
      <c r="J42" s="244">
        <v>0.65882300000000005</v>
      </c>
      <c r="K42" s="244">
        <v>0.66782300000000006</v>
      </c>
      <c r="L42" s="244">
        <v>0.66182300000000005</v>
      </c>
      <c r="M42" s="244">
        <v>0.65882300000000005</v>
      </c>
      <c r="N42" s="244">
        <v>0.66082300000000005</v>
      </c>
      <c r="O42" s="244">
        <v>0.65182300000000004</v>
      </c>
      <c r="P42" s="244">
        <v>0.65682300000000005</v>
      </c>
      <c r="Q42" s="244">
        <v>0.65882300000000005</v>
      </c>
      <c r="R42" s="244">
        <v>0.66282300000000005</v>
      </c>
      <c r="S42" s="244">
        <v>0.66582300000000005</v>
      </c>
      <c r="T42" s="244">
        <v>0.65582300000000004</v>
      </c>
      <c r="U42" s="244">
        <v>0.65482300000000004</v>
      </c>
      <c r="V42" s="244">
        <v>0.66382300000000005</v>
      </c>
      <c r="W42" s="244">
        <v>0.66182300000000005</v>
      </c>
      <c r="X42" s="244">
        <v>0.65682300000000005</v>
      </c>
      <c r="Y42" s="244">
        <v>0.65982300000000005</v>
      </c>
      <c r="Z42" s="244">
        <v>0.66482300000000005</v>
      </c>
      <c r="AA42" s="244">
        <v>0.65482300000000004</v>
      </c>
      <c r="AB42" s="244">
        <v>0.64782300000000004</v>
      </c>
      <c r="AC42" s="244">
        <v>0.63782300000000003</v>
      </c>
      <c r="AD42" s="244">
        <v>0.64682300000000004</v>
      </c>
      <c r="AE42" s="244">
        <v>0.64082300000000003</v>
      </c>
      <c r="AF42" s="244">
        <v>0.63982300000000003</v>
      </c>
      <c r="AG42" s="244">
        <v>0.63382300000000003</v>
      </c>
      <c r="AH42" s="244">
        <v>0.62782300000000002</v>
      </c>
      <c r="AI42" s="244">
        <v>0.64382300000000003</v>
      </c>
      <c r="AJ42" s="244">
        <v>0.61782300000000001</v>
      </c>
      <c r="AK42" s="244">
        <v>0.63282300000000002</v>
      </c>
      <c r="AL42" s="244">
        <v>0.62982300000000002</v>
      </c>
      <c r="AM42" s="244">
        <v>0.62382300000000002</v>
      </c>
      <c r="AN42" s="244">
        <v>0.62382300000000002</v>
      </c>
      <c r="AO42" s="244">
        <v>0.606823</v>
      </c>
      <c r="AP42" s="244">
        <v>0.610823</v>
      </c>
      <c r="AQ42" s="244">
        <v>0.606823</v>
      </c>
      <c r="AR42" s="244">
        <v>0.61382300000000001</v>
      </c>
      <c r="AS42" s="244">
        <v>0.600823</v>
      </c>
      <c r="AT42" s="244">
        <v>0.59682299999999999</v>
      </c>
      <c r="AU42" s="244">
        <v>0.58382299999999998</v>
      </c>
      <c r="AV42" s="244">
        <v>0.57282299999999997</v>
      </c>
      <c r="AW42" s="244">
        <v>0.57282299999999997</v>
      </c>
      <c r="AX42" s="244">
        <v>0.57182299999999997</v>
      </c>
      <c r="AY42" s="244">
        <v>0.57904360585000003</v>
      </c>
      <c r="AZ42" s="244">
        <v>0.61173879094000005</v>
      </c>
      <c r="BA42" s="244">
        <v>0.61173835676999999</v>
      </c>
      <c r="BB42" s="368">
        <v>0.61173768639000003</v>
      </c>
      <c r="BC42" s="368">
        <v>0.61173265872000004</v>
      </c>
      <c r="BD42" s="368">
        <v>0.61171219645999997</v>
      </c>
      <c r="BE42" s="368">
        <v>0.61170886987999995</v>
      </c>
      <c r="BF42" s="368">
        <v>0.61170482544000004</v>
      </c>
      <c r="BG42" s="368">
        <v>0.61169708020000002</v>
      </c>
      <c r="BH42" s="368">
        <v>0.61170718899999998</v>
      </c>
      <c r="BI42" s="368">
        <v>0.61168907622000002</v>
      </c>
      <c r="BJ42" s="368">
        <v>0.61167333660000001</v>
      </c>
      <c r="BK42" s="368">
        <v>0.56886617425999997</v>
      </c>
      <c r="BL42" s="368">
        <v>0.56882946548000002</v>
      </c>
      <c r="BM42" s="368">
        <v>0.56883619833999999</v>
      </c>
      <c r="BN42" s="368">
        <v>0.56883926144999997</v>
      </c>
      <c r="BO42" s="368">
        <v>0.56883562033000001</v>
      </c>
      <c r="BP42" s="368">
        <v>0.56881871805999995</v>
      </c>
      <c r="BQ42" s="368">
        <v>0.56881918382999996</v>
      </c>
      <c r="BR42" s="368">
        <v>0.56881855249000002</v>
      </c>
      <c r="BS42" s="368">
        <v>0.56881245890999999</v>
      </c>
      <c r="BT42" s="368">
        <v>0.56882621897999996</v>
      </c>
      <c r="BU42" s="368">
        <v>0.56881314741</v>
      </c>
      <c r="BV42" s="368">
        <v>0.56880057903000003</v>
      </c>
    </row>
    <row r="43" spans="1:74" ht="11.1" customHeight="1" x14ac:dyDescent="0.2">
      <c r="A43" s="159" t="s">
        <v>1035</v>
      </c>
      <c r="B43" s="170" t="s">
        <v>1034</v>
      </c>
      <c r="C43" s="244">
        <v>0.13900000000000001</v>
      </c>
      <c r="D43" s="244">
        <v>0.16200000000000001</v>
      </c>
      <c r="E43" s="244">
        <v>0.152</v>
      </c>
      <c r="F43" s="244">
        <v>0.152</v>
      </c>
      <c r="G43" s="244">
        <v>0.14799999999999999</v>
      </c>
      <c r="H43" s="244">
        <v>0.14799999999999999</v>
      </c>
      <c r="I43" s="244">
        <v>0.14799999999999999</v>
      </c>
      <c r="J43" s="244">
        <v>0.14899999999999999</v>
      </c>
      <c r="K43" s="244">
        <v>0.15</v>
      </c>
      <c r="L43" s="244">
        <v>0.151</v>
      </c>
      <c r="M43" s="244">
        <v>0.152</v>
      </c>
      <c r="N43" s="244">
        <v>0.153</v>
      </c>
      <c r="O43" s="244">
        <v>0.124</v>
      </c>
      <c r="P43" s="244">
        <v>0.14000000000000001</v>
      </c>
      <c r="Q43" s="244">
        <v>0.152</v>
      </c>
      <c r="R43" s="244">
        <v>0.16500000000000001</v>
      </c>
      <c r="S43" s="244">
        <v>0.16400000000000001</v>
      </c>
      <c r="T43" s="244">
        <v>0.16500000000000001</v>
      </c>
      <c r="U43" s="244">
        <v>0.16900000000000001</v>
      </c>
      <c r="V43" s="244">
        <v>0.16700000000000001</v>
      </c>
      <c r="W43" s="244">
        <v>0.16400000000000001</v>
      </c>
      <c r="X43" s="244">
        <v>0.153</v>
      </c>
      <c r="Y43" s="244">
        <v>0.152</v>
      </c>
      <c r="Z43" s="244">
        <v>0.152</v>
      </c>
      <c r="AA43" s="244">
        <v>0.14899999999999999</v>
      </c>
      <c r="AB43" s="244">
        <v>0.154</v>
      </c>
      <c r="AC43" s="244">
        <v>0.153</v>
      </c>
      <c r="AD43" s="244">
        <v>0.157</v>
      </c>
      <c r="AE43" s="244">
        <v>0.16200000000000001</v>
      </c>
      <c r="AF43" s="244">
        <v>0.159</v>
      </c>
      <c r="AG43" s="244">
        <v>0.16300000000000001</v>
      </c>
      <c r="AH43" s="244">
        <v>0.159</v>
      </c>
      <c r="AI43" s="244">
        <v>0.155</v>
      </c>
      <c r="AJ43" s="244">
        <v>0.157</v>
      </c>
      <c r="AK43" s="244">
        <v>0.157</v>
      </c>
      <c r="AL43" s="244">
        <v>0.159</v>
      </c>
      <c r="AM43" s="244">
        <v>0.156</v>
      </c>
      <c r="AN43" s="244">
        <v>0.15</v>
      </c>
      <c r="AO43" s="244">
        <v>0.156</v>
      </c>
      <c r="AP43" s="244">
        <v>0.152</v>
      </c>
      <c r="AQ43" s="244">
        <v>0.156</v>
      </c>
      <c r="AR43" s="244">
        <v>0.151</v>
      </c>
      <c r="AS43" s="244">
        <v>0.161</v>
      </c>
      <c r="AT43" s="244">
        <v>0.17100000000000001</v>
      </c>
      <c r="AU43" s="244">
        <v>0.17799999999999999</v>
      </c>
      <c r="AV43" s="244">
        <v>0.17399999999999999</v>
      </c>
      <c r="AW43" s="244">
        <v>0.17199999999999999</v>
      </c>
      <c r="AX43" s="244">
        <v>0.17199999999999999</v>
      </c>
      <c r="AY43" s="244">
        <v>0.16730964933</v>
      </c>
      <c r="AZ43" s="244">
        <v>0.16272318332999999</v>
      </c>
      <c r="BA43" s="244">
        <v>0.1482362908</v>
      </c>
      <c r="BB43" s="368">
        <v>0.17</v>
      </c>
      <c r="BC43" s="368">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369"/>
      <c r="BC44" s="369"/>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60.652190419</v>
      </c>
      <c r="D45" s="244">
        <v>60.996627285999999</v>
      </c>
      <c r="E45" s="244">
        <v>60.861029709999997</v>
      </c>
      <c r="F45" s="244">
        <v>60.437004999999999</v>
      </c>
      <c r="G45" s="244">
        <v>60.907977387000003</v>
      </c>
      <c r="H45" s="244">
        <v>61.265813332999997</v>
      </c>
      <c r="I45" s="244">
        <v>61.739631676999998</v>
      </c>
      <c r="J45" s="244">
        <v>61.16820929</v>
      </c>
      <c r="K45" s="244">
        <v>61.109578999999997</v>
      </c>
      <c r="L45" s="244">
        <v>61.880106355000002</v>
      </c>
      <c r="M45" s="244">
        <v>62.639588332999999</v>
      </c>
      <c r="N45" s="244">
        <v>61.958286387000001</v>
      </c>
      <c r="O45" s="244">
        <v>62.090696553999997</v>
      </c>
      <c r="P45" s="244">
        <v>62.488001466</v>
      </c>
      <c r="Q45" s="244">
        <v>62.995739395000001</v>
      </c>
      <c r="R45" s="244">
        <v>63.107944314999997</v>
      </c>
      <c r="S45" s="244">
        <v>63.188464611999997</v>
      </c>
      <c r="T45" s="244">
        <v>63.961873453999999</v>
      </c>
      <c r="U45" s="244">
        <v>64.711083212000005</v>
      </c>
      <c r="V45" s="244">
        <v>65.035608418999999</v>
      </c>
      <c r="W45" s="244">
        <v>64.639476985000002</v>
      </c>
      <c r="X45" s="244">
        <v>65.324016072999996</v>
      </c>
      <c r="Y45" s="244">
        <v>65.678988496000002</v>
      </c>
      <c r="Z45" s="244">
        <v>65.866805045999996</v>
      </c>
      <c r="AA45" s="244">
        <v>64.814516541000003</v>
      </c>
      <c r="AB45" s="244">
        <v>64.623184988000006</v>
      </c>
      <c r="AC45" s="244">
        <v>65.180462617000003</v>
      </c>
      <c r="AD45" s="244">
        <v>65.369745788000003</v>
      </c>
      <c r="AE45" s="244">
        <v>65.553544465000002</v>
      </c>
      <c r="AF45" s="244">
        <v>65.730745932000005</v>
      </c>
      <c r="AG45" s="244">
        <v>65.671193893999998</v>
      </c>
      <c r="AH45" s="244">
        <v>66.609723861999996</v>
      </c>
      <c r="AI45" s="244">
        <v>66.510536938000001</v>
      </c>
      <c r="AJ45" s="244">
        <v>66.883564512000007</v>
      </c>
      <c r="AK45" s="244">
        <v>67.658367186000007</v>
      </c>
      <c r="AL45" s="244">
        <v>67.439510193999993</v>
      </c>
      <c r="AM45" s="244">
        <v>67.559233442999997</v>
      </c>
      <c r="AN45" s="244">
        <v>67.092310042999998</v>
      </c>
      <c r="AO45" s="244">
        <v>67.218625360000004</v>
      </c>
      <c r="AP45" s="244">
        <v>64.760773416000006</v>
      </c>
      <c r="AQ45" s="244">
        <v>59.596025187999999</v>
      </c>
      <c r="AR45" s="244">
        <v>61.429155412</v>
      </c>
      <c r="AS45" s="244">
        <v>62.564998293000002</v>
      </c>
      <c r="AT45" s="244">
        <v>62.515565426000002</v>
      </c>
      <c r="AU45" s="244">
        <v>62.436967563000003</v>
      </c>
      <c r="AV45" s="244">
        <v>62.381564314999999</v>
      </c>
      <c r="AW45" s="244">
        <v>63.341519538999997</v>
      </c>
      <c r="AX45" s="244">
        <v>63.267235214000003</v>
      </c>
      <c r="AY45" s="244">
        <v>63.586765067000002</v>
      </c>
      <c r="AZ45" s="244">
        <v>61.985606994000001</v>
      </c>
      <c r="BA45" s="244">
        <v>63.377016589</v>
      </c>
      <c r="BB45" s="368">
        <v>63.922292347000003</v>
      </c>
      <c r="BC45" s="368">
        <v>64.405208861999995</v>
      </c>
      <c r="BD45" s="368">
        <v>65.094105420999995</v>
      </c>
      <c r="BE45" s="368">
        <v>65.593711006999996</v>
      </c>
      <c r="BF45" s="368">
        <v>65.865197491999993</v>
      </c>
      <c r="BG45" s="368">
        <v>65.893707105999994</v>
      </c>
      <c r="BH45" s="368">
        <v>66.049173154000002</v>
      </c>
      <c r="BI45" s="368">
        <v>66.231032944999995</v>
      </c>
      <c r="BJ45" s="368">
        <v>65.980845004000003</v>
      </c>
      <c r="BK45" s="368">
        <v>65.480656241000005</v>
      </c>
      <c r="BL45" s="368">
        <v>65.808605921999998</v>
      </c>
      <c r="BM45" s="368">
        <v>66.103719827999996</v>
      </c>
      <c r="BN45" s="368">
        <v>67.440430098999997</v>
      </c>
      <c r="BO45" s="368">
        <v>67.827181080000003</v>
      </c>
      <c r="BP45" s="368">
        <v>68.200135420999999</v>
      </c>
      <c r="BQ45" s="368">
        <v>68.326374736999995</v>
      </c>
      <c r="BR45" s="368">
        <v>68.578374710000006</v>
      </c>
      <c r="BS45" s="368">
        <v>68.685036292000007</v>
      </c>
      <c r="BT45" s="368">
        <v>68.903653904999999</v>
      </c>
      <c r="BU45" s="368">
        <v>68.990365557000004</v>
      </c>
      <c r="BV45" s="368">
        <v>68.904293073000005</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5.4149083731000003</v>
      </c>
      <c r="D47" s="244">
        <v>5.3329898619999998</v>
      </c>
      <c r="E47" s="244">
        <v>5.2230763590000002</v>
      </c>
      <c r="F47" s="244">
        <v>5.3560273429</v>
      </c>
      <c r="G47" s="244">
        <v>5.3312007781000004</v>
      </c>
      <c r="H47" s="244">
        <v>5.2891959274999998</v>
      </c>
      <c r="I47" s="244">
        <v>5.3036461030000002</v>
      </c>
      <c r="J47" s="244">
        <v>5.2344872239000004</v>
      </c>
      <c r="K47" s="244">
        <v>5.2533284888000003</v>
      </c>
      <c r="L47" s="244">
        <v>5.1853910206</v>
      </c>
      <c r="M47" s="244">
        <v>5.2891945971999998</v>
      </c>
      <c r="N47" s="244">
        <v>5.3486828478000001</v>
      </c>
      <c r="O47" s="244">
        <v>5.3617566774999998</v>
      </c>
      <c r="P47" s="244">
        <v>5.3738130432000002</v>
      </c>
      <c r="Q47" s="244">
        <v>5.3041801049000004</v>
      </c>
      <c r="R47" s="244">
        <v>5.2638556693999998</v>
      </c>
      <c r="S47" s="244">
        <v>5.2493744999</v>
      </c>
      <c r="T47" s="244">
        <v>5.2986921011000003</v>
      </c>
      <c r="U47" s="244">
        <v>5.2885262677</v>
      </c>
      <c r="V47" s="244">
        <v>5.3020548677999999</v>
      </c>
      <c r="W47" s="244">
        <v>5.3547529999999997</v>
      </c>
      <c r="X47" s="244">
        <v>5.3217530000000002</v>
      </c>
      <c r="Y47" s="244">
        <v>5.331753</v>
      </c>
      <c r="Z47" s="244">
        <v>5.3167530000000003</v>
      </c>
      <c r="AA47" s="244">
        <v>5.3977519999999997</v>
      </c>
      <c r="AB47" s="244">
        <v>5.4407519999999998</v>
      </c>
      <c r="AC47" s="244">
        <v>5.4847520000000003</v>
      </c>
      <c r="AD47" s="244">
        <v>5.4767520000000003</v>
      </c>
      <c r="AE47" s="244">
        <v>5.398752</v>
      </c>
      <c r="AF47" s="244">
        <v>5.446752</v>
      </c>
      <c r="AG47" s="244">
        <v>5.2877520000000002</v>
      </c>
      <c r="AH47" s="244">
        <v>5.3487520000000002</v>
      </c>
      <c r="AI47" s="244">
        <v>5.0647520000000004</v>
      </c>
      <c r="AJ47" s="244">
        <v>5.2667520000000003</v>
      </c>
      <c r="AK47" s="244">
        <v>5.3107519999999999</v>
      </c>
      <c r="AL47" s="244">
        <v>5.3617520000000001</v>
      </c>
      <c r="AM47" s="244">
        <v>5.2097519999999999</v>
      </c>
      <c r="AN47" s="244">
        <v>5.2037519999999997</v>
      </c>
      <c r="AO47" s="244">
        <v>5.1857519999999999</v>
      </c>
      <c r="AP47" s="244">
        <v>5.2707519999999999</v>
      </c>
      <c r="AQ47" s="244">
        <v>4.7367520000000001</v>
      </c>
      <c r="AR47" s="244">
        <v>4.8197520000000003</v>
      </c>
      <c r="AS47" s="244">
        <v>4.7907520000000003</v>
      </c>
      <c r="AT47" s="244">
        <v>4.8447519999999997</v>
      </c>
      <c r="AU47" s="244">
        <v>4.8937520000000001</v>
      </c>
      <c r="AV47" s="244">
        <v>4.8437520000000003</v>
      </c>
      <c r="AW47" s="244">
        <v>4.9447520000000003</v>
      </c>
      <c r="AX47" s="244">
        <v>5.0537520000000002</v>
      </c>
      <c r="AY47" s="244">
        <v>5.1133588497</v>
      </c>
      <c r="AZ47" s="244">
        <v>5.1057498798000003</v>
      </c>
      <c r="BA47" s="244">
        <v>5.0745428019999999</v>
      </c>
      <c r="BB47" s="368">
        <v>5.0881598552999998</v>
      </c>
      <c r="BC47" s="368">
        <v>5.0865433963999998</v>
      </c>
      <c r="BD47" s="368">
        <v>5.1184743716999996</v>
      </c>
      <c r="BE47" s="368">
        <v>5.1960452525000003</v>
      </c>
      <c r="BF47" s="368">
        <v>5.2250305154000003</v>
      </c>
      <c r="BG47" s="368">
        <v>5.1904305792000001</v>
      </c>
      <c r="BH47" s="368">
        <v>5.1856236593</v>
      </c>
      <c r="BI47" s="368">
        <v>5.2502461077999998</v>
      </c>
      <c r="BJ47" s="368">
        <v>5.3280727951999998</v>
      </c>
      <c r="BK47" s="368">
        <v>5.4482852333</v>
      </c>
      <c r="BL47" s="368">
        <v>5.3628703269000004</v>
      </c>
      <c r="BM47" s="368">
        <v>5.3366171205999997</v>
      </c>
      <c r="BN47" s="368">
        <v>5.2558701739</v>
      </c>
      <c r="BO47" s="368">
        <v>5.2449745819000002</v>
      </c>
      <c r="BP47" s="368">
        <v>5.2584283402000001</v>
      </c>
      <c r="BQ47" s="368">
        <v>5.2835091632999998</v>
      </c>
      <c r="BR47" s="368">
        <v>5.3032106689000003</v>
      </c>
      <c r="BS47" s="368">
        <v>5.2685435010999999</v>
      </c>
      <c r="BT47" s="368">
        <v>5.2550601639999996</v>
      </c>
      <c r="BU47" s="368">
        <v>5.3194807936000004</v>
      </c>
      <c r="BV47" s="368">
        <v>5.3971799650000003</v>
      </c>
    </row>
    <row r="48" spans="1:74" ht="11.1" customHeight="1" x14ac:dyDescent="0.2">
      <c r="A48" s="159" t="s">
        <v>379</v>
      </c>
      <c r="B48" s="169" t="s">
        <v>387</v>
      </c>
      <c r="C48" s="244">
        <v>66.067098791999996</v>
      </c>
      <c r="D48" s="244">
        <v>66.329617147999997</v>
      </c>
      <c r="E48" s="244">
        <v>66.084106069000001</v>
      </c>
      <c r="F48" s="244">
        <v>65.793032342999993</v>
      </c>
      <c r="G48" s="244">
        <v>66.239178164999998</v>
      </c>
      <c r="H48" s="244">
        <v>66.555009260999995</v>
      </c>
      <c r="I48" s="244">
        <v>67.043277779999997</v>
      </c>
      <c r="J48" s="244">
        <v>66.402696513999999</v>
      </c>
      <c r="K48" s="244">
        <v>66.362907488999994</v>
      </c>
      <c r="L48" s="244">
        <v>67.065497375000007</v>
      </c>
      <c r="M48" s="244">
        <v>67.928782931000001</v>
      </c>
      <c r="N48" s="244">
        <v>67.306969234999997</v>
      </c>
      <c r="O48" s="244">
        <v>67.452453231000007</v>
      </c>
      <c r="P48" s="244">
        <v>67.861814508999998</v>
      </c>
      <c r="Q48" s="244">
        <v>68.299919500000001</v>
      </c>
      <c r="R48" s="244">
        <v>68.371799984000006</v>
      </c>
      <c r="S48" s="244">
        <v>68.437839112000006</v>
      </c>
      <c r="T48" s="244">
        <v>69.260565554999999</v>
      </c>
      <c r="U48" s="244">
        <v>69.999609479</v>
      </c>
      <c r="V48" s="244">
        <v>70.337663286999998</v>
      </c>
      <c r="W48" s="244">
        <v>69.994229985000004</v>
      </c>
      <c r="X48" s="244">
        <v>70.645769072999997</v>
      </c>
      <c r="Y48" s="244">
        <v>71.010741495999994</v>
      </c>
      <c r="Z48" s="244">
        <v>71.183558046000002</v>
      </c>
      <c r="AA48" s="244">
        <v>70.212268541</v>
      </c>
      <c r="AB48" s="244">
        <v>70.063936987999995</v>
      </c>
      <c r="AC48" s="244">
        <v>70.665214617000004</v>
      </c>
      <c r="AD48" s="244">
        <v>70.846497787999994</v>
      </c>
      <c r="AE48" s="244">
        <v>70.952296465000003</v>
      </c>
      <c r="AF48" s="244">
        <v>71.177497931999994</v>
      </c>
      <c r="AG48" s="244">
        <v>70.958945893999996</v>
      </c>
      <c r="AH48" s="244">
        <v>71.958475862</v>
      </c>
      <c r="AI48" s="244">
        <v>71.575288938</v>
      </c>
      <c r="AJ48" s="244">
        <v>72.150316512000003</v>
      </c>
      <c r="AK48" s="244">
        <v>72.969119186</v>
      </c>
      <c r="AL48" s="244">
        <v>72.801262194000003</v>
      </c>
      <c r="AM48" s="244">
        <v>72.768985443000005</v>
      </c>
      <c r="AN48" s="244">
        <v>72.296062043000006</v>
      </c>
      <c r="AO48" s="244">
        <v>72.404377359999998</v>
      </c>
      <c r="AP48" s="244">
        <v>70.031525415999994</v>
      </c>
      <c r="AQ48" s="244">
        <v>64.332777187999994</v>
      </c>
      <c r="AR48" s="244">
        <v>66.248907411999994</v>
      </c>
      <c r="AS48" s="244">
        <v>67.355750293</v>
      </c>
      <c r="AT48" s="244">
        <v>67.360317425999995</v>
      </c>
      <c r="AU48" s="244">
        <v>67.330719563000002</v>
      </c>
      <c r="AV48" s="244">
        <v>67.225316315000001</v>
      </c>
      <c r="AW48" s="244">
        <v>68.286271538999998</v>
      </c>
      <c r="AX48" s="244">
        <v>68.320987213999999</v>
      </c>
      <c r="AY48" s="244">
        <v>68.700123916999999</v>
      </c>
      <c r="AZ48" s="244">
        <v>67.091356873999999</v>
      </c>
      <c r="BA48" s="244">
        <v>68.451559391000004</v>
      </c>
      <c r="BB48" s="368">
        <v>69.010452203</v>
      </c>
      <c r="BC48" s="368">
        <v>69.491752258000005</v>
      </c>
      <c r="BD48" s="368">
        <v>70.212579793000003</v>
      </c>
      <c r="BE48" s="368">
        <v>70.789756259000001</v>
      </c>
      <c r="BF48" s="368">
        <v>71.090228007999997</v>
      </c>
      <c r="BG48" s="368">
        <v>71.084137685000002</v>
      </c>
      <c r="BH48" s="368">
        <v>71.234796813000003</v>
      </c>
      <c r="BI48" s="368">
        <v>71.481279052999994</v>
      </c>
      <c r="BJ48" s="368">
        <v>71.308917799</v>
      </c>
      <c r="BK48" s="368">
        <v>70.928941473999998</v>
      </c>
      <c r="BL48" s="368">
        <v>71.171476248999994</v>
      </c>
      <c r="BM48" s="368">
        <v>71.440336948999999</v>
      </c>
      <c r="BN48" s="368">
        <v>72.696300273000006</v>
      </c>
      <c r="BO48" s="368">
        <v>73.072155662</v>
      </c>
      <c r="BP48" s="368">
        <v>73.458563760999994</v>
      </c>
      <c r="BQ48" s="368">
        <v>73.6098839</v>
      </c>
      <c r="BR48" s="368">
        <v>73.881585379000001</v>
      </c>
      <c r="BS48" s="368">
        <v>73.953579793000003</v>
      </c>
      <c r="BT48" s="368">
        <v>74.158714068999998</v>
      </c>
      <c r="BU48" s="368">
        <v>74.309846351000004</v>
      </c>
      <c r="BV48" s="368">
        <v>74.301473037999997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907</v>
      </c>
      <c r="B50" s="171" t="s">
        <v>908</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0.28000000000000003</v>
      </c>
      <c r="AY50" s="245">
        <v>0.30080645161000003</v>
      </c>
      <c r="AZ50" s="245">
        <v>0.88300000000000001</v>
      </c>
      <c r="BA50" s="245">
        <v>0.26500000000000001</v>
      </c>
      <c r="BB50" s="562" t="s">
        <v>1409</v>
      </c>
      <c r="BC50" s="562" t="s">
        <v>1409</v>
      </c>
      <c r="BD50" s="562" t="s">
        <v>1409</v>
      </c>
      <c r="BE50" s="562" t="s">
        <v>1409</v>
      </c>
      <c r="BF50" s="562" t="s">
        <v>1409</v>
      </c>
      <c r="BG50" s="562" t="s">
        <v>1409</v>
      </c>
      <c r="BH50" s="562" t="s">
        <v>1409</v>
      </c>
      <c r="BI50" s="562" t="s">
        <v>1409</v>
      </c>
      <c r="BJ50" s="562" t="s">
        <v>1409</v>
      </c>
      <c r="BK50" s="562" t="s">
        <v>1409</v>
      </c>
      <c r="BL50" s="562" t="s">
        <v>1409</v>
      </c>
      <c r="BM50" s="562" t="s">
        <v>1409</v>
      </c>
      <c r="BN50" s="562" t="s">
        <v>1409</v>
      </c>
      <c r="BO50" s="562" t="s">
        <v>1409</v>
      </c>
      <c r="BP50" s="562" t="s">
        <v>1409</v>
      </c>
      <c r="BQ50" s="562" t="s">
        <v>1409</v>
      </c>
      <c r="BR50" s="562" t="s">
        <v>1409</v>
      </c>
      <c r="BS50" s="562" t="s">
        <v>1409</v>
      </c>
      <c r="BT50" s="562" t="s">
        <v>1409</v>
      </c>
      <c r="BU50" s="562" t="s">
        <v>1409</v>
      </c>
      <c r="BV50" s="562" t="s">
        <v>1409</v>
      </c>
    </row>
    <row r="51" spans="1:74" ht="12" customHeight="1" x14ac:dyDescent="0.2">
      <c r="B51" s="781" t="s">
        <v>815</v>
      </c>
      <c r="C51" s="765"/>
      <c r="D51" s="765"/>
      <c r="E51" s="765"/>
      <c r="F51" s="765"/>
      <c r="G51" s="765"/>
      <c r="H51" s="765"/>
      <c r="I51" s="765"/>
      <c r="J51" s="765"/>
      <c r="K51" s="765"/>
      <c r="L51" s="765"/>
      <c r="M51" s="765"/>
      <c r="N51" s="765"/>
      <c r="O51" s="765"/>
      <c r="P51" s="765"/>
      <c r="Q51" s="765"/>
    </row>
    <row r="52" spans="1:74" ht="12" customHeight="1" x14ac:dyDescent="0.2">
      <c r="B52" s="788" t="s">
        <v>1357</v>
      </c>
      <c r="C52" s="788"/>
      <c r="D52" s="788"/>
      <c r="E52" s="788"/>
      <c r="F52" s="788"/>
      <c r="G52" s="788"/>
      <c r="H52" s="788"/>
      <c r="I52" s="788"/>
      <c r="J52" s="788"/>
      <c r="K52" s="788"/>
      <c r="L52" s="788"/>
      <c r="M52" s="788"/>
      <c r="N52" s="788"/>
      <c r="O52" s="788"/>
      <c r="P52" s="788"/>
      <c r="Q52" s="788"/>
      <c r="R52" s="788"/>
    </row>
    <row r="53" spans="1:74" s="397" customFormat="1" ht="12" customHeight="1" x14ac:dyDescent="0.2">
      <c r="A53" s="398"/>
      <c r="B53" s="788" t="s">
        <v>1124</v>
      </c>
      <c r="C53" s="788"/>
      <c r="D53" s="788"/>
      <c r="E53" s="788"/>
      <c r="F53" s="788"/>
      <c r="G53" s="788"/>
      <c r="H53" s="788"/>
      <c r="I53" s="788"/>
      <c r="J53" s="788"/>
      <c r="K53" s="788"/>
      <c r="L53" s="788"/>
      <c r="M53" s="788"/>
      <c r="N53" s="788"/>
      <c r="O53" s="788"/>
      <c r="P53" s="788"/>
      <c r="Q53" s="788"/>
      <c r="R53" s="692"/>
      <c r="AY53" s="486"/>
      <c r="AZ53" s="486"/>
      <c r="BA53" s="486"/>
      <c r="BB53" s="486"/>
      <c r="BC53" s="486"/>
      <c r="BD53" s="580"/>
      <c r="BE53" s="580"/>
      <c r="BF53" s="580"/>
      <c r="BG53" s="486"/>
      <c r="BH53" s="486"/>
      <c r="BI53" s="486"/>
      <c r="BJ53" s="486"/>
    </row>
    <row r="54" spans="1:74" s="397" customFormat="1" ht="12" customHeight="1" x14ac:dyDescent="0.2">
      <c r="A54" s="398"/>
      <c r="B54" s="758" t="str">
        <f>"Notes: "&amp;"EIA completed modeling and analysis for this report on " &amp;Dates!D2&amp;"."</f>
        <v>Notes: EIA completed modeling and analysis for this report on Thursday April 1, 2021.</v>
      </c>
      <c r="C54" s="757"/>
      <c r="D54" s="757"/>
      <c r="E54" s="757"/>
      <c r="F54" s="757"/>
      <c r="G54" s="757"/>
      <c r="H54" s="757"/>
      <c r="I54" s="757"/>
      <c r="J54" s="757"/>
      <c r="K54" s="757"/>
      <c r="L54" s="757"/>
      <c r="M54" s="757"/>
      <c r="N54" s="757"/>
      <c r="O54" s="757"/>
      <c r="P54" s="757"/>
      <c r="Q54" s="757"/>
      <c r="AY54" s="486"/>
      <c r="AZ54" s="486"/>
      <c r="BA54" s="486"/>
      <c r="BB54" s="486"/>
      <c r="BC54" s="486"/>
      <c r="BD54" s="580"/>
      <c r="BE54" s="580"/>
      <c r="BF54" s="580"/>
      <c r="BG54" s="486"/>
      <c r="BH54" s="486"/>
      <c r="BI54" s="486"/>
      <c r="BJ54" s="486"/>
    </row>
    <row r="55" spans="1:74" s="397" customFormat="1" ht="12" customHeight="1" x14ac:dyDescent="0.2">
      <c r="A55" s="398"/>
      <c r="B55" s="758" t="s">
        <v>353</v>
      </c>
      <c r="C55" s="757"/>
      <c r="D55" s="757"/>
      <c r="E55" s="757"/>
      <c r="F55" s="757"/>
      <c r="G55" s="757"/>
      <c r="H55" s="757"/>
      <c r="I55" s="757"/>
      <c r="J55" s="757"/>
      <c r="K55" s="757"/>
      <c r="L55" s="757"/>
      <c r="M55" s="757"/>
      <c r="N55" s="757"/>
      <c r="O55" s="757"/>
      <c r="P55" s="757"/>
      <c r="Q55" s="757"/>
      <c r="AY55" s="486"/>
      <c r="AZ55" s="486"/>
      <c r="BA55" s="486"/>
      <c r="BB55" s="486"/>
      <c r="BC55" s="486"/>
      <c r="BD55" s="580"/>
      <c r="BE55" s="580"/>
      <c r="BF55" s="580"/>
      <c r="BG55" s="486"/>
      <c r="BH55" s="486"/>
      <c r="BI55" s="486"/>
      <c r="BJ55" s="486"/>
    </row>
    <row r="56" spans="1:74" s="397" customFormat="1" ht="12" customHeight="1" x14ac:dyDescent="0.2">
      <c r="A56" s="398"/>
      <c r="B56" s="782" t="s">
        <v>802</v>
      </c>
      <c r="C56" s="782"/>
      <c r="D56" s="782"/>
      <c r="E56" s="782"/>
      <c r="F56" s="782"/>
      <c r="G56" s="782"/>
      <c r="H56" s="782"/>
      <c r="I56" s="782"/>
      <c r="J56" s="782"/>
      <c r="K56" s="782"/>
      <c r="L56" s="782"/>
      <c r="M56" s="782"/>
      <c r="N56" s="782"/>
      <c r="O56" s="782"/>
      <c r="P56" s="782"/>
      <c r="Q56" s="744"/>
      <c r="AY56" s="486"/>
      <c r="AZ56" s="486"/>
      <c r="BA56" s="486"/>
      <c r="BB56" s="486"/>
      <c r="BC56" s="486"/>
      <c r="BD56" s="580"/>
      <c r="BE56" s="580"/>
      <c r="BF56" s="580"/>
      <c r="BG56" s="486"/>
      <c r="BH56" s="486"/>
      <c r="BI56" s="486"/>
      <c r="BJ56" s="486"/>
    </row>
    <row r="57" spans="1:74" s="397" customFormat="1" ht="12.75" customHeight="1" x14ac:dyDescent="0.2">
      <c r="A57" s="398"/>
      <c r="B57" s="782" t="s">
        <v>865</v>
      </c>
      <c r="C57" s="744"/>
      <c r="D57" s="744"/>
      <c r="E57" s="744"/>
      <c r="F57" s="744"/>
      <c r="G57" s="744"/>
      <c r="H57" s="744"/>
      <c r="I57" s="744"/>
      <c r="J57" s="744"/>
      <c r="K57" s="744"/>
      <c r="L57" s="744"/>
      <c r="M57" s="744"/>
      <c r="N57" s="744"/>
      <c r="O57" s="744"/>
      <c r="P57" s="744"/>
      <c r="Q57" s="744"/>
      <c r="AY57" s="486"/>
      <c r="AZ57" s="486"/>
      <c r="BA57" s="486"/>
      <c r="BB57" s="486"/>
      <c r="BC57" s="486"/>
      <c r="BD57" s="580"/>
      <c r="BE57" s="580"/>
      <c r="BF57" s="580"/>
      <c r="BG57" s="486"/>
      <c r="BH57" s="486"/>
      <c r="BI57" s="486"/>
      <c r="BJ57" s="486"/>
    </row>
    <row r="58" spans="1:74" s="397" customFormat="1" ht="12" customHeight="1" x14ac:dyDescent="0.2">
      <c r="A58" s="398"/>
      <c r="B58" s="784" t="s">
        <v>854</v>
      </c>
      <c r="C58" s="744"/>
      <c r="D58" s="744"/>
      <c r="E58" s="744"/>
      <c r="F58" s="744"/>
      <c r="G58" s="744"/>
      <c r="H58" s="744"/>
      <c r="I58" s="744"/>
      <c r="J58" s="744"/>
      <c r="K58" s="744"/>
      <c r="L58" s="744"/>
      <c r="M58" s="744"/>
      <c r="N58" s="744"/>
      <c r="O58" s="744"/>
      <c r="P58" s="744"/>
      <c r="Q58" s="744"/>
      <c r="AY58" s="486"/>
      <c r="AZ58" s="486"/>
      <c r="BA58" s="486"/>
      <c r="BB58" s="486"/>
      <c r="BC58" s="486"/>
      <c r="BD58" s="580"/>
      <c r="BE58" s="580"/>
      <c r="BF58" s="580"/>
      <c r="BG58" s="486"/>
      <c r="BH58" s="486"/>
      <c r="BI58" s="486"/>
      <c r="BJ58" s="486"/>
    </row>
    <row r="59" spans="1:74" s="397" customFormat="1" ht="12" customHeight="1" x14ac:dyDescent="0.2">
      <c r="A59" s="393"/>
      <c r="B59" s="785" t="s">
        <v>838</v>
      </c>
      <c r="C59" s="786"/>
      <c r="D59" s="786"/>
      <c r="E59" s="786"/>
      <c r="F59" s="786"/>
      <c r="G59" s="786"/>
      <c r="H59" s="786"/>
      <c r="I59" s="786"/>
      <c r="J59" s="786"/>
      <c r="K59" s="786"/>
      <c r="L59" s="786"/>
      <c r="M59" s="786"/>
      <c r="N59" s="786"/>
      <c r="O59" s="786"/>
      <c r="P59" s="786"/>
      <c r="Q59" s="744"/>
      <c r="AY59" s="486"/>
      <c r="AZ59" s="486"/>
      <c r="BA59" s="486"/>
      <c r="BB59" s="486"/>
      <c r="BC59" s="486"/>
      <c r="BD59" s="580"/>
      <c r="BE59" s="580"/>
      <c r="BF59" s="580"/>
      <c r="BG59" s="486"/>
      <c r="BH59" s="486"/>
      <c r="BI59" s="486"/>
      <c r="BJ59" s="486"/>
    </row>
    <row r="60" spans="1:74" ht="12.4" customHeight="1" x14ac:dyDescent="0.2">
      <c r="B60" s="773" t="s">
        <v>1389</v>
      </c>
      <c r="C60" s="744"/>
      <c r="D60" s="744"/>
      <c r="E60" s="744"/>
      <c r="F60" s="744"/>
      <c r="G60" s="744"/>
      <c r="H60" s="744"/>
      <c r="I60" s="744"/>
      <c r="J60" s="744"/>
      <c r="K60" s="744"/>
      <c r="L60" s="744"/>
      <c r="M60" s="744"/>
      <c r="N60" s="744"/>
      <c r="O60" s="744"/>
      <c r="P60" s="744"/>
      <c r="Q60" s="744"/>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V126"/>
  <sheetViews>
    <sheetView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68" t="s">
        <v>798</v>
      </c>
      <c r="B1" s="790" t="s">
        <v>1365</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row>
    <row r="2" spans="1:74" ht="12.75" x14ac:dyDescent="0.2">
      <c r="A2" s="769"/>
      <c r="B2" s="686" t="str">
        <f>"U.S. Energy Information Administration  |  Short-Term Energy Outlook  - "&amp;Dates!D1</f>
        <v>U.S. Energy Information Administration  |  Short-Term Energy Outlook  - April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5"/>
      <c r="AZ5" s="655"/>
      <c r="BA5" s="244"/>
      <c r="BB5" s="655"/>
      <c r="BC5" s="655"/>
      <c r="BD5" s="244"/>
      <c r="BE5" s="244"/>
      <c r="BF5" s="244"/>
      <c r="BG5" s="244"/>
      <c r="BH5" s="244"/>
      <c r="BI5" s="244"/>
      <c r="BJ5" s="655"/>
      <c r="BK5" s="368"/>
      <c r="BL5" s="368"/>
      <c r="BM5" s="368"/>
      <c r="BN5" s="368"/>
      <c r="BO5" s="368"/>
      <c r="BP5" s="368"/>
      <c r="BQ5" s="368"/>
      <c r="BR5" s="368"/>
      <c r="BS5" s="368"/>
      <c r="BT5" s="368"/>
      <c r="BU5" s="368"/>
      <c r="BV5" s="368"/>
    </row>
    <row r="6" spans="1:74" ht="11.1" customHeight="1" x14ac:dyDescent="0.2">
      <c r="A6" s="159" t="s">
        <v>1016</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t="s">
        <v>1410</v>
      </c>
      <c r="BC6" s="244" t="s">
        <v>1410</v>
      </c>
      <c r="BD6" s="244" t="s">
        <v>1410</v>
      </c>
      <c r="BE6" s="244" t="s">
        <v>1410</v>
      </c>
      <c r="BF6" s="244" t="s">
        <v>1410</v>
      </c>
      <c r="BG6" s="244" t="s">
        <v>1410</v>
      </c>
      <c r="BH6" s="244" t="s">
        <v>1410</v>
      </c>
      <c r="BI6" s="244" t="s">
        <v>1410</v>
      </c>
      <c r="BJ6" s="244" t="s">
        <v>1410</v>
      </c>
      <c r="BK6" s="244" t="s">
        <v>1410</v>
      </c>
      <c r="BL6" s="244" t="s">
        <v>1410</v>
      </c>
      <c r="BM6" s="244" t="s">
        <v>1410</v>
      </c>
      <c r="BN6" s="244" t="s">
        <v>1410</v>
      </c>
      <c r="BO6" s="244" t="s">
        <v>1410</v>
      </c>
      <c r="BP6" s="244" t="s">
        <v>1410</v>
      </c>
      <c r="BQ6" s="244" t="s">
        <v>1410</v>
      </c>
      <c r="BR6" s="244" t="s">
        <v>1410</v>
      </c>
      <c r="BS6" s="244" t="s">
        <v>1410</v>
      </c>
      <c r="BT6" s="244" t="s">
        <v>1410</v>
      </c>
      <c r="BU6" s="244" t="s">
        <v>1410</v>
      </c>
      <c r="BV6" s="244" t="s">
        <v>1410</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1.37</v>
      </c>
      <c r="AO7" s="244">
        <v>1.35</v>
      </c>
      <c r="AP7" s="244">
        <v>1.32</v>
      </c>
      <c r="AQ7" s="244">
        <v>1.25</v>
      </c>
      <c r="AR7" s="244">
        <v>1.22</v>
      </c>
      <c r="AS7" s="244">
        <v>1.1499999999999999</v>
      </c>
      <c r="AT7" s="244">
        <v>1.18</v>
      </c>
      <c r="AU7" s="244">
        <v>1.18</v>
      </c>
      <c r="AV7" s="244">
        <v>1.1200000000000001</v>
      </c>
      <c r="AW7" s="244">
        <v>1.1499999999999999</v>
      </c>
      <c r="AX7" s="244">
        <v>1.1000000000000001</v>
      </c>
      <c r="AY7" s="244">
        <v>1.1000000000000001</v>
      </c>
      <c r="AZ7" s="244">
        <v>1.0900000000000001</v>
      </c>
      <c r="BA7" s="244">
        <v>1.0900000000000001</v>
      </c>
      <c r="BB7" s="244" t="s">
        <v>1410</v>
      </c>
      <c r="BC7" s="244" t="s">
        <v>1410</v>
      </c>
      <c r="BD7" s="244" t="s">
        <v>1410</v>
      </c>
      <c r="BE7" s="244" t="s">
        <v>1410</v>
      </c>
      <c r="BF7" s="244" t="s">
        <v>1410</v>
      </c>
      <c r="BG7" s="244" t="s">
        <v>1410</v>
      </c>
      <c r="BH7" s="244" t="s">
        <v>1410</v>
      </c>
      <c r="BI7" s="244" t="s">
        <v>1410</v>
      </c>
      <c r="BJ7" s="244" t="s">
        <v>1410</v>
      </c>
      <c r="BK7" s="244" t="s">
        <v>1410</v>
      </c>
      <c r="BL7" s="244" t="s">
        <v>1410</v>
      </c>
      <c r="BM7" s="244" t="s">
        <v>1410</v>
      </c>
      <c r="BN7" s="244" t="s">
        <v>1410</v>
      </c>
      <c r="BO7" s="244" t="s">
        <v>1410</v>
      </c>
      <c r="BP7" s="244" t="s">
        <v>1410</v>
      </c>
      <c r="BQ7" s="244" t="s">
        <v>1410</v>
      </c>
      <c r="BR7" s="244" t="s">
        <v>1410</v>
      </c>
      <c r="BS7" s="244" t="s">
        <v>1410</v>
      </c>
      <c r="BT7" s="244" t="s">
        <v>1410</v>
      </c>
      <c r="BU7" s="244" t="s">
        <v>1410</v>
      </c>
      <c r="BV7" s="244" t="s">
        <v>1410</v>
      </c>
    </row>
    <row r="8" spans="1:74" ht="11.1" customHeight="1" x14ac:dyDescent="0.2">
      <c r="A8" s="159" t="s">
        <v>1112</v>
      </c>
      <c r="B8" s="170" t="s">
        <v>1113</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0.315</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0.25</v>
      </c>
      <c r="AW8" s="244">
        <v>0.27500000000000002</v>
      </c>
      <c r="AX8" s="244">
        <v>0.26</v>
      </c>
      <c r="AY8" s="244">
        <v>0.27</v>
      </c>
      <c r="AZ8" s="244">
        <v>0.27</v>
      </c>
      <c r="BA8" s="244">
        <v>0.27</v>
      </c>
      <c r="BB8" s="244" t="s">
        <v>1410</v>
      </c>
      <c r="BC8" s="244" t="s">
        <v>1410</v>
      </c>
      <c r="BD8" s="244" t="s">
        <v>1410</v>
      </c>
      <c r="BE8" s="244" t="s">
        <v>1410</v>
      </c>
      <c r="BF8" s="244" t="s">
        <v>1410</v>
      </c>
      <c r="BG8" s="244" t="s">
        <v>1410</v>
      </c>
      <c r="BH8" s="244" t="s">
        <v>1410</v>
      </c>
      <c r="BI8" s="244" t="s">
        <v>1410</v>
      </c>
      <c r="BJ8" s="244" t="s">
        <v>1410</v>
      </c>
      <c r="BK8" s="244" t="s">
        <v>1410</v>
      </c>
      <c r="BL8" s="244" t="s">
        <v>1410</v>
      </c>
      <c r="BM8" s="244" t="s">
        <v>1410</v>
      </c>
      <c r="BN8" s="244" t="s">
        <v>1410</v>
      </c>
      <c r="BO8" s="244" t="s">
        <v>1410</v>
      </c>
      <c r="BP8" s="244" t="s">
        <v>1410</v>
      </c>
      <c r="BQ8" s="244" t="s">
        <v>1410</v>
      </c>
      <c r="BR8" s="244" t="s">
        <v>1410</v>
      </c>
      <c r="BS8" s="244" t="s">
        <v>1410</v>
      </c>
      <c r="BT8" s="244" t="s">
        <v>1410</v>
      </c>
      <c r="BU8" s="244" t="s">
        <v>1410</v>
      </c>
      <c r="BV8" s="244" t="s">
        <v>1410</v>
      </c>
    </row>
    <row r="9" spans="1:74" ht="11.1" customHeight="1" x14ac:dyDescent="0.2">
      <c r="A9" s="159" t="s">
        <v>1098</v>
      </c>
      <c r="B9" s="170" t="s">
        <v>1099</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0.12</v>
      </c>
      <c r="BB9" s="244" t="s">
        <v>1410</v>
      </c>
      <c r="BC9" s="244" t="s">
        <v>1410</v>
      </c>
      <c r="BD9" s="244" t="s">
        <v>1410</v>
      </c>
      <c r="BE9" s="244" t="s">
        <v>1410</v>
      </c>
      <c r="BF9" s="244" t="s">
        <v>1410</v>
      </c>
      <c r="BG9" s="244" t="s">
        <v>1410</v>
      </c>
      <c r="BH9" s="244" t="s">
        <v>1410</v>
      </c>
      <c r="BI9" s="244" t="s">
        <v>1410</v>
      </c>
      <c r="BJ9" s="244" t="s">
        <v>1410</v>
      </c>
      <c r="BK9" s="244" t="s">
        <v>1410</v>
      </c>
      <c r="BL9" s="244" t="s">
        <v>1410</v>
      </c>
      <c r="BM9" s="244" t="s">
        <v>1410</v>
      </c>
      <c r="BN9" s="244" t="s">
        <v>1410</v>
      </c>
      <c r="BO9" s="244" t="s">
        <v>1410</v>
      </c>
      <c r="BP9" s="244" t="s">
        <v>1410</v>
      </c>
      <c r="BQ9" s="244" t="s">
        <v>1410</v>
      </c>
      <c r="BR9" s="244" t="s">
        <v>1410</v>
      </c>
      <c r="BS9" s="244" t="s">
        <v>1410</v>
      </c>
      <c r="BT9" s="244" t="s">
        <v>1410</v>
      </c>
      <c r="BU9" s="244" t="s">
        <v>1410</v>
      </c>
      <c r="BV9" s="244" t="s">
        <v>1410</v>
      </c>
    </row>
    <row r="10" spans="1:74" ht="11.1" customHeight="1" x14ac:dyDescent="0.2">
      <c r="A10" s="159" t="s">
        <v>1023</v>
      </c>
      <c r="B10" s="170" t="s">
        <v>1024</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t="s">
        <v>1410</v>
      </c>
      <c r="BC10" s="244" t="s">
        <v>1410</v>
      </c>
      <c r="BD10" s="244" t="s">
        <v>1410</v>
      </c>
      <c r="BE10" s="244" t="s">
        <v>1410</v>
      </c>
      <c r="BF10" s="244" t="s">
        <v>1410</v>
      </c>
      <c r="BG10" s="244" t="s">
        <v>1410</v>
      </c>
      <c r="BH10" s="244" t="s">
        <v>1410</v>
      </c>
      <c r="BI10" s="244" t="s">
        <v>1410</v>
      </c>
      <c r="BJ10" s="244" t="s">
        <v>1410</v>
      </c>
      <c r="BK10" s="244" t="s">
        <v>1410</v>
      </c>
      <c r="BL10" s="244" t="s">
        <v>1410</v>
      </c>
      <c r="BM10" s="244" t="s">
        <v>1410</v>
      </c>
      <c r="BN10" s="244" t="s">
        <v>1410</v>
      </c>
      <c r="BO10" s="244" t="s">
        <v>1410</v>
      </c>
      <c r="BP10" s="244" t="s">
        <v>1410</v>
      </c>
      <c r="BQ10" s="244" t="s">
        <v>1410</v>
      </c>
      <c r="BR10" s="244" t="s">
        <v>1410</v>
      </c>
      <c r="BS10" s="244" t="s">
        <v>1410</v>
      </c>
      <c r="BT10" s="244" t="s">
        <v>1410</v>
      </c>
      <c r="BU10" s="244" t="s">
        <v>1410</v>
      </c>
      <c r="BV10" s="244" t="s">
        <v>1410</v>
      </c>
    </row>
    <row r="11" spans="1:74" ht="11.1" customHeight="1" x14ac:dyDescent="0.2">
      <c r="A11" s="159" t="s">
        <v>1015</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t="s">
        <v>1410</v>
      </c>
      <c r="BC11" s="244" t="s">
        <v>1410</v>
      </c>
      <c r="BD11" s="244" t="s">
        <v>1410</v>
      </c>
      <c r="BE11" s="244" t="s">
        <v>1410</v>
      </c>
      <c r="BF11" s="244" t="s">
        <v>1410</v>
      </c>
      <c r="BG11" s="244" t="s">
        <v>1410</v>
      </c>
      <c r="BH11" s="244" t="s">
        <v>1410</v>
      </c>
      <c r="BI11" s="244" t="s">
        <v>1410</v>
      </c>
      <c r="BJ11" s="244" t="s">
        <v>1410</v>
      </c>
      <c r="BK11" s="244" t="s">
        <v>1410</v>
      </c>
      <c r="BL11" s="244" t="s">
        <v>1410</v>
      </c>
      <c r="BM11" s="244" t="s">
        <v>1410</v>
      </c>
      <c r="BN11" s="244" t="s">
        <v>1410</v>
      </c>
      <c r="BO11" s="244" t="s">
        <v>1410</v>
      </c>
      <c r="BP11" s="244" t="s">
        <v>1410</v>
      </c>
      <c r="BQ11" s="244" t="s">
        <v>1410</v>
      </c>
      <c r="BR11" s="244" t="s">
        <v>1410</v>
      </c>
      <c r="BS11" s="244" t="s">
        <v>1410</v>
      </c>
      <c r="BT11" s="244" t="s">
        <v>1410</v>
      </c>
      <c r="BU11" s="244" t="s">
        <v>1410</v>
      </c>
      <c r="BV11" s="244" t="s">
        <v>1410</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t="s">
        <v>1410</v>
      </c>
      <c r="BC12" s="244" t="s">
        <v>1410</v>
      </c>
      <c r="BD12" s="244" t="s">
        <v>1410</v>
      </c>
      <c r="BE12" s="244" t="s">
        <v>1410</v>
      </c>
      <c r="BF12" s="244" t="s">
        <v>1410</v>
      </c>
      <c r="BG12" s="244" t="s">
        <v>1410</v>
      </c>
      <c r="BH12" s="244" t="s">
        <v>1410</v>
      </c>
      <c r="BI12" s="244" t="s">
        <v>1410</v>
      </c>
      <c r="BJ12" s="244" t="s">
        <v>1410</v>
      </c>
      <c r="BK12" s="244" t="s">
        <v>1410</v>
      </c>
      <c r="BL12" s="244" t="s">
        <v>1410</v>
      </c>
      <c r="BM12" s="244" t="s">
        <v>1410</v>
      </c>
      <c r="BN12" s="244" t="s">
        <v>1410</v>
      </c>
      <c r="BO12" s="244" t="s">
        <v>1410</v>
      </c>
      <c r="BP12" s="244" t="s">
        <v>1410</v>
      </c>
      <c r="BQ12" s="244" t="s">
        <v>1410</v>
      </c>
      <c r="BR12" s="244" t="s">
        <v>1410</v>
      </c>
      <c r="BS12" s="244" t="s">
        <v>1410</v>
      </c>
      <c r="BT12" s="244" t="s">
        <v>1410</v>
      </c>
      <c r="BU12" s="244" t="s">
        <v>1410</v>
      </c>
      <c r="BV12" s="244" t="s">
        <v>1410</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t="s">
        <v>1410</v>
      </c>
      <c r="BC13" s="244" t="s">
        <v>1410</v>
      </c>
      <c r="BD13" s="244" t="s">
        <v>1410</v>
      </c>
      <c r="BE13" s="244" t="s">
        <v>1410</v>
      </c>
      <c r="BF13" s="244" t="s">
        <v>1410</v>
      </c>
      <c r="BG13" s="244" t="s">
        <v>1410</v>
      </c>
      <c r="BH13" s="244" t="s">
        <v>1410</v>
      </c>
      <c r="BI13" s="244" t="s">
        <v>1410</v>
      </c>
      <c r="BJ13" s="244" t="s">
        <v>1410</v>
      </c>
      <c r="BK13" s="244" t="s">
        <v>1410</v>
      </c>
      <c r="BL13" s="244" t="s">
        <v>1410</v>
      </c>
      <c r="BM13" s="244" t="s">
        <v>1410</v>
      </c>
      <c r="BN13" s="244" t="s">
        <v>1410</v>
      </c>
      <c r="BO13" s="244" t="s">
        <v>1410</v>
      </c>
      <c r="BP13" s="244" t="s">
        <v>1410</v>
      </c>
      <c r="BQ13" s="244" t="s">
        <v>1410</v>
      </c>
      <c r="BR13" s="244" t="s">
        <v>1410</v>
      </c>
      <c r="BS13" s="244" t="s">
        <v>1410</v>
      </c>
      <c r="BT13" s="244" t="s">
        <v>1410</v>
      </c>
      <c r="BU13" s="244" t="s">
        <v>1410</v>
      </c>
      <c r="BV13" s="244" t="s">
        <v>1410</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0.98</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1.22</v>
      </c>
      <c r="BB14" s="244" t="s">
        <v>1410</v>
      </c>
      <c r="BC14" s="244" t="s">
        <v>1410</v>
      </c>
      <c r="BD14" s="244" t="s">
        <v>1410</v>
      </c>
      <c r="BE14" s="244" t="s">
        <v>1410</v>
      </c>
      <c r="BF14" s="244" t="s">
        <v>1410</v>
      </c>
      <c r="BG14" s="244" t="s">
        <v>1410</v>
      </c>
      <c r="BH14" s="244" t="s">
        <v>1410</v>
      </c>
      <c r="BI14" s="244" t="s">
        <v>1410</v>
      </c>
      <c r="BJ14" s="244" t="s">
        <v>1410</v>
      </c>
      <c r="BK14" s="244" t="s">
        <v>1410</v>
      </c>
      <c r="BL14" s="244" t="s">
        <v>1410</v>
      </c>
      <c r="BM14" s="244" t="s">
        <v>1410</v>
      </c>
      <c r="BN14" s="244" t="s">
        <v>1410</v>
      </c>
      <c r="BO14" s="244" t="s">
        <v>1410</v>
      </c>
      <c r="BP14" s="244" t="s">
        <v>1410</v>
      </c>
      <c r="BQ14" s="244" t="s">
        <v>1410</v>
      </c>
      <c r="BR14" s="244" t="s">
        <v>1410</v>
      </c>
      <c r="BS14" s="244" t="s">
        <v>1410</v>
      </c>
      <c r="BT14" s="244" t="s">
        <v>1410</v>
      </c>
      <c r="BU14" s="244" t="s">
        <v>1410</v>
      </c>
      <c r="BV14" s="244" t="s">
        <v>1410</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t="s">
        <v>1410</v>
      </c>
      <c r="BC15" s="244" t="s">
        <v>1410</v>
      </c>
      <c r="BD15" s="244" t="s">
        <v>1410</v>
      </c>
      <c r="BE15" s="244" t="s">
        <v>1410</v>
      </c>
      <c r="BF15" s="244" t="s">
        <v>1410</v>
      </c>
      <c r="BG15" s="244" t="s">
        <v>1410</v>
      </c>
      <c r="BH15" s="244" t="s">
        <v>1410</v>
      </c>
      <c r="BI15" s="244" t="s">
        <v>1410</v>
      </c>
      <c r="BJ15" s="244" t="s">
        <v>1410</v>
      </c>
      <c r="BK15" s="244" t="s">
        <v>1410</v>
      </c>
      <c r="BL15" s="244" t="s">
        <v>1410</v>
      </c>
      <c r="BM15" s="244" t="s">
        <v>1410</v>
      </c>
      <c r="BN15" s="244" t="s">
        <v>1410</v>
      </c>
      <c r="BO15" s="244" t="s">
        <v>1410</v>
      </c>
      <c r="BP15" s="244" t="s">
        <v>1410</v>
      </c>
      <c r="BQ15" s="244" t="s">
        <v>1410</v>
      </c>
      <c r="BR15" s="244" t="s">
        <v>1410</v>
      </c>
      <c r="BS15" s="244" t="s">
        <v>1410</v>
      </c>
      <c r="BT15" s="244" t="s">
        <v>1410</v>
      </c>
      <c r="BU15" s="244" t="s">
        <v>1410</v>
      </c>
      <c r="BV15" s="244" t="s">
        <v>1410</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10.130000000000001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t="s">
        <v>1410</v>
      </c>
      <c r="BC16" s="244" t="s">
        <v>1410</v>
      </c>
      <c r="BD16" s="244" t="s">
        <v>1410</v>
      </c>
      <c r="BE16" s="244" t="s">
        <v>1410</v>
      </c>
      <c r="BF16" s="244" t="s">
        <v>1410</v>
      </c>
      <c r="BG16" s="244" t="s">
        <v>1410</v>
      </c>
      <c r="BH16" s="244" t="s">
        <v>1410</v>
      </c>
      <c r="BI16" s="244" t="s">
        <v>1410</v>
      </c>
      <c r="BJ16" s="244" t="s">
        <v>1410</v>
      </c>
      <c r="BK16" s="244" t="s">
        <v>1410</v>
      </c>
      <c r="BL16" s="244" t="s">
        <v>1410</v>
      </c>
      <c r="BM16" s="244" t="s">
        <v>1410</v>
      </c>
      <c r="BN16" s="244" t="s">
        <v>1410</v>
      </c>
      <c r="BO16" s="244" t="s">
        <v>1410</v>
      </c>
      <c r="BP16" s="244" t="s">
        <v>1410</v>
      </c>
      <c r="BQ16" s="244" t="s">
        <v>1410</v>
      </c>
      <c r="BR16" s="244" t="s">
        <v>1410</v>
      </c>
      <c r="BS16" s="244" t="s">
        <v>1410</v>
      </c>
      <c r="BT16" s="244" t="s">
        <v>1410</v>
      </c>
      <c r="BU16" s="244" t="s">
        <v>1410</v>
      </c>
      <c r="BV16" s="244" t="s">
        <v>1410</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t="s">
        <v>1410</v>
      </c>
      <c r="BC17" s="244" t="s">
        <v>1410</v>
      </c>
      <c r="BD17" s="244" t="s">
        <v>1410</v>
      </c>
      <c r="BE17" s="244" t="s">
        <v>1410</v>
      </c>
      <c r="BF17" s="244" t="s">
        <v>1410</v>
      </c>
      <c r="BG17" s="244" t="s">
        <v>1410</v>
      </c>
      <c r="BH17" s="244" t="s">
        <v>1410</v>
      </c>
      <c r="BI17" s="244" t="s">
        <v>1410</v>
      </c>
      <c r="BJ17" s="244" t="s">
        <v>1410</v>
      </c>
      <c r="BK17" s="244" t="s">
        <v>1410</v>
      </c>
      <c r="BL17" s="244" t="s">
        <v>1410</v>
      </c>
      <c r="BM17" s="244" t="s">
        <v>1410</v>
      </c>
      <c r="BN17" s="244" t="s">
        <v>1410</v>
      </c>
      <c r="BO17" s="244" t="s">
        <v>1410</v>
      </c>
      <c r="BP17" s="244" t="s">
        <v>1410</v>
      </c>
      <c r="BQ17" s="244" t="s">
        <v>1410</v>
      </c>
      <c r="BR17" s="244" t="s">
        <v>1410</v>
      </c>
      <c r="BS17" s="244" t="s">
        <v>1410</v>
      </c>
      <c r="BT17" s="244" t="s">
        <v>1410</v>
      </c>
      <c r="BU17" s="244" t="s">
        <v>1410</v>
      </c>
      <c r="BV17" s="244" t="s">
        <v>1410</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1.82</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0.56000000000000005</v>
      </c>
      <c r="BB18" s="244" t="s">
        <v>1410</v>
      </c>
      <c r="BC18" s="244" t="s">
        <v>1410</v>
      </c>
      <c r="BD18" s="244" t="s">
        <v>1410</v>
      </c>
      <c r="BE18" s="244" t="s">
        <v>1410</v>
      </c>
      <c r="BF18" s="244" t="s">
        <v>1410</v>
      </c>
      <c r="BG18" s="244" t="s">
        <v>1410</v>
      </c>
      <c r="BH18" s="244" t="s">
        <v>1410</v>
      </c>
      <c r="BI18" s="244" t="s">
        <v>1410</v>
      </c>
      <c r="BJ18" s="244" t="s">
        <v>1410</v>
      </c>
      <c r="BK18" s="244" t="s">
        <v>1410</v>
      </c>
      <c r="BL18" s="244" t="s">
        <v>1410</v>
      </c>
      <c r="BM18" s="244" t="s">
        <v>1410</v>
      </c>
      <c r="BN18" s="244" t="s">
        <v>1410</v>
      </c>
      <c r="BO18" s="244" t="s">
        <v>1410</v>
      </c>
      <c r="BP18" s="244" t="s">
        <v>1410</v>
      </c>
      <c r="BQ18" s="244" t="s">
        <v>1410</v>
      </c>
      <c r="BR18" s="244" t="s">
        <v>1410</v>
      </c>
      <c r="BS18" s="244" t="s">
        <v>1410</v>
      </c>
      <c r="BT18" s="244" t="s">
        <v>1410</v>
      </c>
      <c r="BU18" s="244" t="s">
        <v>1410</v>
      </c>
      <c r="BV18" s="244" t="s">
        <v>1410</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31.611000000000001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29.004999999999999</v>
      </c>
      <c r="AL19" s="244">
        <v>28.905000000000001</v>
      </c>
      <c r="AM19" s="244">
        <v>28.67</v>
      </c>
      <c r="AN19" s="244">
        <v>28.02</v>
      </c>
      <c r="AO19" s="244">
        <v>28.14</v>
      </c>
      <c r="AP19" s="244">
        <v>30.324999999999999</v>
      </c>
      <c r="AQ19" s="244">
        <v>24.28</v>
      </c>
      <c r="AR19" s="244">
        <v>22.35</v>
      </c>
      <c r="AS19" s="244">
        <v>22.975000000000001</v>
      </c>
      <c r="AT19" s="244">
        <v>23.94</v>
      </c>
      <c r="AU19" s="244">
        <v>23.914999999999999</v>
      </c>
      <c r="AV19" s="244">
        <v>24.3</v>
      </c>
      <c r="AW19" s="244">
        <v>25.07</v>
      </c>
      <c r="AX19" s="244">
        <v>25.254999999999999</v>
      </c>
      <c r="AY19" s="244">
        <v>25.33</v>
      </c>
      <c r="AZ19" s="244">
        <v>24.87</v>
      </c>
      <c r="BA19" s="244">
        <v>25.02</v>
      </c>
      <c r="BB19" s="368">
        <v>25.234999999999999</v>
      </c>
      <c r="BC19" s="368">
        <v>25.786999999999999</v>
      </c>
      <c r="BD19" s="368">
        <v>26.402000000000001</v>
      </c>
      <c r="BE19" s="368">
        <v>27.254999999999999</v>
      </c>
      <c r="BF19" s="368">
        <v>27.68</v>
      </c>
      <c r="BG19" s="368">
        <v>27.97</v>
      </c>
      <c r="BH19" s="368">
        <v>28.115124999999999</v>
      </c>
      <c r="BI19" s="368">
        <v>28.113785</v>
      </c>
      <c r="BJ19" s="368">
        <v>28.092444</v>
      </c>
      <c r="BK19" s="368">
        <v>28.037534000000001</v>
      </c>
      <c r="BL19" s="368">
        <v>28.047194000000001</v>
      </c>
      <c r="BM19" s="368">
        <v>28.017854</v>
      </c>
      <c r="BN19" s="368">
        <v>28.006513999999999</v>
      </c>
      <c r="BO19" s="368">
        <v>28.041536000000001</v>
      </c>
      <c r="BP19" s="368">
        <v>28.026907999999999</v>
      </c>
      <c r="BQ19" s="368">
        <v>28.032294</v>
      </c>
      <c r="BR19" s="368">
        <v>28.027691999999998</v>
      </c>
      <c r="BS19" s="368">
        <v>28.033103000000001</v>
      </c>
      <c r="BT19" s="368">
        <v>28.038526999999998</v>
      </c>
      <c r="BU19" s="368">
        <v>28.033963</v>
      </c>
      <c r="BV19" s="368">
        <v>28.019410000000001</v>
      </c>
    </row>
    <row r="20" spans="1:74" ht="11.1" customHeight="1" x14ac:dyDescent="0.2">
      <c r="C20" s="43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41"/>
      <c r="BA20" s="741"/>
      <c r="BB20" s="741"/>
      <c r="BC20" s="741"/>
      <c r="BD20" s="446"/>
      <c r="BE20" s="446"/>
      <c r="BF20" s="446"/>
      <c r="BG20" s="446"/>
      <c r="BH20" s="446"/>
      <c r="BI20" s="446"/>
      <c r="BJ20" s="446"/>
      <c r="BK20" s="446"/>
      <c r="BL20" s="446"/>
      <c r="BM20" s="446"/>
      <c r="BN20" s="446"/>
      <c r="BO20" s="446"/>
      <c r="BP20" s="446"/>
      <c r="BQ20" s="446"/>
      <c r="BR20" s="446"/>
      <c r="BS20" s="446"/>
      <c r="BT20" s="446"/>
      <c r="BU20" s="446"/>
      <c r="BV20" s="446"/>
    </row>
    <row r="21" spans="1:74" ht="11.1" customHeight="1" x14ac:dyDescent="0.2">
      <c r="A21" s="159" t="s">
        <v>377</v>
      </c>
      <c r="B21" s="169" t="s">
        <v>1002</v>
      </c>
      <c r="C21" s="244">
        <v>5.4149083731000003</v>
      </c>
      <c r="D21" s="244">
        <v>5.3329898619999998</v>
      </c>
      <c r="E21" s="244">
        <v>5.2230763590000002</v>
      </c>
      <c r="F21" s="244">
        <v>5.3560273429</v>
      </c>
      <c r="G21" s="244">
        <v>5.3312007781000004</v>
      </c>
      <c r="H21" s="244">
        <v>5.2891959274999998</v>
      </c>
      <c r="I21" s="244">
        <v>5.3036461030000002</v>
      </c>
      <c r="J21" s="244">
        <v>5.2344872239000004</v>
      </c>
      <c r="K21" s="244">
        <v>5.2533284888000003</v>
      </c>
      <c r="L21" s="244">
        <v>5.1853910206</v>
      </c>
      <c r="M21" s="244">
        <v>5.2891945971999998</v>
      </c>
      <c r="N21" s="244">
        <v>5.3486828478000001</v>
      </c>
      <c r="O21" s="244">
        <v>5.3617566774999998</v>
      </c>
      <c r="P21" s="244">
        <v>5.3738130432000002</v>
      </c>
      <c r="Q21" s="244">
        <v>5.3041801049000004</v>
      </c>
      <c r="R21" s="244">
        <v>5.2638556693999998</v>
      </c>
      <c r="S21" s="244">
        <v>5.2493744999</v>
      </c>
      <c r="T21" s="244">
        <v>5.2986921011000003</v>
      </c>
      <c r="U21" s="244">
        <v>5.2885262677</v>
      </c>
      <c r="V21" s="244">
        <v>5.3020548677999999</v>
      </c>
      <c r="W21" s="244">
        <v>5.3547529999999997</v>
      </c>
      <c r="X21" s="244">
        <v>5.3217530000000002</v>
      </c>
      <c r="Y21" s="244">
        <v>5.331753</v>
      </c>
      <c r="Z21" s="244">
        <v>5.3167530000000003</v>
      </c>
      <c r="AA21" s="244">
        <v>5.3977519999999997</v>
      </c>
      <c r="AB21" s="244">
        <v>5.4407519999999998</v>
      </c>
      <c r="AC21" s="244">
        <v>5.4847520000000003</v>
      </c>
      <c r="AD21" s="244">
        <v>5.4767520000000003</v>
      </c>
      <c r="AE21" s="244">
        <v>5.398752</v>
      </c>
      <c r="AF21" s="244">
        <v>5.446752</v>
      </c>
      <c r="AG21" s="244">
        <v>5.2877520000000002</v>
      </c>
      <c r="AH21" s="244">
        <v>5.3487520000000002</v>
      </c>
      <c r="AI21" s="244">
        <v>5.0647520000000004</v>
      </c>
      <c r="AJ21" s="244">
        <v>5.2667520000000003</v>
      </c>
      <c r="AK21" s="244">
        <v>5.3107519999999999</v>
      </c>
      <c r="AL21" s="244">
        <v>5.3617520000000001</v>
      </c>
      <c r="AM21" s="244">
        <v>5.2097519999999999</v>
      </c>
      <c r="AN21" s="244">
        <v>5.2037519999999997</v>
      </c>
      <c r="AO21" s="244">
        <v>5.1857519999999999</v>
      </c>
      <c r="AP21" s="244">
        <v>5.2707519999999999</v>
      </c>
      <c r="AQ21" s="244">
        <v>4.7367520000000001</v>
      </c>
      <c r="AR21" s="244">
        <v>4.8197520000000003</v>
      </c>
      <c r="AS21" s="244">
        <v>4.7907520000000003</v>
      </c>
      <c r="AT21" s="244">
        <v>4.8447519999999997</v>
      </c>
      <c r="AU21" s="244">
        <v>4.8937520000000001</v>
      </c>
      <c r="AV21" s="244">
        <v>4.8437520000000003</v>
      </c>
      <c r="AW21" s="244">
        <v>4.9447520000000003</v>
      </c>
      <c r="AX21" s="244">
        <v>5.0537520000000002</v>
      </c>
      <c r="AY21" s="244">
        <v>5.1133588497</v>
      </c>
      <c r="AZ21" s="244">
        <v>5.1057498798000003</v>
      </c>
      <c r="BA21" s="244">
        <v>5.0745428019999999</v>
      </c>
      <c r="BB21" s="368">
        <v>5.0881598552999998</v>
      </c>
      <c r="BC21" s="368">
        <v>5.0865433963999998</v>
      </c>
      <c r="BD21" s="368">
        <v>5.1184743716999996</v>
      </c>
      <c r="BE21" s="368">
        <v>5.1960452525000003</v>
      </c>
      <c r="BF21" s="368">
        <v>5.2250305154000003</v>
      </c>
      <c r="BG21" s="368">
        <v>5.1904305792000001</v>
      </c>
      <c r="BH21" s="368">
        <v>5.1856236593</v>
      </c>
      <c r="BI21" s="368">
        <v>5.2502461077999998</v>
      </c>
      <c r="BJ21" s="368">
        <v>5.3280727951999998</v>
      </c>
      <c r="BK21" s="368">
        <v>5.4482852333</v>
      </c>
      <c r="BL21" s="368">
        <v>5.3628703269000004</v>
      </c>
      <c r="BM21" s="368">
        <v>5.3366171205999997</v>
      </c>
      <c r="BN21" s="368">
        <v>5.2558701739</v>
      </c>
      <c r="BO21" s="368">
        <v>5.2449745819000002</v>
      </c>
      <c r="BP21" s="368">
        <v>5.2584283402000001</v>
      </c>
      <c r="BQ21" s="368">
        <v>5.2835091632999998</v>
      </c>
      <c r="BR21" s="368">
        <v>5.3032106689000003</v>
      </c>
      <c r="BS21" s="368">
        <v>5.2685435010999999</v>
      </c>
      <c r="BT21" s="368">
        <v>5.2550601639999996</v>
      </c>
      <c r="BU21" s="368">
        <v>5.3194807936000004</v>
      </c>
      <c r="BV21" s="368">
        <v>5.3971799650000003</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446"/>
      <c r="BC22" s="446"/>
      <c r="BD22" s="446"/>
      <c r="BE22" s="446"/>
      <c r="BF22" s="446"/>
      <c r="BG22" s="446"/>
      <c r="BH22" s="446"/>
      <c r="BI22" s="446"/>
      <c r="BJ22" s="446"/>
      <c r="BK22" s="446"/>
      <c r="BL22" s="446"/>
      <c r="BM22" s="446"/>
      <c r="BN22" s="446"/>
      <c r="BO22" s="446"/>
      <c r="BP22" s="446"/>
      <c r="BQ22" s="446"/>
      <c r="BR22" s="446"/>
      <c r="BS22" s="446"/>
      <c r="BT22" s="446"/>
      <c r="BU22" s="446"/>
      <c r="BV22" s="446"/>
    </row>
    <row r="23" spans="1:74" ht="11.1" customHeight="1" x14ac:dyDescent="0.2">
      <c r="A23" s="159" t="s">
        <v>297</v>
      </c>
      <c r="B23" s="169" t="s">
        <v>82</v>
      </c>
      <c r="C23" s="244">
        <v>36.724908372999998</v>
      </c>
      <c r="D23" s="244">
        <v>36.524989861999998</v>
      </c>
      <c r="E23" s="244">
        <v>36.038076359000002</v>
      </c>
      <c r="F23" s="244">
        <v>36.252027343000002</v>
      </c>
      <c r="G23" s="244">
        <v>36.730200777999997</v>
      </c>
      <c r="H23" s="244">
        <v>37.119195928000003</v>
      </c>
      <c r="I23" s="244">
        <v>37.353646103000003</v>
      </c>
      <c r="J23" s="244">
        <v>37.151487224</v>
      </c>
      <c r="K23" s="244">
        <v>37.318328489000002</v>
      </c>
      <c r="L23" s="244">
        <v>37.055391020999998</v>
      </c>
      <c r="M23" s="244">
        <v>36.900194597000002</v>
      </c>
      <c r="N23" s="244">
        <v>36.825682848</v>
      </c>
      <c r="O23" s="244">
        <v>37.117756677999999</v>
      </c>
      <c r="P23" s="244">
        <v>36.959813042999997</v>
      </c>
      <c r="Q23" s="244">
        <v>36.713180104999999</v>
      </c>
      <c r="R23" s="244">
        <v>36.606855668999998</v>
      </c>
      <c r="S23" s="244">
        <v>36.477374500000003</v>
      </c>
      <c r="T23" s="244">
        <v>36.527692101</v>
      </c>
      <c r="U23" s="244">
        <v>36.574526268</v>
      </c>
      <c r="V23" s="244">
        <v>36.832054868</v>
      </c>
      <c r="W23" s="244">
        <v>37.020752999999999</v>
      </c>
      <c r="X23" s="244">
        <v>37.162753000000002</v>
      </c>
      <c r="Y23" s="244">
        <v>36.927753000000003</v>
      </c>
      <c r="Z23" s="244">
        <v>36.132753000000001</v>
      </c>
      <c r="AA23" s="244">
        <v>35.553752000000003</v>
      </c>
      <c r="AB23" s="244">
        <v>35.531751999999997</v>
      </c>
      <c r="AC23" s="244">
        <v>35.079751999999999</v>
      </c>
      <c r="AD23" s="244">
        <v>35.131751999999999</v>
      </c>
      <c r="AE23" s="244">
        <v>34.733752000000003</v>
      </c>
      <c r="AF23" s="244">
        <v>34.871752000000001</v>
      </c>
      <c r="AG23" s="244">
        <v>34.292752</v>
      </c>
      <c r="AH23" s="244">
        <v>34.593752000000002</v>
      </c>
      <c r="AI23" s="244">
        <v>32.749752000000001</v>
      </c>
      <c r="AJ23" s="244">
        <v>34.411752</v>
      </c>
      <c r="AK23" s="244">
        <v>34.315752000000003</v>
      </c>
      <c r="AL23" s="244">
        <v>34.266751999999997</v>
      </c>
      <c r="AM23" s="244">
        <v>33.879752000000003</v>
      </c>
      <c r="AN23" s="244">
        <v>33.223751999999998</v>
      </c>
      <c r="AO23" s="244">
        <v>33.325752000000001</v>
      </c>
      <c r="AP23" s="244">
        <v>35.595751999999997</v>
      </c>
      <c r="AQ23" s="244">
        <v>29.016752</v>
      </c>
      <c r="AR23" s="244">
        <v>27.169751999999999</v>
      </c>
      <c r="AS23" s="244">
        <v>27.765751999999999</v>
      </c>
      <c r="AT23" s="244">
        <v>28.784752000000001</v>
      </c>
      <c r="AU23" s="244">
        <v>28.808751999999998</v>
      </c>
      <c r="AV23" s="244">
        <v>29.143751999999999</v>
      </c>
      <c r="AW23" s="244">
        <v>30.014752000000001</v>
      </c>
      <c r="AX23" s="244">
        <v>30.308751999999998</v>
      </c>
      <c r="AY23" s="244">
        <v>30.443358849999999</v>
      </c>
      <c r="AZ23" s="244">
        <v>29.975749879999999</v>
      </c>
      <c r="BA23" s="244">
        <v>30.094542801999999</v>
      </c>
      <c r="BB23" s="368">
        <v>30.323159855</v>
      </c>
      <c r="BC23" s="368">
        <v>30.873543395999999</v>
      </c>
      <c r="BD23" s="368">
        <v>31.520474371999999</v>
      </c>
      <c r="BE23" s="368">
        <v>32.451045252999997</v>
      </c>
      <c r="BF23" s="368">
        <v>32.905030515</v>
      </c>
      <c r="BG23" s="368">
        <v>33.160430579</v>
      </c>
      <c r="BH23" s="368">
        <v>33.300748659</v>
      </c>
      <c r="BI23" s="368">
        <v>33.364031107999999</v>
      </c>
      <c r="BJ23" s="368">
        <v>33.420516794999998</v>
      </c>
      <c r="BK23" s="368">
        <v>33.485819233000001</v>
      </c>
      <c r="BL23" s="368">
        <v>33.410064327000001</v>
      </c>
      <c r="BM23" s="368">
        <v>33.354471121000003</v>
      </c>
      <c r="BN23" s="368">
        <v>33.262384173999997</v>
      </c>
      <c r="BO23" s="368">
        <v>33.286510581999998</v>
      </c>
      <c r="BP23" s="368">
        <v>33.285336340000001</v>
      </c>
      <c r="BQ23" s="368">
        <v>33.315803162999998</v>
      </c>
      <c r="BR23" s="368">
        <v>33.330902668999997</v>
      </c>
      <c r="BS23" s="368">
        <v>33.301646501</v>
      </c>
      <c r="BT23" s="368">
        <v>33.293587164000002</v>
      </c>
      <c r="BU23" s="368">
        <v>33.353443794</v>
      </c>
      <c r="BV23" s="368">
        <v>33.416589965</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446"/>
      <c r="BC24" s="446"/>
      <c r="BD24" s="446"/>
      <c r="BE24" s="446"/>
      <c r="BF24" s="446"/>
      <c r="BG24" s="446"/>
      <c r="BH24" s="446"/>
      <c r="BI24" s="446"/>
      <c r="BJ24" s="446"/>
      <c r="BK24" s="446"/>
      <c r="BL24" s="446"/>
      <c r="BM24" s="446"/>
      <c r="BN24" s="446"/>
      <c r="BO24" s="446"/>
      <c r="BP24" s="446"/>
      <c r="BQ24" s="446"/>
      <c r="BR24" s="446"/>
      <c r="BS24" s="446"/>
      <c r="BT24" s="446"/>
      <c r="BU24" s="446"/>
      <c r="BV24" s="446"/>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368"/>
      <c r="BC25" s="368"/>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447">
        <v>26.686111</v>
      </c>
      <c r="BC26" s="447">
        <v>26.692222000000001</v>
      </c>
      <c r="BD26" s="447">
        <v>26.68</v>
      </c>
      <c r="BE26" s="447">
        <v>26.68</v>
      </c>
      <c r="BF26" s="447">
        <v>26.68</v>
      </c>
      <c r="BG26" s="447">
        <v>26.68</v>
      </c>
      <c r="BH26" s="447">
        <v>26.68</v>
      </c>
      <c r="BI26" s="447">
        <v>26.68</v>
      </c>
      <c r="BJ26" s="447">
        <v>26.68</v>
      </c>
      <c r="BK26" s="447">
        <v>26.681000000000001</v>
      </c>
      <c r="BL26" s="447">
        <v>26.681999999999999</v>
      </c>
      <c r="BM26" s="447">
        <v>26.683</v>
      </c>
      <c r="BN26" s="447">
        <v>26.684000000000001</v>
      </c>
      <c r="BO26" s="447">
        <v>26.684999999999999</v>
      </c>
      <c r="BP26" s="447">
        <v>26.686</v>
      </c>
      <c r="BQ26" s="447">
        <v>26.687000000000001</v>
      </c>
      <c r="BR26" s="447">
        <v>26.687999999999999</v>
      </c>
      <c r="BS26" s="447">
        <v>26.689</v>
      </c>
      <c r="BT26" s="447">
        <v>26.69</v>
      </c>
      <c r="BU26" s="447">
        <v>26.690999999999999</v>
      </c>
      <c r="BV26" s="447">
        <v>26.692</v>
      </c>
    </row>
    <row r="27" spans="1:74" ht="11.1" customHeight="1" x14ac:dyDescent="0.2">
      <c r="A27" s="159" t="s">
        <v>1026</v>
      </c>
      <c r="B27" s="170" t="s">
        <v>1358</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7.7309999999999999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6.5049999999999999</v>
      </c>
      <c r="AL27" s="244">
        <v>6.7450000000000001</v>
      </c>
      <c r="AM27" s="244">
        <v>6.36</v>
      </c>
      <c r="AN27" s="244">
        <v>5.66</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6.8</v>
      </c>
      <c r="BB27" s="447">
        <v>6.57</v>
      </c>
      <c r="BC27" s="447">
        <v>6.56</v>
      </c>
      <c r="BD27" s="447">
        <v>6.55</v>
      </c>
      <c r="BE27" s="447">
        <v>6.54</v>
      </c>
      <c r="BF27" s="447">
        <v>6.53</v>
      </c>
      <c r="BG27" s="447">
        <v>6.52</v>
      </c>
      <c r="BH27" s="447">
        <v>6.2051249999999998</v>
      </c>
      <c r="BI27" s="447">
        <v>6.2037849999999999</v>
      </c>
      <c r="BJ27" s="447">
        <v>6.1824440000000003</v>
      </c>
      <c r="BK27" s="447">
        <v>6.117534</v>
      </c>
      <c r="BL27" s="447">
        <v>6.1271940000000003</v>
      </c>
      <c r="BM27" s="447">
        <v>6.0978539999999999</v>
      </c>
      <c r="BN27" s="447">
        <v>6.0865140000000002</v>
      </c>
      <c r="BO27" s="447">
        <v>6.1215359999999999</v>
      </c>
      <c r="BP27" s="447">
        <v>6.1069079999999998</v>
      </c>
      <c r="BQ27" s="447">
        <v>6.1122940000000003</v>
      </c>
      <c r="BR27" s="447">
        <v>6.1076920000000001</v>
      </c>
      <c r="BS27" s="447">
        <v>6.1131029999999997</v>
      </c>
      <c r="BT27" s="447">
        <v>6.1185270000000003</v>
      </c>
      <c r="BU27" s="447">
        <v>6.113963</v>
      </c>
      <c r="BV27" s="447">
        <v>6.1114100000000002</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33.661000000000001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31.24</v>
      </c>
      <c r="AL28" s="244">
        <v>31.631</v>
      </c>
      <c r="AM28" s="244">
        <v>31.841999999999999</v>
      </c>
      <c r="AN28" s="244">
        <v>31.204999999999998</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33.479999999999997</v>
      </c>
      <c r="BB28" s="368">
        <v>33.256110999999997</v>
      </c>
      <c r="BC28" s="368">
        <v>33.252222000000003</v>
      </c>
      <c r="BD28" s="368">
        <v>33.229999999999997</v>
      </c>
      <c r="BE28" s="368">
        <v>33.22</v>
      </c>
      <c r="BF28" s="368">
        <v>33.21</v>
      </c>
      <c r="BG28" s="368">
        <v>33.200000000000003</v>
      </c>
      <c r="BH28" s="368">
        <v>32.885125000000002</v>
      </c>
      <c r="BI28" s="368">
        <v>32.883785000000003</v>
      </c>
      <c r="BJ28" s="368">
        <v>32.862444000000004</v>
      </c>
      <c r="BK28" s="368">
        <v>32.798533999999997</v>
      </c>
      <c r="BL28" s="368">
        <v>32.809193999999998</v>
      </c>
      <c r="BM28" s="368">
        <v>32.780853999999998</v>
      </c>
      <c r="BN28" s="368">
        <v>32.770513999999999</v>
      </c>
      <c r="BO28" s="368">
        <v>32.806536000000001</v>
      </c>
      <c r="BP28" s="368">
        <v>32.792907999999997</v>
      </c>
      <c r="BQ28" s="368">
        <v>32.799294000000003</v>
      </c>
      <c r="BR28" s="368">
        <v>32.795692000000003</v>
      </c>
      <c r="BS28" s="368">
        <v>32.802103000000002</v>
      </c>
      <c r="BT28" s="368">
        <v>32.808526999999998</v>
      </c>
      <c r="BU28" s="368">
        <v>32.804963000000001</v>
      </c>
      <c r="BV28" s="368">
        <v>32.80341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368"/>
      <c r="BC29" s="368"/>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368"/>
      <c r="BC30" s="368"/>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2.0499999999999998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447">
        <v>7.246111</v>
      </c>
      <c r="BC31" s="447">
        <v>6.6902220000000003</v>
      </c>
      <c r="BD31" s="447">
        <v>6.0529999999999999</v>
      </c>
      <c r="BE31" s="447">
        <v>5.415</v>
      </c>
      <c r="BF31" s="447">
        <v>4.9800000000000004</v>
      </c>
      <c r="BG31" s="447">
        <v>4.68</v>
      </c>
      <c r="BH31" s="447">
        <v>4.68</v>
      </c>
      <c r="BI31" s="447">
        <v>4.68</v>
      </c>
      <c r="BJ31" s="447">
        <v>4.68</v>
      </c>
      <c r="BK31" s="447">
        <v>4.681</v>
      </c>
      <c r="BL31" s="447">
        <v>4.6820000000000004</v>
      </c>
      <c r="BM31" s="447">
        <v>4.6829999999999998</v>
      </c>
      <c r="BN31" s="447">
        <v>4.6840000000000002</v>
      </c>
      <c r="BO31" s="447">
        <v>4.6849999999999996</v>
      </c>
      <c r="BP31" s="447">
        <v>4.6859999999999999</v>
      </c>
      <c r="BQ31" s="447">
        <v>4.6870000000000003</v>
      </c>
      <c r="BR31" s="447">
        <v>4.6879999999999997</v>
      </c>
      <c r="BS31" s="447">
        <v>4.6890000000000001</v>
      </c>
      <c r="BT31" s="447">
        <v>4.6900000000000004</v>
      </c>
      <c r="BU31" s="447">
        <v>4.6909999999999998</v>
      </c>
      <c r="BV31" s="447">
        <v>4.6920000000000002</v>
      </c>
    </row>
    <row r="32" spans="1:74" ht="11.1" customHeight="1" x14ac:dyDescent="0.2">
      <c r="A32" s="159" t="s">
        <v>1027</v>
      </c>
      <c r="B32" s="170" t="s">
        <v>1358</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0.05</v>
      </c>
      <c r="AP32" s="244">
        <v>0.40500000000000003</v>
      </c>
      <c r="AQ32" s="244">
        <v>0.79</v>
      </c>
      <c r="AR32" s="244">
        <v>0.97</v>
      </c>
      <c r="AS32" s="244">
        <v>1.1200000000000001</v>
      </c>
      <c r="AT32" s="244">
        <v>1.01</v>
      </c>
      <c r="AU32" s="244">
        <v>0.98499999999999999</v>
      </c>
      <c r="AV32" s="244">
        <v>1.01</v>
      </c>
      <c r="AW32" s="244">
        <v>1.02</v>
      </c>
      <c r="AX32" s="244">
        <v>1.165</v>
      </c>
      <c r="AY32" s="244">
        <v>1.29</v>
      </c>
      <c r="AZ32" s="244">
        <v>1.17</v>
      </c>
      <c r="BA32" s="244">
        <v>1.17</v>
      </c>
      <c r="BB32" s="447">
        <v>0.77500000000000002</v>
      </c>
      <c r="BC32" s="447">
        <v>0.77500000000000002</v>
      </c>
      <c r="BD32" s="447">
        <v>0.77500000000000002</v>
      </c>
      <c r="BE32" s="447">
        <v>0.55000000000000004</v>
      </c>
      <c r="BF32" s="447">
        <v>0.55000000000000004</v>
      </c>
      <c r="BG32" s="447">
        <v>0.55000000000000004</v>
      </c>
      <c r="BH32" s="447">
        <v>0.09</v>
      </c>
      <c r="BI32" s="447">
        <v>0.09</v>
      </c>
      <c r="BJ32" s="447">
        <v>0.09</v>
      </c>
      <c r="BK32" s="447">
        <v>0.08</v>
      </c>
      <c r="BL32" s="447">
        <v>0.08</v>
      </c>
      <c r="BM32" s="447">
        <v>0.08</v>
      </c>
      <c r="BN32" s="447">
        <v>0.08</v>
      </c>
      <c r="BO32" s="447">
        <v>0.08</v>
      </c>
      <c r="BP32" s="447">
        <v>0.08</v>
      </c>
      <c r="BQ32" s="447">
        <v>0.08</v>
      </c>
      <c r="BR32" s="447">
        <v>0.08</v>
      </c>
      <c r="BS32" s="447">
        <v>0.08</v>
      </c>
      <c r="BT32" s="447">
        <v>0.08</v>
      </c>
      <c r="BU32" s="447">
        <v>0.08</v>
      </c>
      <c r="BV32" s="447">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2.0499999999999998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3.14</v>
      </c>
      <c r="AP33" s="244">
        <v>1.375</v>
      </c>
      <c r="AQ33" s="244">
        <v>7.3758340000000002</v>
      </c>
      <c r="AR33" s="244">
        <v>9.1716660000000001</v>
      </c>
      <c r="AS33" s="244">
        <v>8.5374999999999996</v>
      </c>
      <c r="AT33" s="244">
        <v>7.5933339999999996</v>
      </c>
      <c r="AU33" s="244">
        <v>7.6741659999999996</v>
      </c>
      <c r="AV33" s="244">
        <v>7.6749999999999998</v>
      </c>
      <c r="AW33" s="244">
        <v>7.6508339999999997</v>
      </c>
      <c r="AX33" s="244">
        <v>7.7216659999999999</v>
      </c>
      <c r="AY33" s="244">
        <v>7.7324999999999999</v>
      </c>
      <c r="AZ33" s="244">
        <v>8.4583340000000007</v>
      </c>
      <c r="BA33" s="244">
        <v>8.4600000000000009</v>
      </c>
      <c r="BB33" s="368">
        <v>8.0211109999999994</v>
      </c>
      <c r="BC33" s="368">
        <v>7.4652219999999998</v>
      </c>
      <c r="BD33" s="368">
        <v>6.8280000000000003</v>
      </c>
      <c r="BE33" s="368">
        <v>5.9649999999999999</v>
      </c>
      <c r="BF33" s="368">
        <v>5.53</v>
      </c>
      <c r="BG33" s="368">
        <v>5.23</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368"/>
      <c r="BC34" s="368"/>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905</v>
      </c>
      <c r="B35" s="171" t="s">
        <v>906</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2.6041612903</v>
      </c>
      <c r="BA35" s="245">
        <v>2.4301612903000001</v>
      </c>
      <c r="BB35" s="562" t="s">
        <v>1409</v>
      </c>
      <c r="BC35" s="562" t="s">
        <v>1409</v>
      </c>
      <c r="BD35" s="562" t="s">
        <v>1409</v>
      </c>
      <c r="BE35" s="562" t="s">
        <v>1409</v>
      </c>
      <c r="BF35" s="562" t="s">
        <v>1409</v>
      </c>
      <c r="BG35" s="562" t="s">
        <v>1409</v>
      </c>
      <c r="BH35" s="562" t="s">
        <v>1409</v>
      </c>
      <c r="BI35" s="562" t="s">
        <v>1409</v>
      </c>
      <c r="BJ35" s="562" t="s">
        <v>1409</v>
      </c>
      <c r="BK35" s="562" t="s">
        <v>1409</v>
      </c>
      <c r="BL35" s="562" t="s">
        <v>1409</v>
      </c>
      <c r="BM35" s="562" t="s">
        <v>1409</v>
      </c>
      <c r="BN35" s="562" t="s">
        <v>1409</v>
      </c>
      <c r="BO35" s="562" t="s">
        <v>1409</v>
      </c>
      <c r="BP35" s="562" t="s">
        <v>1409</v>
      </c>
      <c r="BQ35" s="562" t="s">
        <v>1409</v>
      </c>
      <c r="BR35" s="562" t="s">
        <v>1409</v>
      </c>
      <c r="BS35" s="562" t="s">
        <v>1409</v>
      </c>
      <c r="BT35" s="562" t="s">
        <v>1409</v>
      </c>
      <c r="BU35" s="562" t="s">
        <v>1409</v>
      </c>
      <c r="BV35" s="562" t="s">
        <v>1409</v>
      </c>
    </row>
    <row r="36" spans="1:74" ht="12" customHeight="1" x14ac:dyDescent="0.2">
      <c r="B36" s="787" t="s">
        <v>1025</v>
      </c>
      <c r="C36" s="744"/>
      <c r="D36" s="744"/>
      <c r="E36" s="744"/>
      <c r="F36" s="744"/>
      <c r="G36" s="744"/>
      <c r="H36" s="744"/>
      <c r="I36" s="744"/>
      <c r="J36" s="744"/>
      <c r="K36" s="744"/>
      <c r="L36" s="744"/>
      <c r="M36" s="744"/>
      <c r="N36" s="744"/>
      <c r="O36" s="744"/>
      <c r="P36" s="744"/>
      <c r="Q36" s="744"/>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2" t="s">
        <v>1360</v>
      </c>
      <c r="C37" s="750"/>
      <c r="D37" s="750"/>
      <c r="E37" s="750"/>
      <c r="F37" s="750"/>
      <c r="G37" s="750"/>
      <c r="H37" s="750"/>
      <c r="I37" s="750"/>
      <c r="J37" s="750"/>
      <c r="K37" s="750"/>
      <c r="L37" s="750"/>
      <c r="M37" s="750"/>
      <c r="N37" s="750"/>
      <c r="O37" s="750"/>
      <c r="P37" s="750"/>
      <c r="Q37" s="744"/>
    </row>
    <row r="38" spans="1:74" ht="12" customHeight="1" x14ac:dyDescent="0.2">
      <c r="B38" s="788" t="s">
        <v>1361</v>
      </c>
      <c r="C38" s="788"/>
      <c r="D38" s="788"/>
      <c r="E38" s="788"/>
      <c r="F38" s="788"/>
      <c r="G38" s="788"/>
      <c r="H38" s="788"/>
      <c r="I38" s="788"/>
      <c r="J38" s="788"/>
      <c r="K38" s="788"/>
      <c r="L38" s="788"/>
      <c r="M38" s="788"/>
      <c r="N38" s="788"/>
      <c r="O38" s="788"/>
      <c r="P38" s="788"/>
      <c r="Q38" s="719"/>
    </row>
    <row r="39" spans="1:74" s="397" customFormat="1" ht="12" customHeight="1" x14ac:dyDescent="0.2">
      <c r="A39" s="398"/>
      <c r="B39" s="758" t="str">
        <f>"Notes: "&amp;"EIA completed modeling and analysis for this report on " &amp;Dates!D2&amp;"."</f>
        <v>Notes: EIA completed modeling and analysis for this report on Thursday April 1, 2021.</v>
      </c>
      <c r="C39" s="757"/>
      <c r="D39" s="757"/>
      <c r="E39" s="757"/>
      <c r="F39" s="757"/>
      <c r="G39" s="757"/>
      <c r="H39" s="757"/>
      <c r="I39" s="757"/>
      <c r="J39" s="757"/>
      <c r="K39" s="757"/>
      <c r="L39" s="757"/>
      <c r="M39" s="757"/>
      <c r="N39" s="757"/>
      <c r="O39" s="757"/>
      <c r="P39" s="757"/>
      <c r="Q39" s="757"/>
      <c r="AY39" s="486"/>
      <c r="AZ39" s="486"/>
      <c r="BA39" s="486"/>
      <c r="BB39" s="486"/>
      <c r="BC39" s="486"/>
      <c r="BD39" s="580"/>
      <c r="BE39" s="580"/>
      <c r="BF39" s="580"/>
      <c r="BG39" s="486"/>
      <c r="BH39" s="486"/>
      <c r="BI39" s="486"/>
      <c r="BJ39" s="486"/>
    </row>
    <row r="40" spans="1:74" s="397" customFormat="1" ht="12" customHeight="1" x14ac:dyDescent="0.2">
      <c r="A40" s="398"/>
      <c r="B40" s="758" t="s">
        <v>353</v>
      </c>
      <c r="C40" s="757"/>
      <c r="D40" s="757"/>
      <c r="E40" s="757"/>
      <c r="F40" s="757"/>
      <c r="G40" s="757"/>
      <c r="H40" s="757"/>
      <c r="I40" s="757"/>
      <c r="J40" s="757"/>
      <c r="K40" s="757"/>
      <c r="L40" s="757"/>
      <c r="M40" s="757"/>
      <c r="N40" s="757"/>
      <c r="O40" s="757"/>
      <c r="P40" s="757"/>
      <c r="Q40" s="757"/>
      <c r="AY40" s="486"/>
      <c r="AZ40" s="486"/>
      <c r="BA40" s="486"/>
      <c r="BB40" s="486"/>
      <c r="BC40" s="486"/>
      <c r="BD40" s="580"/>
      <c r="BE40" s="580"/>
      <c r="BF40" s="580"/>
      <c r="BG40" s="486"/>
      <c r="BH40" s="486"/>
      <c r="BI40" s="486"/>
      <c r="BJ40" s="486"/>
    </row>
    <row r="41" spans="1:74" s="397" customFormat="1" ht="12" customHeight="1" x14ac:dyDescent="0.2">
      <c r="A41" s="398"/>
      <c r="B41" s="778" t="s">
        <v>888</v>
      </c>
      <c r="C41" s="765"/>
      <c r="D41" s="765"/>
      <c r="E41" s="765"/>
      <c r="F41" s="765"/>
      <c r="G41" s="765"/>
      <c r="H41" s="765"/>
      <c r="I41" s="765"/>
      <c r="J41" s="765"/>
      <c r="K41" s="765"/>
      <c r="L41" s="765"/>
      <c r="M41" s="765"/>
      <c r="N41" s="765"/>
      <c r="O41" s="765"/>
      <c r="P41" s="765"/>
      <c r="Q41" s="765"/>
      <c r="AY41" s="486"/>
      <c r="AZ41" s="486"/>
      <c r="BA41" s="486"/>
      <c r="BB41" s="486"/>
      <c r="BC41" s="486"/>
      <c r="BD41" s="580"/>
      <c r="BE41" s="580"/>
      <c r="BF41" s="580"/>
      <c r="BG41" s="486"/>
      <c r="BH41" s="486"/>
      <c r="BI41" s="486"/>
      <c r="BJ41" s="486"/>
    </row>
    <row r="42" spans="1:74" s="397" customFormat="1" ht="12" customHeight="1" x14ac:dyDescent="0.2">
      <c r="A42" s="398"/>
      <c r="B42" s="784" t="s">
        <v>854</v>
      </c>
      <c r="C42" s="744"/>
      <c r="D42" s="744"/>
      <c r="E42" s="744"/>
      <c r="F42" s="744"/>
      <c r="G42" s="744"/>
      <c r="H42" s="744"/>
      <c r="I42" s="744"/>
      <c r="J42" s="744"/>
      <c r="K42" s="744"/>
      <c r="L42" s="744"/>
      <c r="M42" s="744"/>
      <c r="N42" s="744"/>
      <c r="O42" s="744"/>
      <c r="P42" s="744"/>
      <c r="Q42" s="744"/>
      <c r="AY42" s="486"/>
      <c r="AZ42" s="486"/>
      <c r="BA42" s="486"/>
      <c r="BB42" s="486"/>
      <c r="BC42" s="486"/>
      <c r="BD42" s="580"/>
      <c r="BE42" s="580"/>
      <c r="BF42" s="580"/>
      <c r="BG42" s="486"/>
      <c r="BH42" s="486"/>
      <c r="BI42" s="486"/>
      <c r="BJ42" s="486"/>
    </row>
    <row r="43" spans="1:74" s="397" customFormat="1" ht="12" customHeight="1" x14ac:dyDescent="0.2">
      <c r="A43" s="398"/>
      <c r="B43" s="753" t="s">
        <v>838</v>
      </c>
      <c r="C43" s="754"/>
      <c r="D43" s="754"/>
      <c r="E43" s="754"/>
      <c r="F43" s="754"/>
      <c r="G43" s="754"/>
      <c r="H43" s="754"/>
      <c r="I43" s="754"/>
      <c r="J43" s="754"/>
      <c r="K43" s="754"/>
      <c r="L43" s="754"/>
      <c r="M43" s="754"/>
      <c r="N43" s="754"/>
      <c r="O43" s="754"/>
      <c r="P43" s="754"/>
      <c r="Q43" s="744"/>
      <c r="AY43" s="486"/>
      <c r="AZ43" s="486"/>
      <c r="BA43" s="486"/>
      <c r="BB43" s="486"/>
      <c r="BC43" s="486"/>
      <c r="BD43" s="580"/>
      <c r="BE43" s="580"/>
      <c r="BF43" s="580"/>
      <c r="BG43" s="486"/>
      <c r="BH43" s="486"/>
      <c r="BI43" s="486"/>
      <c r="BJ43" s="486"/>
    </row>
    <row r="44" spans="1:74" s="397" customFormat="1" ht="12" customHeight="1" x14ac:dyDescent="0.2">
      <c r="A44" s="393"/>
      <c r="B44" s="773" t="s">
        <v>1389</v>
      </c>
      <c r="C44" s="744"/>
      <c r="D44" s="744"/>
      <c r="E44" s="744"/>
      <c r="F44" s="744"/>
      <c r="G44" s="744"/>
      <c r="H44" s="744"/>
      <c r="I44" s="744"/>
      <c r="J44" s="744"/>
      <c r="K44" s="744"/>
      <c r="L44" s="744"/>
      <c r="M44" s="744"/>
      <c r="N44" s="744"/>
      <c r="O44" s="744"/>
      <c r="P44" s="744"/>
      <c r="Q44" s="744"/>
      <c r="AY44" s="486"/>
      <c r="AZ44" s="486"/>
      <c r="BA44" s="486"/>
      <c r="BB44" s="486"/>
      <c r="BC44" s="486"/>
      <c r="BD44" s="580"/>
      <c r="BE44" s="580"/>
      <c r="BF44" s="580"/>
      <c r="BG44" s="486"/>
      <c r="BH44" s="486"/>
      <c r="BI44" s="486"/>
      <c r="BJ44" s="486"/>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5"/>
  <sheetViews>
    <sheetView workbookViewId="0">
      <pane xSplit="2" ySplit="4" topLeftCell="AO14"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59" customWidth="1"/>
    <col min="2" max="2" width="35.71093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customHeight="1" x14ac:dyDescent="0.2">
      <c r="A1" s="768" t="s">
        <v>798</v>
      </c>
      <c r="B1" s="792" t="s">
        <v>1366</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792"/>
      <c r="AN1" s="792"/>
      <c r="AO1" s="792"/>
      <c r="AP1" s="792"/>
      <c r="AQ1" s="792"/>
      <c r="AR1" s="792"/>
      <c r="AS1" s="792"/>
      <c r="AT1" s="792"/>
      <c r="AU1" s="792"/>
      <c r="AV1" s="792"/>
      <c r="AW1" s="792"/>
      <c r="AX1" s="792"/>
      <c r="AY1" s="792"/>
      <c r="AZ1" s="792"/>
      <c r="BA1" s="792"/>
      <c r="BB1" s="792"/>
      <c r="BC1" s="792"/>
      <c r="BD1" s="792"/>
      <c r="BE1" s="792"/>
      <c r="BF1" s="792"/>
      <c r="BG1" s="792"/>
      <c r="BH1" s="792"/>
      <c r="BI1" s="792"/>
      <c r="BJ1" s="792"/>
      <c r="BK1" s="792"/>
      <c r="BL1" s="792"/>
      <c r="BM1" s="792"/>
      <c r="BN1" s="792"/>
      <c r="BO1" s="792"/>
      <c r="BP1" s="792"/>
      <c r="BQ1" s="792"/>
      <c r="BR1" s="792"/>
      <c r="BS1" s="792"/>
      <c r="BT1" s="792"/>
      <c r="BU1" s="792"/>
      <c r="BV1" s="792"/>
    </row>
    <row r="2" spans="1:74" ht="12.75" customHeight="1" x14ac:dyDescent="0.2">
      <c r="A2" s="769"/>
      <c r="B2" s="489" t="str">
        <f>"U.S. Energy Information Administration  |  Short-Term Energy Outlook  - "&amp;Dates!D1</f>
        <v>U.S. Energy Information Administration  |  Short-Term Energy Outlook  - April 2021</v>
      </c>
      <c r="C2" s="490"/>
      <c r="D2" s="490"/>
      <c r="E2" s="490"/>
      <c r="F2" s="490"/>
      <c r="G2" s="490"/>
      <c r="H2" s="490"/>
      <c r="I2" s="549"/>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1"/>
      <c r="AN2" s="551"/>
      <c r="AO2" s="551"/>
      <c r="AP2" s="551"/>
      <c r="AQ2" s="551"/>
      <c r="AR2" s="551"/>
      <c r="AS2" s="551"/>
      <c r="AT2" s="551"/>
      <c r="AU2" s="551"/>
      <c r="AV2" s="551"/>
      <c r="AW2" s="551"/>
      <c r="AX2" s="551"/>
      <c r="AY2" s="552"/>
      <c r="AZ2" s="552"/>
      <c r="BA2" s="552"/>
      <c r="BB2" s="552"/>
      <c r="BC2" s="552"/>
      <c r="BD2" s="586"/>
      <c r="BE2" s="586"/>
      <c r="BF2" s="586"/>
      <c r="BG2" s="552"/>
      <c r="BH2" s="552"/>
      <c r="BI2" s="552"/>
      <c r="BJ2" s="552"/>
      <c r="BK2" s="551"/>
      <c r="BL2" s="551"/>
      <c r="BM2" s="551"/>
      <c r="BN2" s="551"/>
      <c r="BO2" s="551"/>
      <c r="BP2" s="551"/>
      <c r="BQ2" s="551"/>
      <c r="BR2" s="551"/>
      <c r="BS2" s="551"/>
      <c r="BT2" s="551"/>
      <c r="BU2" s="551"/>
      <c r="BV2" s="553"/>
    </row>
    <row r="3" spans="1:74" ht="12.75" x14ac:dyDescent="0.2">
      <c r="B3" s="432"/>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5"/>
      <c r="BH5" s="575"/>
      <c r="BI5" s="575"/>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22.531312</v>
      </c>
      <c r="AY6" s="244">
        <v>22.540241330000001</v>
      </c>
      <c r="AZ6" s="244">
        <v>22.362065939000001</v>
      </c>
      <c r="BA6" s="244">
        <v>22.694850198000001</v>
      </c>
      <c r="BB6" s="368">
        <v>23.060943301999998</v>
      </c>
      <c r="BC6" s="368">
        <v>23.322802605</v>
      </c>
      <c r="BD6" s="368">
        <v>23.827274435</v>
      </c>
      <c r="BE6" s="368">
        <v>23.838202026000001</v>
      </c>
      <c r="BF6" s="368">
        <v>24.364783725999999</v>
      </c>
      <c r="BG6" s="368">
        <v>23.831660487000001</v>
      </c>
      <c r="BH6" s="368">
        <v>24.107050013999999</v>
      </c>
      <c r="BI6" s="368">
        <v>24.293263456999998</v>
      </c>
      <c r="BJ6" s="368">
        <v>24.360781714000002</v>
      </c>
      <c r="BK6" s="368">
        <v>23.966524934999999</v>
      </c>
      <c r="BL6" s="368">
        <v>23.89401621</v>
      </c>
      <c r="BM6" s="368">
        <v>24.210938639999998</v>
      </c>
      <c r="BN6" s="368">
        <v>24.0778398</v>
      </c>
      <c r="BO6" s="368">
        <v>24.493983898</v>
      </c>
      <c r="BP6" s="368">
        <v>24.783172144000002</v>
      </c>
      <c r="BQ6" s="368">
        <v>24.809296817</v>
      </c>
      <c r="BR6" s="368">
        <v>25.221984215999999</v>
      </c>
      <c r="BS6" s="368">
        <v>24.646264294000002</v>
      </c>
      <c r="BT6" s="368">
        <v>24.786935762999999</v>
      </c>
      <c r="BU6" s="368">
        <v>24.846583207999998</v>
      </c>
      <c r="BV6" s="368">
        <v>24.883871802000002</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1.9619960000000001</v>
      </c>
      <c r="AY7" s="244">
        <v>2.1558143809999999</v>
      </c>
      <c r="AZ7" s="244">
        <v>2.2461307750000001</v>
      </c>
      <c r="BA7" s="244">
        <v>2.1739301430000002</v>
      </c>
      <c r="BB7" s="368">
        <v>2.1304344820000001</v>
      </c>
      <c r="BC7" s="368">
        <v>2.19566609</v>
      </c>
      <c r="BD7" s="368">
        <v>2.2499429100000001</v>
      </c>
      <c r="BE7" s="368">
        <v>2.266798514</v>
      </c>
      <c r="BF7" s="368">
        <v>2.3257737289999998</v>
      </c>
      <c r="BG7" s="368">
        <v>2.2872296369999998</v>
      </c>
      <c r="BH7" s="368">
        <v>2.2712185580000002</v>
      </c>
      <c r="BI7" s="368">
        <v>2.3018169230000001</v>
      </c>
      <c r="BJ7" s="368">
        <v>2.3032261460000001</v>
      </c>
      <c r="BK7" s="368">
        <v>2.2892100630000001</v>
      </c>
      <c r="BL7" s="368">
        <v>2.335885416</v>
      </c>
      <c r="BM7" s="368">
        <v>2.2332774959999999</v>
      </c>
      <c r="BN7" s="368">
        <v>2.1773398739999998</v>
      </c>
      <c r="BO7" s="368">
        <v>2.2386952039999999</v>
      </c>
      <c r="BP7" s="368">
        <v>2.29465699</v>
      </c>
      <c r="BQ7" s="368">
        <v>2.3108470909999999</v>
      </c>
      <c r="BR7" s="368">
        <v>2.3676829750000001</v>
      </c>
      <c r="BS7" s="368">
        <v>2.3280068090000001</v>
      </c>
      <c r="BT7" s="368">
        <v>2.3057173190000002</v>
      </c>
      <c r="BU7" s="368">
        <v>2.3302879280000002</v>
      </c>
      <c r="BV7" s="368">
        <v>2.3378080400000001</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1.7646139999999999</v>
      </c>
      <c r="AY8" s="244">
        <v>1.7800249500000001</v>
      </c>
      <c r="AZ8" s="244">
        <v>1.840812632</v>
      </c>
      <c r="BA8" s="244">
        <v>1.865012321</v>
      </c>
      <c r="BB8" s="368">
        <v>1.863958821</v>
      </c>
      <c r="BC8" s="368">
        <v>1.876086516</v>
      </c>
      <c r="BD8" s="368">
        <v>1.903761526</v>
      </c>
      <c r="BE8" s="368">
        <v>1.896153513</v>
      </c>
      <c r="BF8" s="368">
        <v>1.8794099980000001</v>
      </c>
      <c r="BG8" s="368">
        <v>1.8464408510000001</v>
      </c>
      <c r="BH8" s="368">
        <v>1.865211457</v>
      </c>
      <c r="BI8" s="368">
        <v>1.8428565349999999</v>
      </c>
      <c r="BJ8" s="368">
        <v>1.9506055689999999</v>
      </c>
      <c r="BK8" s="368">
        <v>1.7858548729999999</v>
      </c>
      <c r="BL8" s="368">
        <v>1.8443407949999999</v>
      </c>
      <c r="BM8" s="368">
        <v>1.831151145</v>
      </c>
      <c r="BN8" s="368">
        <v>1.8247199270000001</v>
      </c>
      <c r="BO8" s="368">
        <v>1.8348686949999999</v>
      </c>
      <c r="BP8" s="368">
        <v>1.862805155</v>
      </c>
      <c r="BQ8" s="368">
        <v>1.855779727</v>
      </c>
      <c r="BR8" s="368">
        <v>1.8371912420000001</v>
      </c>
      <c r="BS8" s="368">
        <v>1.8025074860000001</v>
      </c>
      <c r="BT8" s="368">
        <v>1.8204184450000001</v>
      </c>
      <c r="BU8" s="368">
        <v>1.798615281</v>
      </c>
      <c r="BV8" s="368">
        <v>1.9075137630000001</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18.595402</v>
      </c>
      <c r="AZ9" s="244">
        <v>18.266122533000001</v>
      </c>
      <c r="BA9" s="244">
        <v>18.646907734999999</v>
      </c>
      <c r="BB9" s="368">
        <v>19.057549999999999</v>
      </c>
      <c r="BC9" s="368">
        <v>19.242049999999999</v>
      </c>
      <c r="BD9" s="368">
        <v>19.664570000000001</v>
      </c>
      <c r="BE9" s="368">
        <v>19.666250000000002</v>
      </c>
      <c r="BF9" s="368">
        <v>20.150600000000001</v>
      </c>
      <c r="BG9" s="368">
        <v>19.68899</v>
      </c>
      <c r="BH9" s="368">
        <v>19.96162</v>
      </c>
      <c r="BI9" s="368">
        <v>20.139589999999998</v>
      </c>
      <c r="BJ9" s="368">
        <v>20.097950000000001</v>
      </c>
      <c r="BK9" s="368">
        <v>19.883459999999999</v>
      </c>
      <c r="BL9" s="368">
        <v>19.70579</v>
      </c>
      <c r="BM9" s="368">
        <v>20.13851</v>
      </c>
      <c r="BN9" s="368">
        <v>20.067779999999999</v>
      </c>
      <c r="BO9" s="368">
        <v>20.412420000000001</v>
      </c>
      <c r="BP9" s="368">
        <v>20.617709999999999</v>
      </c>
      <c r="BQ9" s="368">
        <v>20.63467</v>
      </c>
      <c r="BR9" s="368">
        <v>21.00911</v>
      </c>
      <c r="BS9" s="368">
        <v>20.507750000000001</v>
      </c>
      <c r="BT9" s="368">
        <v>20.652799999999999</v>
      </c>
      <c r="BU9" s="368">
        <v>20.709679999999999</v>
      </c>
      <c r="BV9" s="368">
        <v>20.630549999999999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6.3152036919999999</v>
      </c>
      <c r="AY11" s="244">
        <v>5.8965199129999997</v>
      </c>
      <c r="AZ11" s="244">
        <v>6.2199284759999998</v>
      </c>
      <c r="BA11" s="244">
        <v>6.3144747299999997</v>
      </c>
      <c r="BB11" s="368">
        <v>6.3413435460000001</v>
      </c>
      <c r="BC11" s="368">
        <v>6.3056483419999996</v>
      </c>
      <c r="BD11" s="368">
        <v>6.465593052</v>
      </c>
      <c r="BE11" s="368">
        <v>6.4709129880000003</v>
      </c>
      <c r="BF11" s="368">
        <v>6.513720792</v>
      </c>
      <c r="BG11" s="368">
        <v>6.540835639</v>
      </c>
      <c r="BH11" s="368">
        <v>6.5742558359999999</v>
      </c>
      <c r="BI11" s="368">
        <v>6.456110314</v>
      </c>
      <c r="BJ11" s="368">
        <v>6.5473257880000002</v>
      </c>
      <c r="BK11" s="368">
        <v>6.1551907789999998</v>
      </c>
      <c r="BL11" s="368">
        <v>6.4459537390000001</v>
      </c>
      <c r="BM11" s="368">
        <v>6.5211388240000003</v>
      </c>
      <c r="BN11" s="368">
        <v>6.5116882189999998</v>
      </c>
      <c r="BO11" s="368">
        <v>6.4665124260000004</v>
      </c>
      <c r="BP11" s="368">
        <v>6.6312523270000003</v>
      </c>
      <c r="BQ11" s="368">
        <v>6.6368272160000004</v>
      </c>
      <c r="BR11" s="368">
        <v>6.6801064300000004</v>
      </c>
      <c r="BS11" s="368">
        <v>6.710422812</v>
      </c>
      <c r="BT11" s="368">
        <v>6.7378889500000003</v>
      </c>
      <c r="BU11" s="368">
        <v>6.6198367620000003</v>
      </c>
      <c r="BV11" s="368">
        <v>6.7194181420000003</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2.730618013</v>
      </c>
      <c r="AZ12" s="244">
        <v>2.9708791379999999</v>
      </c>
      <c r="BA12" s="244">
        <v>3.052731525</v>
      </c>
      <c r="BB12" s="368">
        <v>3.0646613579999999</v>
      </c>
      <c r="BC12" s="368">
        <v>3.0115105849999999</v>
      </c>
      <c r="BD12" s="368">
        <v>3.1212251709999999</v>
      </c>
      <c r="BE12" s="368">
        <v>3.1066558799999999</v>
      </c>
      <c r="BF12" s="368">
        <v>3.177524107</v>
      </c>
      <c r="BG12" s="368">
        <v>3.2264312689999999</v>
      </c>
      <c r="BH12" s="368">
        <v>3.2364144779999999</v>
      </c>
      <c r="BI12" s="368">
        <v>3.1264536500000002</v>
      </c>
      <c r="BJ12" s="368">
        <v>3.1574982920000001</v>
      </c>
      <c r="BK12" s="368">
        <v>2.8781260290000001</v>
      </c>
      <c r="BL12" s="368">
        <v>3.088096116</v>
      </c>
      <c r="BM12" s="368">
        <v>3.1501143919999999</v>
      </c>
      <c r="BN12" s="368">
        <v>3.1285114809999999</v>
      </c>
      <c r="BO12" s="368">
        <v>3.0711376499999998</v>
      </c>
      <c r="BP12" s="368">
        <v>3.1815627659999999</v>
      </c>
      <c r="BQ12" s="368">
        <v>3.1637445409999998</v>
      </c>
      <c r="BR12" s="368">
        <v>3.2373630210000002</v>
      </c>
      <c r="BS12" s="368">
        <v>3.2940963700000001</v>
      </c>
      <c r="BT12" s="368">
        <v>3.3032326169999999</v>
      </c>
      <c r="BU12" s="368">
        <v>3.193565161</v>
      </c>
      <c r="BV12" s="368">
        <v>3.2282143689999998</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15.308760181</v>
      </c>
      <c r="AJ14" s="244">
        <v>15.289170611999999</v>
      </c>
      <c r="AK14" s="244">
        <v>14.743257295999999</v>
      </c>
      <c r="AL14" s="244">
        <v>14.447055332</v>
      </c>
      <c r="AM14" s="244">
        <v>14.12410577</v>
      </c>
      <c r="AN14" s="244">
        <v>14.609824063</v>
      </c>
      <c r="AO14" s="244">
        <v>13.435584438999999</v>
      </c>
      <c r="AP14" s="244">
        <v>11.042705267000001</v>
      </c>
      <c r="AQ14" s="244">
        <v>11.392725232</v>
      </c>
      <c r="AR14" s="244">
        <v>12.751740713</v>
      </c>
      <c r="AS14" s="244">
        <v>13.668997451999999</v>
      </c>
      <c r="AT14" s="244">
        <v>13.165136324000001</v>
      </c>
      <c r="AU14" s="244">
        <v>13.876216035000001</v>
      </c>
      <c r="AV14" s="244">
        <v>13.687898928999999</v>
      </c>
      <c r="AW14" s="244">
        <v>13.066578127</v>
      </c>
      <c r="AX14" s="244">
        <v>13.056253686</v>
      </c>
      <c r="AY14" s="244">
        <v>12.824939767</v>
      </c>
      <c r="AZ14" s="244">
        <v>13.662619424000001</v>
      </c>
      <c r="BA14" s="244">
        <v>13.449121845000001</v>
      </c>
      <c r="BB14" s="368">
        <v>13.459437628</v>
      </c>
      <c r="BC14" s="368">
        <v>13.380918631</v>
      </c>
      <c r="BD14" s="368">
        <v>13.903383034000001</v>
      </c>
      <c r="BE14" s="368">
        <v>14.160487686</v>
      </c>
      <c r="BF14" s="368">
        <v>14.032465187</v>
      </c>
      <c r="BG14" s="368">
        <v>14.515619524</v>
      </c>
      <c r="BH14" s="368">
        <v>14.371461984</v>
      </c>
      <c r="BI14" s="368">
        <v>14.07055785</v>
      </c>
      <c r="BJ14" s="368">
        <v>13.864481552999999</v>
      </c>
      <c r="BK14" s="368">
        <v>13.365770639000001</v>
      </c>
      <c r="BL14" s="368">
        <v>14.303929931000001</v>
      </c>
      <c r="BM14" s="368">
        <v>14.076473561</v>
      </c>
      <c r="BN14" s="368">
        <v>14.112994575</v>
      </c>
      <c r="BO14" s="368">
        <v>13.802985859</v>
      </c>
      <c r="BP14" s="368">
        <v>14.342047512000001</v>
      </c>
      <c r="BQ14" s="368">
        <v>14.455107023</v>
      </c>
      <c r="BR14" s="368">
        <v>14.313592641</v>
      </c>
      <c r="BS14" s="368">
        <v>14.70797359</v>
      </c>
      <c r="BT14" s="368">
        <v>14.504273439</v>
      </c>
      <c r="BU14" s="368">
        <v>14.157751951</v>
      </c>
      <c r="BV14" s="368">
        <v>13.919632458000001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927</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4.9039162159999998</v>
      </c>
      <c r="AB16" s="244">
        <v>5.1464270450000003</v>
      </c>
      <c r="AC16" s="244">
        <v>5.0066636730000003</v>
      </c>
      <c r="AD16" s="244">
        <v>4.9178540789999996</v>
      </c>
      <c r="AE16" s="244">
        <v>5.052380758</v>
      </c>
      <c r="AF16" s="244">
        <v>5.2668933029999998</v>
      </c>
      <c r="AG16" s="244">
        <v>5.4264466029999996</v>
      </c>
      <c r="AH16" s="244">
        <v>5.5295681239999999</v>
      </c>
      <c r="AI16" s="244">
        <v>5.4432317890000004</v>
      </c>
      <c r="AJ16" s="244">
        <v>5.2425168549999999</v>
      </c>
      <c r="AK16" s="244">
        <v>5.3151169039999999</v>
      </c>
      <c r="AL16" s="244">
        <v>5.3742384870000004</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4.8125762950000004</v>
      </c>
      <c r="AZ16" s="244">
        <v>5.0551289080000004</v>
      </c>
      <c r="BA16" s="244">
        <v>4.9196296180000001</v>
      </c>
      <c r="BB16" s="368">
        <v>4.8384042819999999</v>
      </c>
      <c r="BC16" s="368">
        <v>4.9841771880000003</v>
      </c>
      <c r="BD16" s="368">
        <v>5.2011089459999997</v>
      </c>
      <c r="BE16" s="368">
        <v>5.3591462050000001</v>
      </c>
      <c r="BF16" s="368">
        <v>5.4650751519999998</v>
      </c>
      <c r="BG16" s="368">
        <v>5.3760224919999997</v>
      </c>
      <c r="BH16" s="368">
        <v>5.1870321209999997</v>
      </c>
      <c r="BI16" s="368">
        <v>5.2650112480000004</v>
      </c>
      <c r="BJ16" s="368">
        <v>5.3254006140000003</v>
      </c>
      <c r="BK16" s="368">
        <v>4.973501025</v>
      </c>
      <c r="BL16" s="368">
        <v>5.2261544359999998</v>
      </c>
      <c r="BM16" s="368">
        <v>5.0844683030000004</v>
      </c>
      <c r="BN16" s="368">
        <v>4.9950187980000003</v>
      </c>
      <c r="BO16" s="368">
        <v>5.135949224</v>
      </c>
      <c r="BP16" s="368">
        <v>5.3571515119999997</v>
      </c>
      <c r="BQ16" s="368">
        <v>5.5219994229999996</v>
      </c>
      <c r="BR16" s="368">
        <v>5.6336032899999999</v>
      </c>
      <c r="BS16" s="368">
        <v>5.5500559689999998</v>
      </c>
      <c r="BT16" s="368">
        <v>5.3503573299999996</v>
      </c>
      <c r="BU16" s="368">
        <v>5.4311352460000002</v>
      </c>
      <c r="BV16" s="368">
        <v>5.495819161</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3.640612505</v>
      </c>
      <c r="AB17" s="244">
        <v>3.8984581129999998</v>
      </c>
      <c r="AC17" s="244">
        <v>3.7790904580000002</v>
      </c>
      <c r="AD17" s="244">
        <v>3.6908775720000002</v>
      </c>
      <c r="AE17" s="244">
        <v>3.840648989</v>
      </c>
      <c r="AF17" s="244">
        <v>4.0591627790000002</v>
      </c>
      <c r="AG17" s="244">
        <v>4.1270719610000004</v>
      </c>
      <c r="AH17" s="244">
        <v>4.2575315739999997</v>
      </c>
      <c r="AI17" s="244">
        <v>4.1556706449999998</v>
      </c>
      <c r="AJ17" s="244">
        <v>3.9534794870000001</v>
      </c>
      <c r="AK17" s="244">
        <v>4.0268060500000002</v>
      </c>
      <c r="AL17" s="244">
        <v>4.0758444259999997</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3.5864457870000002</v>
      </c>
      <c r="AZ17" s="244">
        <v>3.8423483869999999</v>
      </c>
      <c r="BA17" s="244">
        <v>3.726971818</v>
      </c>
      <c r="BB17" s="368">
        <v>3.645188487</v>
      </c>
      <c r="BC17" s="368">
        <v>3.8038229559999999</v>
      </c>
      <c r="BD17" s="368">
        <v>4.0255976499999999</v>
      </c>
      <c r="BE17" s="368">
        <v>4.0952422659999996</v>
      </c>
      <c r="BF17" s="368">
        <v>4.227348181</v>
      </c>
      <c r="BG17" s="368">
        <v>4.1215783569999997</v>
      </c>
      <c r="BH17" s="368">
        <v>3.9294459129999999</v>
      </c>
      <c r="BI17" s="368">
        <v>4.0080667830000003</v>
      </c>
      <c r="BJ17" s="368">
        <v>4.0596073510000004</v>
      </c>
      <c r="BK17" s="368">
        <v>3.7142078019999998</v>
      </c>
      <c r="BL17" s="368">
        <v>3.9821473080000001</v>
      </c>
      <c r="BM17" s="368">
        <v>3.8607921460000001</v>
      </c>
      <c r="BN17" s="368">
        <v>3.771937458</v>
      </c>
      <c r="BO17" s="368">
        <v>3.9280642229999998</v>
      </c>
      <c r="BP17" s="368">
        <v>4.1532550539999997</v>
      </c>
      <c r="BQ17" s="368">
        <v>4.2267497799999996</v>
      </c>
      <c r="BR17" s="368">
        <v>4.365604952</v>
      </c>
      <c r="BS17" s="368">
        <v>4.2665823229999997</v>
      </c>
      <c r="BT17" s="368">
        <v>4.0654121449999998</v>
      </c>
      <c r="BU17" s="368">
        <v>4.1469142669999997</v>
      </c>
      <c r="BV17" s="368">
        <v>4.2015469889999997</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7.9565717339999997</v>
      </c>
      <c r="AZ19" s="244">
        <v>7.7754315299999996</v>
      </c>
      <c r="BA19" s="244">
        <v>7.7718197250000003</v>
      </c>
      <c r="BB19" s="368">
        <v>7.5616475449999996</v>
      </c>
      <c r="BC19" s="368">
        <v>8.0869584139999997</v>
      </c>
      <c r="BD19" s="368">
        <v>8.5674769170000005</v>
      </c>
      <c r="BE19" s="368">
        <v>8.69454803</v>
      </c>
      <c r="BF19" s="368">
        <v>8.7635917190000008</v>
      </c>
      <c r="BG19" s="368">
        <v>8.6192694710000008</v>
      </c>
      <c r="BH19" s="368">
        <v>8.2693782500000008</v>
      </c>
      <c r="BI19" s="368">
        <v>8.1318643700000006</v>
      </c>
      <c r="BJ19" s="368">
        <v>8.3584286389999995</v>
      </c>
      <c r="BK19" s="368">
        <v>7.9996936559999998</v>
      </c>
      <c r="BL19" s="368">
        <v>8.0287886040000007</v>
      </c>
      <c r="BM19" s="368">
        <v>7.9850447689999999</v>
      </c>
      <c r="BN19" s="368">
        <v>8.1564381130000001</v>
      </c>
      <c r="BO19" s="368">
        <v>8.5938423359999998</v>
      </c>
      <c r="BP19" s="368">
        <v>8.9439793539999997</v>
      </c>
      <c r="BQ19" s="368">
        <v>8.9967033169999997</v>
      </c>
      <c r="BR19" s="368">
        <v>9.018519285</v>
      </c>
      <c r="BS19" s="368">
        <v>8.8755565969999992</v>
      </c>
      <c r="BT19" s="368">
        <v>8.5576784779999997</v>
      </c>
      <c r="BU19" s="368">
        <v>8.199298808</v>
      </c>
      <c r="BV19" s="368">
        <v>8.2368463730000006</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35.491284253000003</v>
      </c>
      <c r="AN21" s="244">
        <v>35.225402455999998</v>
      </c>
      <c r="AO21" s="244">
        <v>32.939770694000003</v>
      </c>
      <c r="AP21" s="244">
        <v>30.85073075</v>
      </c>
      <c r="AQ21" s="244">
        <v>32.27017386</v>
      </c>
      <c r="AR21" s="244">
        <v>32.980991596999999</v>
      </c>
      <c r="AS21" s="244">
        <v>33.498388306000003</v>
      </c>
      <c r="AT21" s="244">
        <v>33.086558021999998</v>
      </c>
      <c r="AU21" s="244">
        <v>34.528081299999997</v>
      </c>
      <c r="AV21" s="244">
        <v>34.383055781000003</v>
      </c>
      <c r="AW21" s="244">
        <v>36.010147359000001</v>
      </c>
      <c r="AX21" s="244">
        <v>36.933070309000001</v>
      </c>
      <c r="AY21" s="244">
        <v>35.604807328</v>
      </c>
      <c r="AZ21" s="244">
        <v>36.560957258999998</v>
      </c>
      <c r="BA21" s="244">
        <v>36.522109684999997</v>
      </c>
      <c r="BB21" s="368">
        <v>36.458331438000002</v>
      </c>
      <c r="BC21" s="368">
        <v>36.069351523000002</v>
      </c>
      <c r="BD21" s="368">
        <v>35.710822559</v>
      </c>
      <c r="BE21" s="368">
        <v>35.559168075000002</v>
      </c>
      <c r="BF21" s="368">
        <v>35.247457023000003</v>
      </c>
      <c r="BG21" s="368">
        <v>36.036184427999999</v>
      </c>
      <c r="BH21" s="368">
        <v>35.479755959000002</v>
      </c>
      <c r="BI21" s="368">
        <v>37.143233567000003</v>
      </c>
      <c r="BJ21" s="368">
        <v>38.224927825999998</v>
      </c>
      <c r="BK21" s="368">
        <v>37.312063573000003</v>
      </c>
      <c r="BL21" s="368">
        <v>38.687015271999996</v>
      </c>
      <c r="BM21" s="368">
        <v>38.195288234000003</v>
      </c>
      <c r="BN21" s="368">
        <v>37.979903997999998</v>
      </c>
      <c r="BO21" s="368">
        <v>37.670900533999998</v>
      </c>
      <c r="BP21" s="368">
        <v>37.348165434999999</v>
      </c>
      <c r="BQ21" s="368">
        <v>37.095300473000002</v>
      </c>
      <c r="BR21" s="368">
        <v>36.686852950999999</v>
      </c>
      <c r="BS21" s="368">
        <v>37.471657999000001</v>
      </c>
      <c r="BT21" s="368">
        <v>36.811563374000002</v>
      </c>
      <c r="BU21" s="368">
        <v>38.469671923</v>
      </c>
      <c r="BV21" s="368">
        <v>39.540208151999998</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14.25562848</v>
      </c>
      <c r="AN22" s="244">
        <v>13.633777479999999</v>
      </c>
      <c r="AO22" s="244">
        <v>13.45943355</v>
      </c>
      <c r="AP22" s="244">
        <v>14.063066900000001</v>
      </c>
      <c r="AQ22" s="244">
        <v>14.030823639999999</v>
      </c>
      <c r="AR22" s="244">
        <v>13.85173436</v>
      </c>
      <c r="AS22" s="244">
        <v>14.38814749</v>
      </c>
      <c r="AT22" s="244">
        <v>14.23306008</v>
      </c>
      <c r="AU22" s="244">
        <v>15.03565482</v>
      </c>
      <c r="AV22" s="244">
        <v>14.23704972</v>
      </c>
      <c r="AW22" s="244">
        <v>15.176824610000001</v>
      </c>
      <c r="AX22" s="244">
        <v>15.6080667</v>
      </c>
      <c r="AY22" s="244">
        <v>14.768124930000001</v>
      </c>
      <c r="AZ22" s="244">
        <v>14.96514932</v>
      </c>
      <c r="BA22" s="244">
        <v>15.12986615</v>
      </c>
      <c r="BB22" s="368">
        <v>15.52774243</v>
      </c>
      <c r="BC22" s="368">
        <v>15.316058890000001</v>
      </c>
      <c r="BD22" s="368">
        <v>15.15578007</v>
      </c>
      <c r="BE22" s="368">
        <v>15.09515131</v>
      </c>
      <c r="BF22" s="368">
        <v>14.635414280000001</v>
      </c>
      <c r="BG22" s="368">
        <v>15.47808479</v>
      </c>
      <c r="BH22" s="368">
        <v>14.564594</v>
      </c>
      <c r="BI22" s="368">
        <v>15.56431076</v>
      </c>
      <c r="BJ22" s="368">
        <v>16.065798789999999</v>
      </c>
      <c r="BK22" s="368">
        <v>15.420537380000001</v>
      </c>
      <c r="BL22" s="368">
        <v>15.90910324</v>
      </c>
      <c r="BM22" s="368">
        <v>15.829790360000001</v>
      </c>
      <c r="BN22" s="368">
        <v>16.178028359999999</v>
      </c>
      <c r="BO22" s="368">
        <v>15.94871259</v>
      </c>
      <c r="BP22" s="368">
        <v>15.77358426</v>
      </c>
      <c r="BQ22" s="368">
        <v>15.71686893</v>
      </c>
      <c r="BR22" s="368">
        <v>15.23322067</v>
      </c>
      <c r="BS22" s="368">
        <v>16.093990139999999</v>
      </c>
      <c r="BT22" s="368">
        <v>15.137757880000001</v>
      </c>
      <c r="BU22" s="368">
        <v>16.122196460000001</v>
      </c>
      <c r="BV22" s="368">
        <v>16.592489700000002</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3.4956043769999998</v>
      </c>
      <c r="AZ23" s="244">
        <v>3.7179269530000001</v>
      </c>
      <c r="BA23" s="244">
        <v>3.466258453</v>
      </c>
      <c r="BB23" s="368">
        <v>3.155539417</v>
      </c>
      <c r="BC23" s="368">
        <v>2.8255404510000002</v>
      </c>
      <c r="BD23" s="368">
        <v>2.8530394800000001</v>
      </c>
      <c r="BE23" s="368">
        <v>3.009893119</v>
      </c>
      <c r="BF23" s="368">
        <v>3.1332853850000002</v>
      </c>
      <c r="BG23" s="368">
        <v>3.0505519689999998</v>
      </c>
      <c r="BH23" s="368">
        <v>3.084888598</v>
      </c>
      <c r="BI23" s="368">
        <v>3.3230154949999999</v>
      </c>
      <c r="BJ23" s="368">
        <v>3.8103219319999999</v>
      </c>
      <c r="BK23" s="368">
        <v>3.5780531249999998</v>
      </c>
      <c r="BL23" s="368">
        <v>3.8208087239999999</v>
      </c>
      <c r="BM23" s="368">
        <v>3.5003799789999999</v>
      </c>
      <c r="BN23" s="368">
        <v>3.1485293329999999</v>
      </c>
      <c r="BO23" s="368">
        <v>2.8741257280000001</v>
      </c>
      <c r="BP23" s="368">
        <v>2.8964309899999998</v>
      </c>
      <c r="BQ23" s="368">
        <v>3.0204391070000001</v>
      </c>
      <c r="BR23" s="368">
        <v>3.1130661580000001</v>
      </c>
      <c r="BS23" s="368">
        <v>3.0273885649999999</v>
      </c>
      <c r="BT23" s="368">
        <v>3.0506422569999998</v>
      </c>
      <c r="BU23" s="368">
        <v>3.2860711189999998</v>
      </c>
      <c r="BV23" s="368">
        <v>3.7692971220000002</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2.7743949479999999</v>
      </c>
      <c r="AQ24" s="244">
        <v>4.0662581500000003</v>
      </c>
      <c r="AR24" s="244">
        <v>4.4479011789999996</v>
      </c>
      <c r="AS24" s="244">
        <v>4.2198304909999997</v>
      </c>
      <c r="AT24" s="244">
        <v>3.9402101119999999</v>
      </c>
      <c r="AU24" s="244">
        <v>4.3501116819999996</v>
      </c>
      <c r="AV24" s="244">
        <v>4.7853139310000001</v>
      </c>
      <c r="AW24" s="244">
        <v>4.9842679829999996</v>
      </c>
      <c r="AX24" s="244">
        <v>5.0146784420000001</v>
      </c>
      <c r="AY24" s="244">
        <v>4.8785800000000004</v>
      </c>
      <c r="AZ24" s="244">
        <v>5.1028070000000003</v>
      </c>
      <c r="BA24" s="244">
        <v>5.1394080009999996</v>
      </c>
      <c r="BB24" s="368">
        <v>5.0258245160000001</v>
      </c>
      <c r="BC24" s="368">
        <v>5.1038306029999996</v>
      </c>
      <c r="BD24" s="368">
        <v>5.0236535590000004</v>
      </c>
      <c r="BE24" s="368">
        <v>4.8130691629999998</v>
      </c>
      <c r="BF24" s="368">
        <v>4.6051079570000004</v>
      </c>
      <c r="BG24" s="368">
        <v>4.6870095589999998</v>
      </c>
      <c r="BH24" s="368">
        <v>4.8097938400000002</v>
      </c>
      <c r="BI24" s="368">
        <v>5.0194460410000001</v>
      </c>
      <c r="BJ24" s="368">
        <v>5.0775797039999997</v>
      </c>
      <c r="BK24" s="368">
        <v>5.0394878629999997</v>
      </c>
      <c r="BL24" s="368">
        <v>5.4097801319999999</v>
      </c>
      <c r="BM24" s="368">
        <v>5.4042463490000001</v>
      </c>
      <c r="BN24" s="368">
        <v>5.326923281</v>
      </c>
      <c r="BO24" s="368">
        <v>5.4071309579999998</v>
      </c>
      <c r="BP24" s="368">
        <v>5.3216452309999998</v>
      </c>
      <c r="BQ24" s="368">
        <v>5.048156294</v>
      </c>
      <c r="BR24" s="368">
        <v>4.9372036509999999</v>
      </c>
      <c r="BS24" s="368">
        <v>5.0235744059999998</v>
      </c>
      <c r="BT24" s="368">
        <v>5.1586684390000004</v>
      </c>
      <c r="BU24" s="368">
        <v>5.3775881029999999</v>
      </c>
      <c r="BV24" s="368">
        <v>5.4416959330000001</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4.2574415109999997</v>
      </c>
      <c r="AZ26" s="244">
        <v>4.3275162890000001</v>
      </c>
      <c r="BA26" s="244">
        <v>4.3256120889999998</v>
      </c>
      <c r="BB26" s="368">
        <v>4.3299613299999997</v>
      </c>
      <c r="BC26" s="368">
        <v>4.2935835960000004</v>
      </c>
      <c r="BD26" s="368">
        <v>4.3687724250000004</v>
      </c>
      <c r="BE26" s="368">
        <v>4.2222421189999997</v>
      </c>
      <c r="BF26" s="368">
        <v>4.2340552369999997</v>
      </c>
      <c r="BG26" s="368">
        <v>4.307553747</v>
      </c>
      <c r="BH26" s="368">
        <v>4.4472867520000001</v>
      </c>
      <c r="BI26" s="368">
        <v>4.493345991</v>
      </c>
      <c r="BJ26" s="368">
        <v>4.4035270110000004</v>
      </c>
      <c r="BK26" s="368">
        <v>4.4273459749999997</v>
      </c>
      <c r="BL26" s="368">
        <v>4.4863713289999998</v>
      </c>
      <c r="BM26" s="368">
        <v>4.4720898650000001</v>
      </c>
      <c r="BN26" s="368">
        <v>4.4718970929999999</v>
      </c>
      <c r="BO26" s="368">
        <v>4.4264925450000003</v>
      </c>
      <c r="BP26" s="368">
        <v>4.5073515850000003</v>
      </c>
      <c r="BQ26" s="368">
        <v>4.3614433760000004</v>
      </c>
      <c r="BR26" s="368">
        <v>4.371415958</v>
      </c>
      <c r="BS26" s="368">
        <v>4.4409121699999998</v>
      </c>
      <c r="BT26" s="368">
        <v>4.5775420440000003</v>
      </c>
      <c r="BU26" s="368">
        <v>4.624696363</v>
      </c>
      <c r="BV26" s="368">
        <v>4.5365435339999998</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47.268120584000002</v>
      </c>
      <c r="AJ28" s="244">
        <v>47.708762485000001</v>
      </c>
      <c r="AK28" s="244">
        <v>47.768451456999998</v>
      </c>
      <c r="AL28" s="244">
        <v>47.694490197</v>
      </c>
      <c r="AM28" s="244">
        <v>45.992227176999997</v>
      </c>
      <c r="AN28" s="244">
        <v>46.861921522999999</v>
      </c>
      <c r="AO28" s="244">
        <v>43.050492140999999</v>
      </c>
      <c r="AP28" s="244">
        <v>35.01811541</v>
      </c>
      <c r="AQ28" s="244">
        <v>37.111932645000003</v>
      </c>
      <c r="AR28" s="244">
        <v>40.165309229999998</v>
      </c>
      <c r="AS28" s="244">
        <v>42.044451025000001</v>
      </c>
      <c r="AT28" s="244">
        <v>41.803855648000003</v>
      </c>
      <c r="AU28" s="244">
        <v>42.479502627000002</v>
      </c>
      <c r="AV28" s="244">
        <v>42.670010808000001</v>
      </c>
      <c r="AW28" s="244">
        <v>42.664380735000002</v>
      </c>
      <c r="AX28" s="244">
        <v>43.146902095999998</v>
      </c>
      <c r="AY28" s="244">
        <v>42.517202011999998</v>
      </c>
      <c r="AZ28" s="244">
        <v>43.578970630000001</v>
      </c>
      <c r="BA28" s="244">
        <v>43.421992930000002</v>
      </c>
      <c r="BB28" s="368">
        <v>43.249418145</v>
      </c>
      <c r="BC28" s="368">
        <v>43.159875360999997</v>
      </c>
      <c r="BD28" s="368">
        <v>44.187994857</v>
      </c>
      <c r="BE28" s="368">
        <v>44.566903019000002</v>
      </c>
      <c r="BF28" s="368">
        <v>45.305809621000002</v>
      </c>
      <c r="BG28" s="368">
        <v>45.066346758999998</v>
      </c>
      <c r="BH28" s="368">
        <v>45.320562523</v>
      </c>
      <c r="BI28" s="368">
        <v>45.612503163</v>
      </c>
      <c r="BJ28" s="368">
        <v>45.947786731000001</v>
      </c>
      <c r="BK28" s="368">
        <v>44.742437590999998</v>
      </c>
      <c r="BL28" s="368">
        <v>45.998383726</v>
      </c>
      <c r="BM28" s="368">
        <v>45.714758834000001</v>
      </c>
      <c r="BN28" s="368">
        <v>44.977734701999999</v>
      </c>
      <c r="BO28" s="368">
        <v>44.942945340999998</v>
      </c>
      <c r="BP28" s="368">
        <v>45.768680691999997</v>
      </c>
      <c r="BQ28" s="368">
        <v>46.013388972000001</v>
      </c>
      <c r="BR28" s="368">
        <v>46.484581446999997</v>
      </c>
      <c r="BS28" s="368">
        <v>46.107596340999997</v>
      </c>
      <c r="BT28" s="368">
        <v>46.157086863000004</v>
      </c>
      <c r="BU28" s="368">
        <v>46.275422677000002</v>
      </c>
      <c r="BV28" s="368">
        <v>46.547859418000002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52.184473351999998</v>
      </c>
      <c r="AB29" s="244">
        <v>53.381443623000003</v>
      </c>
      <c r="AC29" s="244">
        <v>53.065426334000001</v>
      </c>
      <c r="AD29" s="244">
        <v>53.27193432</v>
      </c>
      <c r="AE29" s="244">
        <v>53.742497888000003</v>
      </c>
      <c r="AF29" s="244">
        <v>54.142662958999999</v>
      </c>
      <c r="AG29" s="244">
        <v>54.181557538</v>
      </c>
      <c r="AH29" s="244">
        <v>53.750901364999997</v>
      </c>
      <c r="AI29" s="244">
        <v>54.200400784999999</v>
      </c>
      <c r="AJ29" s="244">
        <v>53.104503305999998</v>
      </c>
      <c r="AK29" s="244">
        <v>54.064080627999999</v>
      </c>
      <c r="AL29" s="244">
        <v>54.765518084</v>
      </c>
      <c r="AM29" s="244">
        <v>50.851836136999999</v>
      </c>
      <c r="AN29" s="244">
        <v>51.014092386000002</v>
      </c>
      <c r="AO29" s="244">
        <v>48.289449044000001</v>
      </c>
      <c r="AP29" s="244">
        <v>45.255504725999998</v>
      </c>
      <c r="AQ29" s="244">
        <v>47.160676553999998</v>
      </c>
      <c r="AR29" s="244">
        <v>49.644211075000001</v>
      </c>
      <c r="AS29" s="244">
        <v>50.653591562000003</v>
      </c>
      <c r="AT29" s="244">
        <v>50.644180511999998</v>
      </c>
      <c r="AU29" s="244">
        <v>52.059806451</v>
      </c>
      <c r="AV29" s="244">
        <v>51.578923496000002</v>
      </c>
      <c r="AW29" s="244">
        <v>52.589947029000001</v>
      </c>
      <c r="AX29" s="244">
        <v>53.318647351999999</v>
      </c>
      <c r="AY29" s="244">
        <v>51.375895866</v>
      </c>
      <c r="AZ29" s="244">
        <v>52.384677195000002</v>
      </c>
      <c r="BA29" s="244">
        <v>52.575624959999999</v>
      </c>
      <c r="BB29" s="368">
        <v>52.800650926000003</v>
      </c>
      <c r="BC29" s="368">
        <v>53.283564937999998</v>
      </c>
      <c r="BD29" s="368">
        <v>53.856436510999998</v>
      </c>
      <c r="BE29" s="368">
        <v>53.737804109999999</v>
      </c>
      <c r="BF29" s="368">
        <v>53.315339215000002</v>
      </c>
      <c r="BG29" s="368">
        <v>54.160799029000003</v>
      </c>
      <c r="BH29" s="368">
        <v>53.115658392999997</v>
      </c>
      <c r="BI29" s="368">
        <v>54.240883633999999</v>
      </c>
      <c r="BJ29" s="368">
        <v>55.137086414000002</v>
      </c>
      <c r="BK29" s="368">
        <v>53.457652991000003</v>
      </c>
      <c r="BL29" s="368">
        <v>55.073845794999997</v>
      </c>
      <c r="BM29" s="368">
        <v>54.830683362000002</v>
      </c>
      <c r="BN29" s="368">
        <v>55.328045893999999</v>
      </c>
      <c r="BO29" s="368">
        <v>55.647721480999998</v>
      </c>
      <c r="BP29" s="368">
        <v>56.144439177000002</v>
      </c>
      <c r="BQ29" s="368">
        <v>55.863288673</v>
      </c>
      <c r="BR29" s="368">
        <v>55.441493324</v>
      </c>
      <c r="BS29" s="368">
        <v>56.295247089999997</v>
      </c>
      <c r="BT29" s="368">
        <v>55.169152515</v>
      </c>
      <c r="BU29" s="368">
        <v>56.073551584000001</v>
      </c>
      <c r="BV29" s="368">
        <v>56.784480203999998</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69" t="s">
        <v>537</v>
      </c>
      <c r="C31" s="244">
        <v>95.407380079000006</v>
      </c>
      <c r="D31" s="244">
        <v>97.146182922999998</v>
      </c>
      <c r="E31" s="244">
        <v>99.117042292999997</v>
      </c>
      <c r="F31" s="244">
        <v>96.868870192000003</v>
      </c>
      <c r="G31" s="244">
        <v>99.307435239</v>
      </c>
      <c r="H31" s="244">
        <v>101.08563546000001</v>
      </c>
      <c r="I31" s="244">
        <v>99.048380136000006</v>
      </c>
      <c r="J31" s="244">
        <v>99.307112408999998</v>
      </c>
      <c r="K31" s="244">
        <v>100.25457333</v>
      </c>
      <c r="L31" s="244">
        <v>98.621792131999996</v>
      </c>
      <c r="M31" s="244">
        <v>101.31984484</v>
      </c>
      <c r="N31" s="244">
        <v>99.743397345999995</v>
      </c>
      <c r="O31" s="244">
        <v>98.218274891999997</v>
      </c>
      <c r="P31" s="244">
        <v>99.865695481000003</v>
      </c>
      <c r="Q31" s="244">
        <v>100.02921560999999</v>
      </c>
      <c r="R31" s="244">
        <v>98.969079182000002</v>
      </c>
      <c r="S31" s="244">
        <v>99.630321381000002</v>
      </c>
      <c r="T31" s="244">
        <v>100.61229723</v>
      </c>
      <c r="U31" s="244">
        <v>101.0318498</v>
      </c>
      <c r="V31" s="244">
        <v>101.38039356</v>
      </c>
      <c r="W31" s="244">
        <v>100.12065187</v>
      </c>
      <c r="X31" s="244">
        <v>100.06144199000001</v>
      </c>
      <c r="Y31" s="244">
        <v>100.48329396</v>
      </c>
      <c r="Z31" s="244">
        <v>100.22688399</v>
      </c>
      <c r="AA31" s="244">
        <v>99.759855349000006</v>
      </c>
      <c r="AB31" s="244">
        <v>101.38175218000001</v>
      </c>
      <c r="AC31" s="244">
        <v>99.727746550000006</v>
      </c>
      <c r="AD31" s="244">
        <v>100.49052416000001</v>
      </c>
      <c r="AE31" s="244">
        <v>100.20158467</v>
      </c>
      <c r="AF31" s="244">
        <v>101.2585235</v>
      </c>
      <c r="AG31" s="244">
        <v>102.49003491000001</v>
      </c>
      <c r="AH31" s="244">
        <v>102.45214467</v>
      </c>
      <c r="AI31" s="244">
        <v>101.46852137</v>
      </c>
      <c r="AJ31" s="244">
        <v>100.81326579</v>
      </c>
      <c r="AK31" s="244">
        <v>101.83253209</v>
      </c>
      <c r="AL31" s="244">
        <v>102.46000828</v>
      </c>
      <c r="AM31" s="244">
        <v>96.844063313999996</v>
      </c>
      <c r="AN31" s="244">
        <v>97.876013908999994</v>
      </c>
      <c r="AO31" s="244">
        <v>91.339941185000001</v>
      </c>
      <c r="AP31" s="244">
        <v>80.273620136000005</v>
      </c>
      <c r="AQ31" s="244">
        <v>84.272609199000001</v>
      </c>
      <c r="AR31" s="244">
        <v>89.809520305000007</v>
      </c>
      <c r="AS31" s="244">
        <v>92.698042587000003</v>
      </c>
      <c r="AT31" s="244">
        <v>92.448036160000001</v>
      </c>
      <c r="AU31" s="244">
        <v>94.539309078000002</v>
      </c>
      <c r="AV31" s="244">
        <v>94.248934304000002</v>
      </c>
      <c r="AW31" s="244">
        <v>95.254327763999996</v>
      </c>
      <c r="AX31" s="244">
        <v>96.465549448000004</v>
      </c>
      <c r="AY31" s="244">
        <v>93.893097878000006</v>
      </c>
      <c r="AZ31" s="244">
        <v>95.963647824999995</v>
      </c>
      <c r="BA31" s="244">
        <v>95.997617890000001</v>
      </c>
      <c r="BB31" s="368">
        <v>96.050069070999996</v>
      </c>
      <c r="BC31" s="368">
        <v>96.443440299000002</v>
      </c>
      <c r="BD31" s="368">
        <v>98.044431368000005</v>
      </c>
      <c r="BE31" s="368">
        <v>98.304707128999993</v>
      </c>
      <c r="BF31" s="368">
        <v>98.621148836000003</v>
      </c>
      <c r="BG31" s="368">
        <v>99.227145788000001</v>
      </c>
      <c r="BH31" s="368">
        <v>98.436220915999996</v>
      </c>
      <c r="BI31" s="368">
        <v>99.853386796999999</v>
      </c>
      <c r="BJ31" s="368">
        <v>101.08487315000001</v>
      </c>
      <c r="BK31" s="368">
        <v>98.200090582000001</v>
      </c>
      <c r="BL31" s="368">
        <v>101.07222951999999</v>
      </c>
      <c r="BM31" s="368">
        <v>100.5454422</v>
      </c>
      <c r="BN31" s="368">
        <v>100.30578060000001</v>
      </c>
      <c r="BO31" s="368">
        <v>100.59066682</v>
      </c>
      <c r="BP31" s="368">
        <v>101.91311987</v>
      </c>
      <c r="BQ31" s="368">
        <v>101.87667765</v>
      </c>
      <c r="BR31" s="368">
        <v>101.92607477</v>
      </c>
      <c r="BS31" s="368">
        <v>102.40284343</v>
      </c>
      <c r="BT31" s="368">
        <v>101.32623938</v>
      </c>
      <c r="BU31" s="368">
        <v>102.34897426000001</v>
      </c>
      <c r="BV31" s="368">
        <v>103.33233962</v>
      </c>
    </row>
    <row r="32" spans="1:74" ht="11.1" customHeight="1" x14ac:dyDescent="0.2">
      <c r="B32" s="169"/>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368"/>
      <c r="BC32" s="368"/>
      <c r="BD32" s="368"/>
      <c r="BE32" s="368"/>
      <c r="BF32" s="368"/>
      <c r="BG32" s="368"/>
      <c r="BH32" s="368"/>
      <c r="BI32" s="368"/>
      <c r="BJ32" s="368"/>
      <c r="BK32" s="368"/>
      <c r="BL32" s="368"/>
      <c r="BM32" s="368"/>
      <c r="BN32" s="368"/>
      <c r="BO32" s="368"/>
      <c r="BP32" s="368"/>
      <c r="BQ32" s="368"/>
      <c r="BR32" s="368"/>
      <c r="BS32" s="368"/>
      <c r="BT32" s="368"/>
      <c r="BU32" s="368"/>
      <c r="BV32" s="368"/>
    </row>
    <row r="33" spans="1:74" ht="11.1" customHeight="1" x14ac:dyDescent="0.2">
      <c r="B33" s="246" t="s">
        <v>858</v>
      </c>
      <c r="AY33" s="152"/>
      <c r="AZ33" s="152"/>
      <c r="BA33" s="152"/>
      <c r="BB33" s="152"/>
      <c r="BC33" s="152"/>
      <c r="BD33" s="152"/>
      <c r="BE33" s="152"/>
      <c r="BF33" s="152"/>
      <c r="BG33" s="152"/>
      <c r="BH33" s="152"/>
      <c r="BI33" s="152"/>
      <c r="BJ33" s="152"/>
    </row>
    <row r="34" spans="1:74" ht="11.1" customHeight="1" x14ac:dyDescent="0.2">
      <c r="A34" s="159" t="s">
        <v>859</v>
      </c>
      <c r="B34" s="170" t="s">
        <v>1110</v>
      </c>
      <c r="C34" s="731">
        <v>105.34137262</v>
      </c>
      <c r="D34" s="731">
        <v>105.1902412</v>
      </c>
      <c r="E34" s="731">
        <v>104.87830194999999</v>
      </c>
      <c r="F34" s="731">
        <v>104.21366094</v>
      </c>
      <c r="G34" s="731">
        <v>103.72402647</v>
      </c>
      <c r="H34" s="731">
        <v>103.21750461000001</v>
      </c>
      <c r="I34" s="731">
        <v>102.38481519</v>
      </c>
      <c r="J34" s="731">
        <v>102.07647869</v>
      </c>
      <c r="K34" s="731">
        <v>101.98321493</v>
      </c>
      <c r="L34" s="731">
        <v>102.70338869</v>
      </c>
      <c r="M34" s="731">
        <v>102.59149684</v>
      </c>
      <c r="N34" s="731">
        <v>102.24590415999999</v>
      </c>
      <c r="O34" s="731">
        <v>100.77706764</v>
      </c>
      <c r="P34" s="731">
        <v>100.63123052</v>
      </c>
      <c r="Q34" s="731">
        <v>100.9188498</v>
      </c>
      <c r="R34" s="731">
        <v>102.13805017</v>
      </c>
      <c r="S34" s="731">
        <v>102.91898876</v>
      </c>
      <c r="T34" s="731">
        <v>103.75979026</v>
      </c>
      <c r="U34" s="731">
        <v>105.03304322</v>
      </c>
      <c r="V34" s="731">
        <v>105.71412909999999</v>
      </c>
      <c r="W34" s="731">
        <v>106.17563647</v>
      </c>
      <c r="X34" s="731">
        <v>106.36669328000001</v>
      </c>
      <c r="Y34" s="731">
        <v>106.42719765</v>
      </c>
      <c r="Z34" s="731">
        <v>106.30627754</v>
      </c>
      <c r="AA34" s="731">
        <v>105.52874979000001</v>
      </c>
      <c r="AB34" s="731">
        <v>105.40136809000001</v>
      </c>
      <c r="AC34" s="731">
        <v>105.44894929</v>
      </c>
      <c r="AD34" s="731">
        <v>105.95647046000001</v>
      </c>
      <c r="AE34" s="731">
        <v>106.14024464000001</v>
      </c>
      <c r="AF34" s="731">
        <v>106.28524892</v>
      </c>
      <c r="AG34" s="731">
        <v>106.41944311</v>
      </c>
      <c r="AH34" s="731">
        <v>106.46593769</v>
      </c>
      <c r="AI34" s="731">
        <v>106.4526925</v>
      </c>
      <c r="AJ34" s="731">
        <v>106.2432561</v>
      </c>
      <c r="AK34" s="731">
        <v>106.21286990999999</v>
      </c>
      <c r="AL34" s="731">
        <v>106.22508249000001</v>
      </c>
      <c r="AM34" s="731">
        <v>106.08327233999999</v>
      </c>
      <c r="AN34" s="731">
        <v>106.32814861</v>
      </c>
      <c r="AO34" s="731">
        <v>106.76308979</v>
      </c>
      <c r="AP34" s="731">
        <v>108.13583532</v>
      </c>
      <c r="AQ34" s="731">
        <v>108.39010173</v>
      </c>
      <c r="AR34" s="731">
        <v>108.27362847000001</v>
      </c>
      <c r="AS34" s="731">
        <v>107.27521369999999</v>
      </c>
      <c r="AT34" s="731">
        <v>106.80066247000001</v>
      </c>
      <c r="AU34" s="731">
        <v>106.33877295000001</v>
      </c>
      <c r="AV34" s="731">
        <v>105.88537418</v>
      </c>
      <c r="AW34" s="731">
        <v>105.45193629000001</v>
      </c>
      <c r="AX34" s="731">
        <v>105.03428830999999</v>
      </c>
      <c r="AY34" s="731">
        <v>104.41601673</v>
      </c>
      <c r="AZ34" s="731">
        <v>104.19225873000001</v>
      </c>
      <c r="BA34" s="731">
        <v>104.14660078999999</v>
      </c>
      <c r="BB34" s="732">
        <v>104.62473676</v>
      </c>
      <c r="BC34" s="732">
        <v>104.67600856</v>
      </c>
      <c r="BD34" s="732">
        <v>104.64611003</v>
      </c>
      <c r="BE34" s="732">
        <v>104.41099244</v>
      </c>
      <c r="BF34" s="732">
        <v>104.31178983</v>
      </c>
      <c r="BG34" s="732">
        <v>104.22445345</v>
      </c>
      <c r="BH34" s="732">
        <v>104.17633074</v>
      </c>
      <c r="BI34" s="732">
        <v>104.09221626</v>
      </c>
      <c r="BJ34" s="732">
        <v>103.99945744999999</v>
      </c>
      <c r="BK34" s="732">
        <v>103.84696235</v>
      </c>
      <c r="BL34" s="732">
        <v>103.77523383</v>
      </c>
      <c r="BM34" s="732">
        <v>103.73317994</v>
      </c>
      <c r="BN34" s="732">
        <v>103.79205453</v>
      </c>
      <c r="BO34" s="732">
        <v>103.75590953</v>
      </c>
      <c r="BP34" s="732">
        <v>103.69599878</v>
      </c>
      <c r="BQ34" s="732">
        <v>103.57738052000001</v>
      </c>
      <c r="BR34" s="732">
        <v>103.49614459999999</v>
      </c>
      <c r="BS34" s="732">
        <v>103.41734925</v>
      </c>
      <c r="BT34" s="732">
        <v>103.34127047</v>
      </c>
      <c r="BU34" s="732">
        <v>103.26714926</v>
      </c>
      <c r="BV34" s="732">
        <v>103.19526162</v>
      </c>
    </row>
    <row r="35" spans="1:74" ht="11.1" customHeight="1" x14ac:dyDescent="0.2">
      <c r="A35" s="159" t="s">
        <v>860</v>
      </c>
      <c r="B35" s="434" t="s">
        <v>9</v>
      </c>
      <c r="C35" s="435">
        <v>3.5909794037000002E-2</v>
      </c>
      <c r="D35" s="435">
        <v>-0.20210689772000001</v>
      </c>
      <c r="E35" s="435">
        <v>-0.24762293914</v>
      </c>
      <c r="F35" s="435">
        <v>0.43545112874000003</v>
      </c>
      <c r="G35" s="435">
        <v>0.38185737219999999</v>
      </c>
      <c r="H35" s="435">
        <v>0.12013156862</v>
      </c>
      <c r="I35" s="435">
        <v>-0.62422742777999995</v>
      </c>
      <c r="J35" s="435">
        <v>-1.0936300564000001</v>
      </c>
      <c r="K35" s="435">
        <v>-1.5594823392999999</v>
      </c>
      <c r="L35" s="435">
        <v>-1.9672485427999999</v>
      </c>
      <c r="M35" s="435">
        <v>-2.4557574485</v>
      </c>
      <c r="N35" s="435">
        <v>-2.9779022180000001</v>
      </c>
      <c r="O35" s="435">
        <v>-4.3328702397000001</v>
      </c>
      <c r="P35" s="435">
        <v>-4.3340623932</v>
      </c>
      <c r="Q35" s="435">
        <v>-3.7752824696</v>
      </c>
      <c r="R35" s="435">
        <v>-1.9916878051</v>
      </c>
      <c r="S35" s="435">
        <v>-0.77613426463000001</v>
      </c>
      <c r="T35" s="435">
        <v>0.52538147361999998</v>
      </c>
      <c r="U35" s="435">
        <v>2.5865437416999999</v>
      </c>
      <c r="V35" s="435">
        <v>3.5636519436</v>
      </c>
      <c r="W35" s="435">
        <v>4.1108936855999998</v>
      </c>
      <c r="X35" s="435">
        <v>3.5668780076000002</v>
      </c>
      <c r="Y35" s="435">
        <v>3.7388096725</v>
      </c>
      <c r="Z35" s="435">
        <v>3.9711843918</v>
      </c>
      <c r="AA35" s="435">
        <v>4.7150430760999997</v>
      </c>
      <c r="AB35" s="435">
        <v>4.7402158859999997</v>
      </c>
      <c r="AC35" s="435">
        <v>4.4888536653999997</v>
      </c>
      <c r="AD35" s="435">
        <v>3.7384895086999999</v>
      </c>
      <c r="AE35" s="435">
        <v>3.1298946072999998</v>
      </c>
      <c r="AF35" s="435">
        <v>2.4339473412000001</v>
      </c>
      <c r="AG35" s="435">
        <v>1.3199654607</v>
      </c>
      <c r="AH35" s="435">
        <v>0.71117134337999999</v>
      </c>
      <c r="AI35" s="435">
        <v>0.26094124296999999</v>
      </c>
      <c r="AJ35" s="435">
        <v>-0.11604870978</v>
      </c>
      <c r="AK35" s="435">
        <v>-0.20138437514999999</v>
      </c>
      <c r="AL35" s="435">
        <v>-7.6378422902000004E-2</v>
      </c>
      <c r="AM35" s="435">
        <v>0.52547059693999998</v>
      </c>
      <c r="AN35" s="435">
        <v>0.87928698908000003</v>
      </c>
      <c r="AO35" s="435">
        <v>1.2462338453999999</v>
      </c>
      <c r="AP35" s="435">
        <v>2.0568492466000001</v>
      </c>
      <c r="AQ35" s="435">
        <v>2.1197021937999998</v>
      </c>
      <c r="AR35" s="435">
        <v>1.8707954107</v>
      </c>
      <c r="AS35" s="435">
        <v>0.80414871889999995</v>
      </c>
      <c r="AT35" s="435">
        <v>0.31439611871000001</v>
      </c>
      <c r="AU35" s="435">
        <v>-0.10701424865</v>
      </c>
      <c r="AV35" s="435">
        <v>-0.33685142485000003</v>
      </c>
      <c r="AW35" s="435">
        <v>-0.71642317963000002</v>
      </c>
      <c r="AX35" s="435">
        <v>-1.1210103585</v>
      </c>
      <c r="AY35" s="435">
        <v>-1.5716479848</v>
      </c>
      <c r="AZ35" s="435">
        <v>-2.0087718143000002</v>
      </c>
      <c r="BA35" s="435">
        <v>-2.4507430445999998</v>
      </c>
      <c r="BB35" s="436">
        <v>-3.2469334096</v>
      </c>
      <c r="BC35" s="436">
        <v>-3.4265981121000002</v>
      </c>
      <c r="BD35" s="436">
        <v>-3.3503250000000002</v>
      </c>
      <c r="BE35" s="436">
        <v>-2.6699748796999998</v>
      </c>
      <c r="BF35" s="436">
        <v>-2.3303906395</v>
      </c>
      <c r="BG35" s="436">
        <v>-1.9882865271000001</v>
      </c>
      <c r="BH35" s="436">
        <v>-1.614050531</v>
      </c>
      <c r="BI35" s="436">
        <v>-1.2894215813000001</v>
      </c>
      <c r="BJ35" s="436">
        <v>-0.98523146620000002</v>
      </c>
      <c r="BK35" s="436">
        <v>-0.54498763559999996</v>
      </c>
      <c r="BL35" s="436">
        <v>-0.40024556867</v>
      </c>
      <c r="BM35" s="436">
        <v>-0.39696047893999997</v>
      </c>
      <c r="BN35" s="436">
        <v>-0.79587509936</v>
      </c>
      <c r="BO35" s="436">
        <v>-0.87899705067</v>
      </c>
      <c r="BP35" s="436">
        <v>-0.90792792241999998</v>
      </c>
      <c r="BQ35" s="436">
        <v>-0.79839478334000002</v>
      </c>
      <c r="BR35" s="436">
        <v>-0.78193004877000005</v>
      </c>
      <c r="BS35" s="436">
        <v>-0.77439044066999996</v>
      </c>
      <c r="BT35" s="436">
        <v>-0.80158348831000004</v>
      </c>
      <c r="BU35" s="436">
        <v>-0.79263083221999997</v>
      </c>
      <c r="BV35" s="436">
        <v>-0.77326925501999999</v>
      </c>
    </row>
    <row r="36" spans="1:74" ht="24" customHeight="1" x14ac:dyDescent="0.2">
      <c r="B36" s="788" t="s">
        <v>1383</v>
      </c>
      <c r="C36" s="788"/>
      <c r="D36" s="788"/>
      <c r="E36" s="788"/>
      <c r="F36" s="788"/>
      <c r="G36" s="788"/>
      <c r="H36" s="788"/>
      <c r="I36" s="788"/>
      <c r="J36" s="788"/>
      <c r="K36" s="788"/>
      <c r="L36" s="788"/>
      <c r="M36" s="788"/>
      <c r="N36" s="788"/>
      <c r="O36" s="788"/>
      <c r="P36" s="788"/>
      <c r="Q36" s="788"/>
    </row>
    <row r="37" spans="1:74" ht="12" customHeight="1" x14ac:dyDescent="0.2">
      <c r="B37" s="764" t="s">
        <v>815</v>
      </c>
      <c r="C37" s="765"/>
      <c r="D37" s="765"/>
      <c r="E37" s="765"/>
      <c r="F37" s="765"/>
      <c r="G37" s="765"/>
      <c r="H37" s="765"/>
      <c r="I37" s="765"/>
      <c r="J37" s="765"/>
      <c r="K37" s="765"/>
      <c r="L37" s="765"/>
      <c r="M37" s="765"/>
      <c r="N37" s="765"/>
      <c r="O37" s="765"/>
      <c r="P37" s="765"/>
      <c r="Q37" s="765"/>
    </row>
    <row r="38" spans="1:74" ht="12" customHeight="1" x14ac:dyDescent="0.2">
      <c r="B38" s="782" t="s">
        <v>650</v>
      </c>
      <c r="C38" s="750"/>
      <c r="D38" s="750"/>
      <c r="E38" s="750"/>
      <c r="F38" s="750"/>
      <c r="G38" s="750"/>
      <c r="H38" s="750"/>
      <c r="I38" s="750"/>
      <c r="J38" s="750"/>
      <c r="K38" s="750"/>
      <c r="L38" s="750"/>
      <c r="M38" s="750"/>
      <c r="N38" s="750"/>
      <c r="O38" s="750"/>
      <c r="P38" s="750"/>
      <c r="Q38" s="744"/>
    </row>
    <row r="39" spans="1:74" ht="12" customHeight="1" x14ac:dyDescent="0.2">
      <c r="B39" s="782" t="s">
        <v>1353</v>
      </c>
      <c r="C39" s="744"/>
      <c r="D39" s="744"/>
      <c r="E39" s="744"/>
      <c r="F39" s="744"/>
      <c r="G39" s="744"/>
      <c r="H39" s="744"/>
      <c r="I39" s="744"/>
      <c r="J39" s="744"/>
      <c r="K39" s="744"/>
      <c r="L39" s="744"/>
      <c r="M39" s="744"/>
      <c r="N39" s="744"/>
      <c r="O39" s="744"/>
      <c r="P39" s="744"/>
      <c r="Q39" s="744"/>
    </row>
    <row r="40" spans="1:74" ht="12" customHeight="1" x14ac:dyDescent="0.2">
      <c r="B40" s="782" t="s">
        <v>1352</v>
      </c>
      <c r="C40" s="744"/>
      <c r="D40" s="744"/>
      <c r="E40" s="744"/>
      <c r="F40" s="744"/>
      <c r="G40" s="744"/>
      <c r="H40" s="744"/>
      <c r="I40" s="744"/>
      <c r="J40" s="744"/>
      <c r="K40" s="744"/>
      <c r="L40" s="744"/>
      <c r="M40" s="744"/>
      <c r="N40" s="744"/>
      <c r="O40" s="744"/>
      <c r="P40" s="744"/>
      <c r="Q40" s="744"/>
    </row>
    <row r="41" spans="1:74" ht="12" customHeight="1" x14ac:dyDescent="0.2">
      <c r="B41" s="793" t="str">
        <f>"Notes: "&amp;"EIA completed modeling and analysis for this report on " &amp;Dates!D2&amp;"."</f>
        <v>Notes: EIA completed modeling and analysis for this report on Thursday April 1, 2021.</v>
      </c>
      <c r="C41" s="765"/>
      <c r="D41" s="765"/>
      <c r="E41" s="765"/>
      <c r="F41" s="765"/>
      <c r="G41" s="765"/>
      <c r="H41" s="765"/>
      <c r="I41" s="765"/>
      <c r="J41" s="765"/>
      <c r="K41" s="765"/>
      <c r="L41" s="765"/>
      <c r="M41" s="765"/>
      <c r="N41" s="765"/>
      <c r="O41" s="765"/>
      <c r="P41" s="765"/>
      <c r="Q41" s="765"/>
    </row>
    <row r="42" spans="1:74" ht="12" customHeight="1" x14ac:dyDescent="0.2">
      <c r="B42" s="758" t="s">
        <v>353</v>
      </c>
      <c r="C42" s="757"/>
      <c r="D42" s="757"/>
      <c r="E42" s="757"/>
      <c r="F42" s="757"/>
      <c r="G42" s="757"/>
      <c r="H42" s="757"/>
      <c r="I42" s="757"/>
      <c r="J42" s="757"/>
      <c r="K42" s="757"/>
      <c r="L42" s="757"/>
      <c r="M42" s="757"/>
      <c r="N42" s="757"/>
      <c r="O42" s="757"/>
      <c r="P42" s="757"/>
      <c r="Q42" s="757"/>
    </row>
    <row r="43" spans="1:74" ht="12" customHeight="1" x14ac:dyDescent="0.2">
      <c r="B43" s="784" t="s">
        <v>854</v>
      </c>
      <c r="C43" s="744"/>
      <c r="D43" s="744"/>
      <c r="E43" s="744"/>
      <c r="F43" s="744"/>
      <c r="G43" s="744"/>
      <c r="H43" s="744"/>
      <c r="I43" s="744"/>
      <c r="J43" s="744"/>
      <c r="K43" s="744"/>
      <c r="L43" s="744"/>
      <c r="M43" s="744"/>
      <c r="N43" s="744"/>
      <c r="O43" s="744"/>
      <c r="P43" s="744"/>
      <c r="Q43" s="744"/>
    </row>
    <row r="44" spans="1:74" ht="12" customHeight="1" x14ac:dyDescent="0.2">
      <c r="B44" s="753" t="s">
        <v>838</v>
      </c>
      <c r="C44" s="754"/>
      <c r="D44" s="754"/>
      <c r="E44" s="754"/>
      <c r="F44" s="754"/>
      <c r="G44" s="754"/>
      <c r="H44" s="754"/>
      <c r="I44" s="754"/>
      <c r="J44" s="754"/>
      <c r="K44" s="754"/>
      <c r="L44" s="754"/>
      <c r="M44" s="754"/>
      <c r="N44" s="754"/>
      <c r="O44" s="754"/>
      <c r="P44" s="754"/>
      <c r="Q44" s="744"/>
    </row>
    <row r="45" spans="1:74" ht="12" customHeight="1" x14ac:dyDescent="0.2">
      <c r="B45" s="773" t="s">
        <v>1389</v>
      </c>
      <c r="C45" s="744"/>
      <c r="D45" s="744"/>
      <c r="E45" s="744"/>
      <c r="F45" s="744"/>
      <c r="G45" s="744"/>
      <c r="H45" s="744"/>
      <c r="I45" s="744"/>
      <c r="J45" s="744"/>
      <c r="K45" s="744"/>
      <c r="L45" s="744"/>
      <c r="M45" s="744"/>
      <c r="N45" s="744"/>
      <c r="O45" s="744"/>
      <c r="P45" s="744"/>
      <c r="Q45" s="744"/>
    </row>
  </sheetData>
  <mergeCells count="18">
    <mergeCell ref="A1:A2"/>
    <mergeCell ref="AY3:BJ3"/>
    <mergeCell ref="B45:Q45"/>
    <mergeCell ref="B40:Q40"/>
    <mergeCell ref="B43:Q43"/>
    <mergeCell ref="B44:Q44"/>
    <mergeCell ref="B36:Q36"/>
    <mergeCell ref="B37:Q37"/>
    <mergeCell ref="B38:Q38"/>
    <mergeCell ref="B39:Q39"/>
    <mergeCell ref="B41:Q41"/>
    <mergeCell ref="B42:Q42"/>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J28" sqref="J28"/>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7" customWidth="1"/>
    <col min="59" max="62" width="6.5703125" style="367" customWidth="1"/>
    <col min="63" max="74" width="6.5703125" style="47" customWidth="1"/>
    <col min="75" max="16384" width="9.5703125" style="47"/>
  </cols>
  <sheetData>
    <row r="1" spans="1:74" ht="13.35" customHeight="1" x14ac:dyDescent="0.2">
      <c r="A1" s="768" t="s">
        <v>798</v>
      </c>
      <c r="B1" s="796" t="s">
        <v>904</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2.75" x14ac:dyDescent="0.2">
      <c r="A2" s="769"/>
      <c r="B2" s="489" t="str">
        <f>"U.S. Energy Information Administration  |  Short-Term Energy Outlook  - "&amp;Dates!D1</f>
        <v>U.S. Energy Information Administration  |  Short-Term Energy Outlook  - April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row>
    <row r="3" spans="1:74" s="12" customFormat="1" ht="12.75" x14ac:dyDescent="0.2">
      <c r="A3" s="14"/>
      <c r="B3" s="15"/>
      <c r="C3" s="771">
        <f>Dates!D3</f>
        <v>2017</v>
      </c>
      <c r="D3" s="762"/>
      <c r="E3" s="762"/>
      <c r="F3" s="762"/>
      <c r="G3" s="762"/>
      <c r="H3" s="762"/>
      <c r="I3" s="762"/>
      <c r="J3" s="762"/>
      <c r="K3" s="762"/>
      <c r="L3" s="762"/>
      <c r="M3" s="762"/>
      <c r="N3" s="763"/>
      <c r="O3" s="771">
        <f>C3+1</f>
        <v>2018</v>
      </c>
      <c r="P3" s="772"/>
      <c r="Q3" s="772"/>
      <c r="R3" s="772"/>
      <c r="S3" s="772"/>
      <c r="T3" s="772"/>
      <c r="U3" s="772"/>
      <c r="V3" s="772"/>
      <c r="W3" s="772"/>
      <c r="X3" s="762"/>
      <c r="Y3" s="762"/>
      <c r="Z3" s="763"/>
      <c r="AA3" s="759">
        <f>O3+1</f>
        <v>2019</v>
      </c>
      <c r="AB3" s="762"/>
      <c r="AC3" s="762"/>
      <c r="AD3" s="762"/>
      <c r="AE3" s="762"/>
      <c r="AF3" s="762"/>
      <c r="AG3" s="762"/>
      <c r="AH3" s="762"/>
      <c r="AI3" s="762"/>
      <c r="AJ3" s="762"/>
      <c r="AK3" s="762"/>
      <c r="AL3" s="763"/>
      <c r="AM3" s="759">
        <f>AA3+1</f>
        <v>2020</v>
      </c>
      <c r="AN3" s="762"/>
      <c r="AO3" s="762"/>
      <c r="AP3" s="762"/>
      <c r="AQ3" s="762"/>
      <c r="AR3" s="762"/>
      <c r="AS3" s="762"/>
      <c r="AT3" s="762"/>
      <c r="AU3" s="762"/>
      <c r="AV3" s="762"/>
      <c r="AW3" s="762"/>
      <c r="AX3" s="763"/>
      <c r="AY3" s="759">
        <f>AM3+1</f>
        <v>2021</v>
      </c>
      <c r="AZ3" s="760"/>
      <c r="BA3" s="760"/>
      <c r="BB3" s="760"/>
      <c r="BC3" s="760"/>
      <c r="BD3" s="760"/>
      <c r="BE3" s="760"/>
      <c r="BF3" s="760"/>
      <c r="BG3" s="760"/>
      <c r="BH3" s="760"/>
      <c r="BI3" s="760"/>
      <c r="BJ3" s="761"/>
      <c r="BK3" s="759">
        <f>AY3+1</f>
        <v>2022</v>
      </c>
      <c r="BL3" s="762"/>
      <c r="BM3" s="762"/>
      <c r="BN3" s="762"/>
      <c r="BO3" s="762"/>
      <c r="BP3" s="762"/>
      <c r="BQ3" s="762"/>
      <c r="BR3" s="762"/>
      <c r="BS3" s="762"/>
      <c r="BT3" s="762"/>
      <c r="BU3" s="762"/>
      <c r="BV3" s="763"/>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5"/>
      <c r="AY6" s="685"/>
      <c r="AZ6" s="685"/>
      <c r="BA6" s="685"/>
      <c r="BB6" s="685"/>
      <c r="BC6" s="685"/>
      <c r="BD6" s="685"/>
      <c r="BE6" s="685"/>
      <c r="BF6" s="685"/>
      <c r="BG6" s="685"/>
      <c r="BH6" s="685"/>
      <c r="BI6" s="685"/>
      <c r="BJ6" s="685"/>
      <c r="BK6" s="685"/>
      <c r="BL6" s="685"/>
      <c r="BM6" s="685"/>
      <c r="BN6" s="685"/>
      <c r="BO6" s="685"/>
      <c r="BP6" s="685"/>
      <c r="BQ6" s="685"/>
      <c r="BR6" s="685"/>
      <c r="BS6" s="685"/>
      <c r="BT6" s="685"/>
      <c r="BU6" s="685"/>
      <c r="BV6" s="685"/>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10.438742</v>
      </c>
      <c r="AW7" s="210">
        <v>11.167707</v>
      </c>
      <c r="AX7" s="210">
        <v>11.100557</v>
      </c>
      <c r="AY7" s="210">
        <v>11.080083</v>
      </c>
      <c r="AZ7" s="210">
        <v>10.276048386999999</v>
      </c>
      <c r="BA7" s="210">
        <v>10.839321214</v>
      </c>
      <c r="BB7" s="299">
        <v>10.93505</v>
      </c>
      <c r="BC7" s="299">
        <v>10.917909999999999</v>
      </c>
      <c r="BD7" s="299">
        <v>10.949680000000001</v>
      </c>
      <c r="BE7" s="299">
        <v>11.04402</v>
      </c>
      <c r="BF7" s="299">
        <v>11.141550000000001</v>
      </c>
      <c r="BG7" s="299">
        <v>11.21322</v>
      </c>
      <c r="BH7" s="299">
        <v>11.217370000000001</v>
      </c>
      <c r="BI7" s="299">
        <v>11.410450000000001</v>
      </c>
      <c r="BJ7" s="299">
        <v>11.430619999999999</v>
      </c>
      <c r="BK7" s="299">
        <v>11.461399999999999</v>
      </c>
      <c r="BL7" s="299">
        <v>11.52998</v>
      </c>
      <c r="BM7" s="299">
        <v>11.62645</v>
      </c>
      <c r="BN7" s="299">
        <v>11.71443</v>
      </c>
      <c r="BO7" s="299">
        <v>11.726850000000001</v>
      </c>
      <c r="BP7" s="299">
        <v>11.77501</v>
      </c>
      <c r="BQ7" s="299">
        <v>11.888870000000001</v>
      </c>
      <c r="BR7" s="299">
        <v>11.986750000000001</v>
      </c>
      <c r="BS7" s="299">
        <v>12.093450000000001</v>
      </c>
      <c r="BT7" s="299">
        <v>12.041869999999999</v>
      </c>
      <c r="BU7" s="299">
        <v>12.240600000000001</v>
      </c>
      <c r="BV7" s="299">
        <v>12.267049999999999</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0.46395999999999998</v>
      </c>
      <c r="AZ8" s="210">
        <v>0.46831823652999999</v>
      </c>
      <c r="BA8" s="210">
        <v>0.44498681382999999</v>
      </c>
      <c r="BB8" s="299">
        <v>0.44118005989999998</v>
      </c>
      <c r="BC8" s="299">
        <v>0.35986309630000002</v>
      </c>
      <c r="BD8" s="299">
        <v>0.34527811937000003</v>
      </c>
      <c r="BE8" s="299">
        <v>0.36826542928</v>
      </c>
      <c r="BF8" s="299">
        <v>0.42217717381999997</v>
      </c>
      <c r="BG8" s="299">
        <v>0.42817869031</v>
      </c>
      <c r="BH8" s="299">
        <v>0.44179359945000002</v>
      </c>
      <c r="BI8" s="299">
        <v>0.43843645673999998</v>
      </c>
      <c r="BJ8" s="299">
        <v>0.41615938484999998</v>
      </c>
      <c r="BK8" s="299">
        <v>0.42334444482</v>
      </c>
      <c r="BL8" s="299">
        <v>0.43091947212999998</v>
      </c>
      <c r="BM8" s="299">
        <v>0.44393726384999999</v>
      </c>
      <c r="BN8" s="299">
        <v>0.44102914920000003</v>
      </c>
      <c r="BO8" s="299">
        <v>0.32699744192000002</v>
      </c>
      <c r="BP8" s="299">
        <v>0.30084021612</v>
      </c>
      <c r="BQ8" s="299">
        <v>0.34893919354000003</v>
      </c>
      <c r="BR8" s="299">
        <v>0.41520834210000002</v>
      </c>
      <c r="BS8" s="299">
        <v>0.43069754399999999</v>
      </c>
      <c r="BT8" s="299">
        <v>0.41487963493000002</v>
      </c>
      <c r="BU8" s="299">
        <v>0.40800259239999997</v>
      </c>
      <c r="BV8" s="299">
        <v>0.37561963086</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1.7233259999999999</v>
      </c>
      <c r="AX9" s="210">
        <v>1.795498</v>
      </c>
      <c r="AY9" s="210">
        <v>1.7843659999999999</v>
      </c>
      <c r="AZ9" s="210">
        <v>1.6286457521</v>
      </c>
      <c r="BA9" s="210">
        <v>1.7241444834999999</v>
      </c>
      <c r="BB9" s="299">
        <v>1.7827065031</v>
      </c>
      <c r="BC9" s="299">
        <v>1.7696017429999999</v>
      </c>
      <c r="BD9" s="299">
        <v>1.7342304036</v>
      </c>
      <c r="BE9" s="299">
        <v>1.717814645</v>
      </c>
      <c r="BF9" s="299">
        <v>1.6681010661</v>
      </c>
      <c r="BG9" s="299">
        <v>1.6504567228</v>
      </c>
      <c r="BH9" s="299">
        <v>1.5749282054</v>
      </c>
      <c r="BI9" s="299">
        <v>1.7247787099</v>
      </c>
      <c r="BJ9" s="299">
        <v>1.7441664745000001</v>
      </c>
      <c r="BK9" s="299">
        <v>1.7353395250999999</v>
      </c>
      <c r="BL9" s="299">
        <v>1.7347992941000001</v>
      </c>
      <c r="BM9" s="299">
        <v>1.7397317430000001</v>
      </c>
      <c r="BN9" s="299">
        <v>1.7388174767</v>
      </c>
      <c r="BO9" s="299">
        <v>1.7708191138</v>
      </c>
      <c r="BP9" s="299">
        <v>1.7598712207</v>
      </c>
      <c r="BQ9" s="299">
        <v>1.7516821867000001</v>
      </c>
      <c r="BR9" s="299">
        <v>1.7141094670000001</v>
      </c>
      <c r="BS9" s="299">
        <v>1.7401852539</v>
      </c>
      <c r="BT9" s="299">
        <v>1.6507654785000001</v>
      </c>
      <c r="BU9" s="299">
        <v>1.8153233531999999</v>
      </c>
      <c r="BV9" s="299">
        <v>1.8483041312999999</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8.9224530000000009</v>
      </c>
      <c r="AW10" s="210">
        <v>8.9804049999999993</v>
      </c>
      <c r="AX10" s="210">
        <v>8.8420989999999993</v>
      </c>
      <c r="AY10" s="210">
        <v>8.8317569999999996</v>
      </c>
      <c r="AZ10" s="210">
        <v>8.1790843979000005</v>
      </c>
      <c r="BA10" s="210">
        <v>8.6701899166</v>
      </c>
      <c r="BB10" s="299">
        <v>8.7111628332999995</v>
      </c>
      <c r="BC10" s="299">
        <v>8.7884468897999994</v>
      </c>
      <c r="BD10" s="299">
        <v>8.8701763698999994</v>
      </c>
      <c r="BE10" s="299">
        <v>8.9579385026999994</v>
      </c>
      <c r="BF10" s="299">
        <v>9.0512679074999998</v>
      </c>
      <c r="BG10" s="299">
        <v>9.1345840714000008</v>
      </c>
      <c r="BH10" s="299">
        <v>9.2006469430000006</v>
      </c>
      <c r="BI10" s="299">
        <v>9.2472310323000002</v>
      </c>
      <c r="BJ10" s="299">
        <v>9.2702974823000002</v>
      </c>
      <c r="BK10" s="299">
        <v>9.3027181351999992</v>
      </c>
      <c r="BL10" s="299">
        <v>9.36426041</v>
      </c>
      <c r="BM10" s="299">
        <v>9.4427789617000002</v>
      </c>
      <c r="BN10" s="299">
        <v>9.5345791347999995</v>
      </c>
      <c r="BO10" s="299">
        <v>9.6290342003999996</v>
      </c>
      <c r="BP10" s="299">
        <v>9.7143022581</v>
      </c>
      <c r="BQ10" s="299">
        <v>9.7882476272000005</v>
      </c>
      <c r="BR10" s="299">
        <v>9.8574298661000004</v>
      </c>
      <c r="BS10" s="299">
        <v>9.9225660784999992</v>
      </c>
      <c r="BT10" s="299">
        <v>9.9762272977999995</v>
      </c>
      <c r="BU10" s="299">
        <v>10.017272062</v>
      </c>
      <c r="BV10" s="299">
        <v>10.043130971</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2.8521428571</v>
      </c>
      <c r="BA11" s="210">
        <v>2.7101243226</v>
      </c>
      <c r="BB11" s="299">
        <v>3.5893640000000002</v>
      </c>
      <c r="BC11" s="299">
        <v>3.7399550000000001</v>
      </c>
      <c r="BD11" s="299">
        <v>3.5289489999999999</v>
      </c>
      <c r="BE11" s="299">
        <v>4.1132809999999997</v>
      </c>
      <c r="BF11" s="299">
        <v>4.1607560000000001</v>
      </c>
      <c r="BG11" s="299">
        <v>3.7079520000000001</v>
      </c>
      <c r="BH11" s="299">
        <v>3.1518250000000001</v>
      </c>
      <c r="BI11" s="299">
        <v>3.5886019999999998</v>
      </c>
      <c r="BJ11" s="299">
        <v>4.0181079999999998</v>
      </c>
      <c r="BK11" s="299">
        <v>3.6581630000000001</v>
      </c>
      <c r="BL11" s="299">
        <v>3.1730179999999999</v>
      </c>
      <c r="BM11" s="299">
        <v>3.8573210000000002</v>
      </c>
      <c r="BN11" s="299">
        <v>4.2351099999999997</v>
      </c>
      <c r="BO11" s="299">
        <v>4.5544630000000002</v>
      </c>
      <c r="BP11" s="299">
        <v>4.6411069999999999</v>
      </c>
      <c r="BQ11" s="299">
        <v>4.4050649999999996</v>
      </c>
      <c r="BR11" s="299">
        <v>4.702032</v>
      </c>
      <c r="BS11" s="299">
        <v>4.2944769999999997</v>
      </c>
      <c r="BT11" s="299">
        <v>3.6455850000000001</v>
      </c>
      <c r="BU11" s="299">
        <v>3.639678</v>
      </c>
      <c r="BV11" s="299">
        <v>3.9745970000000002</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9.1959265868999992E-3</v>
      </c>
      <c r="BB12" s="299">
        <v>0.16833329999999999</v>
      </c>
      <c r="BC12" s="299">
        <v>0.1629032</v>
      </c>
      <c r="BD12" s="299">
        <v>6.25E-2</v>
      </c>
      <c r="BE12" s="299">
        <v>6.04839E-2</v>
      </c>
      <c r="BF12" s="299">
        <v>6.04839E-2</v>
      </c>
      <c r="BG12" s="299">
        <v>6.25E-2</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-0.80535714286000004</v>
      </c>
      <c r="BA13" s="210">
        <v>-0.14038897486999999</v>
      </c>
      <c r="BB13" s="299">
        <v>-4.3215299999999998E-2</v>
      </c>
      <c r="BC13" s="299">
        <v>7.6279399999999997E-2</v>
      </c>
      <c r="BD13" s="299">
        <v>0.51989379999999996</v>
      </c>
      <c r="BE13" s="299">
        <v>0.47108129999999998</v>
      </c>
      <c r="BF13" s="299">
        <v>0.31246950000000001</v>
      </c>
      <c r="BG13" s="299">
        <v>1.42776E-2</v>
      </c>
      <c r="BH13" s="299">
        <v>-0.2838907</v>
      </c>
      <c r="BI13" s="299">
        <v>-4.6364799999999998E-2</v>
      </c>
      <c r="BJ13" s="299">
        <v>0.39639950000000002</v>
      </c>
      <c r="BK13" s="299">
        <v>-9.9186099999999999E-2</v>
      </c>
      <c r="BL13" s="299">
        <v>-0.21942919999999999</v>
      </c>
      <c r="BM13" s="299">
        <v>-0.38951789999999997</v>
      </c>
      <c r="BN13" s="299">
        <v>-0.25861689999999998</v>
      </c>
      <c r="BO13" s="299">
        <v>5.9893999999999998E-3</v>
      </c>
      <c r="BP13" s="299">
        <v>0.29364000000000001</v>
      </c>
      <c r="BQ13" s="299">
        <v>0.48958669999999999</v>
      </c>
      <c r="BR13" s="299">
        <v>0.3614733</v>
      </c>
      <c r="BS13" s="299">
        <v>-2.00083E-2</v>
      </c>
      <c r="BT13" s="299">
        <v>-0.3044578</v>
      </c>
      <c r="BU13" s="299">
        <v>-8.2455000000000001E-2</v>
      </c>
      <c r="BV13" s="299">
        <v>0.35814200000000002</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0.40995590322999997</v>
      </c>
      <c r="AW14" s="210">
        <v>0.32335966666999999</v>
      </c>
      <c r="AX14" s="210">
        <v>0.20893422581000001</v>
      </c>
      <c r="AY14" s="210">
        <v>0.52333190323000001</v>
      </c>
      <c r="AZ14" s="210">
        <v>0.33623732774999998</v>
      </c>
      <c r="BA14" s="210">
        <v>0.63666944718999996</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12.670214286</v>
      </c>
      <c r="BA15" s="210">
        <v>14.054921934999999</v>
      </c>
      <c r="BB15" s="299">
        <v>14.80029</v>
      </c>
      <c r="BC15" s="299">
        <v>15.11408</v>
      </c>
      <c r="BD15" s="299">
        <v>15.339399999999999</v>
      </c>
      <c r="BE15" s="299">
        <v>15.92484</v>
      </c>
      <c r="BF15" s="299">
        <v>15.87157</v>
      </c>
      <c r="BG15" s="299">
        <v>15.242000000000001</v>
      </c>
      <c r="BH15" s="299">
        <v>14.28927</v>
      </c>
      <c r="BI15" s="299">
        <v>15.15864</v>
      </c>
      <c r="BJ15" s="299">
        <v>16.06212</v>
      </c>
      <c r="BK15" s="299">
        <v>15.304169999999999</v>
      </c>
      <c r="BL15" s="299">
        <v>14.73363</v>
      </c>
      <c r="BM15" s="299">
        <v>15.36473</v>
      </c>
      <c r="BN15" s="299">
        <v>15.88917</v>
      </c>
      <c r="BO15" s="299">
        <v>16.5503</v>
      </c>
      <c r="BP15" s="299">
        <v>17.035630000000001</v>
      </c>
      <c r="BQ15" s="299">
        <v>17.065460000000002</v>
      </c>
      <c r="BR15" s="299">
        <v>17.266719999999999</v>
      </c>
      <c r="BS15" s="299">
        <v>16.6328</v>
      </c>
      <c r="BT15" s="299">
        <v>15.64503</v>
      </c>
      <c r="BU15" s="299">
        <v>16.063780000000001</v>
      </c>
      <c r="BV15" s="299">
        <v>16.874849999999999</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366"/>
      <c r="BC16" s="366"/>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1.005952</v>
      </c>
      <c r="BA17" s="210">
        <v>0.9314017</v>
      </c>
      <c r="BB17" s="299">
        <v>1.0445450000000001</v>
      </c>
      <c r="BC17" s="299">
        <v>1.0792120000000001</v>
      </c>
      <c r="BD17" s="299">
        <v>1.092411</v>
      </c>
      <c r="BE17" s="299">
        <v>1.0529569999999999</v>
      </c>
      <c r="BF17" s="299">
        <v>1.0878220000000001</v>
      </c>
      <c r="BG17" s="299">
        <v>1.04369</v>
      </c>
      <c r="BH17" s="299">
        <v>0.97820110000000005</v>
      </c>
      <c r="BI17" s="299">
        <v>1.0452509999999999</v>
      </c>
      <c r="BJ17" s="299">
        <v>1.108379</v>
      </c>
      <c r="BK17" s="299">
        <v>1.078227</v>
      </c>
      <c r="BL17" s="299">
        <v>1.0456289999999999</v>
      </c>
      <c r="BM17" s="299">
        <v>1.0473159999999999</v>
      </c>
      <c r="BN17" s="299">
        <v>1.046462</v>
      </c>
      <c r="BO17" s="299">
        <v>1.1000890000000001</v>
      </c>
      <c r="BP17" s="299">
        <v>1.1130420000000001</v>
      </c>
      <c r="BQ17" s="299">
        <v>1.113931</v>
      </c>
      <c r="BR17" s="299">
        <v>1.161894</v>
      </c>
      <c r="BS17" s="299">
        <v>1.1236870000000001</v>
      </c>
      <c r="BT17" s="299">
        <v>1.080794</v>
      </c>
      <c r="BU17" s="299">
        <v>1.1232740000000001</v>
      </c>
      <c r="BV17" s="299">
        <v>1.2058599999999999</v>
      </c>
    </row>
    <row r="18" spans="1:74" ht="11.1" customHeight="1" x14ac:dyDescent="0.2">
      <c r="A18" s="61" t="s">
        <v>509</v>
      </c>
      <c r="B18" s="172" t="s">
        <v>902</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4.1719400685999997</v>
      </c>
      <c r="BA18" s="210">
        <v>4.9917141119000004</v>
      </c>
      <c r="BB18" s="299">
        <v>5.1791219999999996</v>
      </c>
      <c r="BC18" s="299">
        <v>5.386342</v>
      </c>
      <c r="BD18" s="299">
        <v>5.3148989999999996</v>
      </c>
      <c r="BE18" s="299">
        <v>5.4040629999999998</v>
      </c>
      <c r="BF18" s="299">
        <v>5.4338389999999999</v>
      </c>
      <c r="BG18" s="299">
        <v>5.4813159999999996</v>
      </c>
      <c r="BH18" s="299">
        <v>5.5043800000000003</v>
      </c>
      <c r="BI18" s="299">
        <v>5.5345839999999997</v>
      </c>
      <c r="BJ18" s="299">
        <v>5.5596009999999998</v>
      </c>
      <c r="BK18" s="299">
        <v>5.5140209999999996</v>
      </c>
      <c r="BL18" s="299">
        <v>5.5805170000000004</v>
      </c>
      <c r="BM18" s="299">
        <v>5.6957990000000001</v>
      </c>
      <c r="BN18" s="299">
        <v>5.7425100000000002</v>
      </c>
      <c r="BO18" s="299">
        <v>5.8392309999999998</v>
      </c>
      <c r="BP18" s="299">
        <v>5.7904640000000001</v>
      </c>
      <c r="BQ18" s="299">
        <v>5.7878559999999997</v>
      </c>
      <c r="BR18" s="299">
        <v>5.8841140000000003</v>
      </c>
      <c r="BS18" s="299">
        <v>5.8984930000000002</v>
      </c>
      <c r="BT18" s="299">
        <v>5.9484690000000002</v>
      </c>
      <c r="BU18" s="299">
        <v>5.9501980000000003</v>
      </c>
      <c r="BV18" s="299">
        <v>5.8426819999999999</v>
      </c>
    </row>
    <row r="19" spans="1:74" ht="11.1" customHeight="1" x14ac:dyDescent="0.2">
      <c r="A19" s="61" t="s">
        <v>880</v>
      </c>
      <c r="B19" s="172" t="s">
        <v>881</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0.92752734286000005</v>
      </c>
      <c r="BA19" s="210">
        <v>1.0476627323000001</v>
      </c>
      <c r="BB19" s="299">
        <v>1.0379179999999999</v>
      </c>
      <c r="BC19" s="299">
        <v>1.054996</v>
      </c>
      <c r="BD19" s="299">
        <v>1.0739559999999999</v>
      </c>
      <c r="BE19" s="299">
        <v>1.0967690000000001</v>
      </c>
      <c r="BF19" s="299">
        <v>1.1175440000000001</v>
      </c>
      <c r="BG19" s="299">
        <v>1.069167</v>
      </c>
      <c r="BH19" s="299">
        <v>1.058635</v>
      </c>
      <c r="BI19" s="299">
        <v>1.1068180000000001</v>
      </c>
      <c r="BJ19" s="299">
        <v>1.099032</v>
      </c>
      <c r="BK19" s="299">
        <v>1.0863970000000001</v>
      </c>
      <c r="BL19" s="299">
        <v>1.0594809999999999</v>
      </c>
      <c r="BM19" s="299">
        <v>1.077445</v>
      </c>
      <c r="BN19" s="299">
        <v>1.0679320000000001</v>
      </c>
      <c r="BO19" s="299">
        <v>1.1002400000000001</v>
      </c>
      <c r="BP19" s="299">
        <v>1.1223540000000001</v>
      </c>
      <c r="BQ19" s="299">
        <v>1.1043780000000001</v>
      </c>
      <c r="BR19" s="299">
        <v>1.1229260000000001</v>
      </c>
      <c r="BS19" s="299">
        <v>1.085188</v>
      </c>
      <c r="BT19" s="299">
        <v>1.0846690000000001</v>
      </c>
      <c r="BU19" s="299">
        <v>1.129556</v>
      </c>
      <c r="BV19" s="299">
        <v>1.1281080000000001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0.83885714286000002</v>
      </c>
      <c r="BA20" s="210">
        <v>0.94482603225999995</v>
      </c>
      <c r="BB20" s="299">
        <v>0.93667109999999998</v>
      </c>
      <c r="BC20" s="299">
        <v>0.9538818</v>
      </c>
      <c r="BD20" s="299">
        <v>0.96450599999999997</v>
      </c>
      <c r="BE20" s="299">
        <v>0.98234100000000002</v>
      </c>
      <c r="BF20" s="299">
        <v>1.003503</v>
      </c>
      <c r="BG20" s="299">
        <v>0.96976289999999998</v>
      </c>
      <c r="BH20" s="299">
        <v>0.96183149999999995</v>
      </c>
      <c r="BI20" s="299">
        <v>0.99687079999999995</v>
      </c>
      <c r="BJ20" s="299">
        <v>0.986008</v>
      </c>
      <c r="BK20" s="299">
        <v>0.98500359999999998</v>
      </c>
      <c r="BL20" s="299">
        <v>0.96136429999999995</v>
      </c>
      <c r="BM20" s="299">
        <v>0.96924849999999996</v>
      </c>
      <c r="BN20" s="299">
        <v>0.96093099999999998</v>
      </c>
      <c r="BO20" s="299">
        <v>0.99367159999999999</v>
      </c>
      <c r="BP20" s="299">
        <v>1.007061</v>
      </c>
      <c r="BQ20" s="299">
        <v>0.98299159999999997</v>
      </c>
      <c r="BR20" s="299">
        <v>1.001878</v>
      </c>
      <c r="BS20" s="299">
        <v>0.97980679999999998</v>
      </c>
      <c r="BT20" s="299">
        <v>0.98223930000000004</v>
      </c>
      <c r="BU20" s="299">
        <v>1.01318</v>
      </c>
      <c r="BV20" s="299">
        <v>1.008634</v>
      </c>
    </row>
    <row r="21" spans="1:74" ht="11.1" customHeight="1" x14ac:dyDescent="0.2">
      <c r="A21" s="61" t="s">
        <v>882</v>
      </c>
      <c r="B21" s="172" t="s">
        <v>883</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0.20548512902999999</v>
      </c>
      <c r="AZ21" s="210">
        <v>0.19843630000000001</v>
      </c>
      <c r="BA21" s="210">
        <v>0.1925615</v>
      </c>
      <c r="BB21" s="299">
        <v>0.20163220000000001</v>
      </c>
      <c r="BC21" s="299">
        <v>0.20502580000000001</v>
      </c>
      <c r="BD21" s="299">
        <v>0.2095765</v>
      </c>
      <c r="BE21" s="299">
        <v>0.21189060000000001</v>
      </c>
      <c r="BF21" s="299">
        <v>0.20895250000000001</v>
      </c>
      <c r="BG21" s="299">
        <v>0.20500009999999999</v>
      </c>
      <c r="BH21" s="299">
        <v>0.19945379999999999</v>
      </c>
      <c r="BI21" s="299">
        <v>0.2102388</v>
      </c>
      <c r="BJ21" s="299">
        <v>0.21846270000000001</v>
      </c>
      <c r="BK21" s="299">
        <v>0.20451929999999999</v>
      </c>
      <c r="BL21" s="299">
        <v>0.20088739999999999</v>
      </c>
      <c r="BM21" s="299">
        <v>0.2061124</v>
      </c>
      <c r="BN21" s="299">
        <v>0.21318480000000001</v>
      </c>
      <c r="BO21" s="299">
        <v>0.21747739999999999</v>
      </c>
      <c r="BP21" s="299">
        <v>0.22275719999999999</v>
      </c>
      <c r="BQ21" s="299">
        <v>0.2242876</v>
      </c>
      <c r="BR21" s="299">
        <v>0.2226978</v>
      </c>
      <c r="BS21" s="299">
        <v>0.21956400000000001</v>
      </c>
      <c r="BT21" s="299">
        <v>0.21433060000000001</v>
      </c>
      <c r="BU21" s="299">
        <v>0.22362979999999999</v>
      </c>
      <c r="BV21" s="299">
        <v>0.23078889999999999</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-3.1103620886000001</v>
      </c>
      <c r="BA22" s="210">
        <v>-2.4453383601000001</v>
      </c>
      <c r="BB22" s="299">
        <v>-3.0635849999999998</v>
      </c>
      <c r="BC22" s="299">
        <v>-2.9285480000000002</v>
      </c>
      <c r="BD22" s="299">
        <v>-2.9006539999999998</v>
      </c>
      <c r="BE22" s="299">
        <v>-3.588803</v>
      </c>
      <c r="BF22" s="299">
        <v>-3.2908400000000002</v>
      </c>
      <c r="BG22" s="299">
        <v>-3.0336249999999998</v>
      </c>
      <c r="BH22" s="299">
        <v>-2.6376390000000001</v>
      </c>
      <c r="BI22" s="299">
        <v>-3.1701459999999999</v>
      </c>
      <c r="BJ22" s="299">
        <v>-4.3732319999999998</v>
      </c>
      <c r="BK22" s="299">
        <v>-3.1624099999999999</v>
      </c>
      <c r="BL22" s="299">
        <v>-3.2958620000000001</v>
      </c>
      <c r="BM22" s="299">
        <v>-3.700253</v>
      </c>
      <c r="BN22" s="299">
        <v>-3.4825189999999999</v>
      </c>
      <c r="BO22" s="299">
        <v>-3.6993870000000002</v>
      </c>
      <c r="BP22" s="299">
        <v>-4.0140349999999998</v>
      </c>
      <c r="BQ22" s="299">
        <v>-4.1656420000000001</v>
      </c>
      <c r="BR22" s="299">
        <v>-4.4485270000000003</v>
      </c>
      <c r="BS22" s="299">
        <v>-4.3833919999999997</v>
      </c>
      <c r="BT22" s="299">
        <v>-3.8593649999999999</v>
      </c>
      <c r="BU22" s="299">
        <v>-3.8881230000000002</v>
      </c>
      <c r="BV22" s="299">
        <v>-4.9859349999999996</v>
      </c>
    </row>
    <row r="23" spans="1:74" ht="11.1" customHeight="1" x14ac:dyDescent="0.2">
      <c r="A23" s="568" t="s">
        <v>976</v>
      </c>
      <c r="B23" s="66" t="s">
        <v>977</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-1.6847966857000001</v>
      </c>
      <c r="BA23" s="210">
        <v>-2.1007104193999999</v>
      </c>
      <c r="BB23" s="299">
        <v>-2.1498569999999999</v>
      </c>
      <c r="BC23" s="299">
        <v>-2.2192690000000002</v>
      </c>
      <c r="BD23" s="299">
        <v>-2.1838489999999999</v>
      </c>
      <c r="BE23" s="299">
        <v>-2.1908069999999999</v>
      </c>
      <c r="BF23" s="299">
        <v>-2.2127620000000001</v>
      </c>
      <c r="BG23" s="299">
        <v>-2.1555610000000001</v>
      </c>
      <c r="BH23" s="299">
        <v>-2.1394120000000001</v>
      </c>
      <c r="BI23" s="299">
        <v>-2.1240589999999999</v>
      </c>
      <c r="BJ23" s="299">
        <v>-2.1805560000000002</v>
      </c>
      <c r="BK23" s="299">
        <v>-2.0982569999999998</v>
      </c>
      <c r="BL23" s="299">
        <v>-2.1551070000000001</v>
      </c>
      <c r="BM23" s="299">
        <v>-2.2356509999999998</v>
      </c>
      <c r="BN23" s="299">
        <v>-2.3123749999999998</v>
      </c>
      <c r="BO23" s="299">
        <v>-2.3672019999999998</v>
      </c>
      <c r="BP23" s="299">
        <v>-2.3487969999999998</v>
      </c>
      <c r="BQ23" s="299">
        <v>-2.3704010000000002</v>
      </c>
      <c r="BR23" s="299">
        <v>-2.3218079999999999</v>
      </c>
      <c r="BS23" s="299">
        <v>-2.304443</v>
      </c>
      <c r="BT23" s="299">
        <v>-2.2849020000000002</v>
      </c>
      <c r="BU23" s="299">
        <v>-2.258175</v>
      </c>
      <c r="BV23" s="299">
        <v>-2.2937609999999999</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0.41231069999999997</v>
      </c>
      <c r="BA24" s="210">
        <v>0.29173779999999999</v>
      </c>
      <c r="BB24" s="299">
        <v>0.42732490000000001</v>
      </c>
      <c r="BC24" s="299">
        <v>0.37084590000000001</v>
      </c>
      <c r="BD24" s="299">
        <v>0.48493180000000002</v>
      </c>
      <c r="BE24" s="299">
        <v>0.45013550000000002</v>
      </c>
      <c r="BF24" s="299">
        <v>0.41544219999999998</v>
      </c>
      <c r="BG24" s="299">
        <v>0.42585139999999999</v>
      </c>
      <c r="BH24" s="299">
        <v>0.40378839999999999</v>
      </c>
      <c r="BI24" s="299">
        <v>0.259768</v>
      </c>
      <c r="BJ24" s="299">
        <v>0.2203137</v>
      </c>
      <c r="BK24" s="299">
        <v>0.27822330000000001</v>
      </c>
      <c r="BL24" s="299">
        <v>0.1411028</v>
      </c>
      <c r="BM24" s="299">
        <v>0.20087160000000001</v>
      </c>
      <c r="BN24" s="299">
        <v>0.25459290000000001</v>
      </c>
      <c r="BO24" s="299">
        <v>0.27080979999999999</v>
      </c>
      <c r="BP24" s="299">
        <v>0.24137310000000001</v>
      </c>
      <c r="BQ24" s="299">
        <v>0.29939369999999998</v>
      </c>
      <c r="BR24" s="299">
        <v>0.28650949999999997</v>
      </c>
      <c r="BS24" s="299">
        <v>0.31231930000000002</v>
      </c>
      <c r="BT24" s="299">
        <v>0.25916929999999999</v>
      </c>
      <c r="BU24" s="299">
        <v>0.17259820000000001</v>
      </c>
      <c r="BV24" s="299">
        <v>0.16459480000000001</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-0.10833271714000001</v>
      </c>
      <c r="BA25" s="210">
        <v>-0.10881947632</v>
      </c>
      <c r="BB25" s="299">
        <v>-9.0026900000000007E-2</v>
      </c>
      <c r="BC25" s="299">
        <v>-7.3118199999999994E-2</v>
      </c>
      <c r="BD25" s="299">
        <v>-7.44639E-2</v>
      </c>
      <c r="BE25" s="299">
        <v>-7.3820700000000003E-2</v>
      </c>
      <c r="BF25" s="299">
        <v>-7.2437100000000004E-2</v>
      </c>
      <c r="BG25" s="299">
        <v>-6.7734500000000003E-2</v>
      </c>
      <c r="BH25" s="299">
        <v>-8.0049400000000007E-2</v>
      </c>
      <c r="BI25" s="299">
        <v>-7.7421799999999999E-2</v>
      </c>
      <c r="BJ25" s="299">
        <v>-8.1231800000000007E-2</v>
      </c>
      <c r="BK25" s="299">
        <v>-7.9645199999999999E-2</v>
      </c>
      <c r="BL25" s="299">
        <v>-8.94012E-2</v>
      </c>
      <c r="BM25" s="299">
        <v>-9.2331200000000002E-2</v>
      </c>
      <c r="BN25" s="299">
        <v>-7.6753100000000005E-2</v>
      </c>
      <c r="BO25" s="299">
        <v>-6.2430100000000002E-2</v>
      </c>
      <c r="BP25" s="299">
        <v>-6.5937700000000002E-2</v>
      </c>
      <c r="BQ25" s="299">
        <v>-6.7030599999999996E-2</v>
      </c>
      <c r="BR25" s="299">
        <v>-6.7043800000000001E-2</v>
      </c>
      <c r="BS25" s="299">
        <v>-6.3450699999999999E-2</v>
      </c>
      <c r="BT25" s="299">
        <v>-7.6741599999999993E-2</v>
      </c>
      <c r="BU25" s="299">
        <v>-7.4838799999999997E-2</v>
      </c>
      <c r="BV25" s="299">
        <v>-7.9263500000000001E-2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0.2003595</v>
      </c>
      <c r="BA26" s="210">
        <v>0.68657615673000005</v>
      </c>
      <c r="BB26" s="299">
        <v>0.68646859999999998</v>
      </c>
      <c r="BC26" s="299">
        <v>0.81991159999999996</v>
      </c>
      <c r="BD26" s="299">
        <v>0.62430240000000004</v>
      </c>
      <c r="BE26" s="299">
        <v>0.60711199999999999</v>
      </c>
      <c r="BF26" s="299">
        <v>0.44983079999999998</v>
      </c>
      <c r="BG26" s="299">
        <v>0.49276360000000002</v>
      </c>
      <c r="BH26" s="299">
        <v>0.36724430000000002</v>
      </c>
      <c r="BI26" s="299">
        <v>0.18135670000000001</v>
      </c>
      <c r="BJ26" s="299">
        <v>-9.0081499999999995E-2</v>
      </c>
      <c r="BK26" s="299">
        <v>0.83424929999999997</v>
      </c>
      <c r="BL26" s="299">
        <v>0.43682300000000002</v>
      </c>
      <c r="BM26" s="299">
        <v>0.28444950000000002</v>
      </c>
      <c r="BN26" s="299">
        <v>0.61140190000000005</v>
      </c>
      <c r="BO26" s="299">
        <v>0.84844109999999995</v>
      </c>
      <c r="BP26" s="299">
        <v>0.78790260000000001</v>
      </c>
      <c r="BQ26" s="299">
        <v>0.61241829999999997</v>
      </c>
      <c r="BR26" s="299">
        <v>0.38945740000000001</v>
      </c>
      <c r="BS26" s="299">
        <v>0.30102889999999999</v>
      </c>
      <c r="BT26" s="299">
        <v>0.50518099999999999</v>
      </c>
      <c r="BU26" s="299">
        <v>0.31550539999999999</v>
      </c>
      <c r="BV26" s="299">
        <v>-0.14950040000000001</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-0.58942857143000005</v>
      </c>
      <c r="BA27" s="210">
        <v>-0.49151786760999999</v>
      </c>
      <c r="BB27" s="299">
        <v>-0.73612250000000001</v>
      </c>
      <c r="BC27" s="299">
        <v>-0.80861629999999995</v>
      </c>
      <c r="BD27" s="299">
        <v>-0.7283037</v>
      </c>
      <c r="BE27" s="299">
        <v>-0.92353660000000004</v>
      </c>
      <c r="BF27" s="299">
        <v>-0.56005249999999995</v>
      </c>
      <c r="BG27" s="299">
        <v>-0.57921619999999996</v>
      </c>
      <c r="BH27" s="299">
        <v>-0.4341815</v>
      </c>
      <c r="BI27" s="299">
        <v>-0.63474870000000005</v>
      </c>
      <c r="BJ27" s="299">
        <v>-0.6548197</v>
      </c>
      <c r="BK27" s="299">
        <v>-1.0602940000000001</v>
      </c>
      <c r="BL27" s="299">
        <v>-0.60326919999999995</v>
      </c>
      <c r="BM27" s="299">
        <v>-0.60046960000000005</v>
      </c>
      <c r="BN27" s="299">
        <v>-0.5524057</v>
      </c>
      <c r="BO27" s="299">
        <v>-0.80198219999999998</v>
      </c>
      <c r="BP27" s="299">
        <v>-0.69929439999999998</v>
      </c>
      <c r="BQ27" s="299">
        <v>-0.81761859999999997</v>
      </c>
      <c r="BR27" s="299">
        <v>-0.80831759999999997</v>
      </c>
      <c r="BS27" s="299">
        <v>-0.79576340000000001</v>
      </c>
      <c r="BT27" s="299">
        <v>-0.81432559999999998</v>
      </c>
      <c r="BU27" s="299">
        <v>-0.74726429999999999</v>
      </c>
      <c r="BV27" s="299">
        <v>-0.74514530000000001</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3.0214285713999998E-2</v>
      </c>
      <c r="BA28" s="210">
        <v>3.0579849395000001E-2</v>
      </c>
      <c r="BB28" s="299">
        <v>1.46626E-2</v>
      </c>
      <c r="BC28" s="299">
        <v>5.8082799999999997E-2</v>
      </c>
      <c r="BD28" s="299">
        <v>7.5114E-2</v>
      </c>
      <c r="BE28" s="299">
        <v>3.1210499999999999E-2</v>
      </c>
      <c r="BF28" s="299">
        <v>-1.5244300000000001E-2</v>
      </c>
      <c r="BG28" s="299">
        <v>6.4877199999999996E-2</v>
      </c>
      <c r="BH28" s="299">
        <v>0.1221568</v>
      </c>
      <c r="BI28" s="299">
        <v>1.7818400000000002E-2</v>
      </c>
      <c r="BJ28" s="299">
        <v>1.0074400000000001E-2</v>
      </c>
      <c r="BK28" s="299">
        <v>-0.1083141</v>
      </c>
      <c r="BL28" s="299">
        <v>-2.0529200000000001E-2</v>
      </c>
      <c r="BM28" s="299">
        <v>-3.1471600000000002E-2</v>
      </c>
      <c r="BN28" s="299">
        <v>9.2812799999999994E-3</v>
      </c>
      <c r="BO28" s="299">
        <v>-1.9350599999999999E-2</v>
      </c>
      <c r="BP28" s="299">
        <v>5.8612500000000001E-3</v>
      </c>
      <c r="BQ28" s="299">
        <v>8.7329000000000004E-2</v>
      </c>
      <c r="BR28" s="299">
        <v>6.7634100000000003E-2</v>
      </c>
      <c r="BS28" s="299">
        <v>0.1317123</v>
      </c>
      <c r="BT28" s="299">
        <v>0.19110920000000001</v>
      </c>
      <c r="BU28" s="299">
        <v>0.13755829999999999</v>
      </c>
      <c r="BV28" s="299">
        <v>0.14159240000000001</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-0.72039285714000001</v>
      </c>
      <c r="BA29" s="210">
        <v>-5.5253908395000002E-2</v>
      </c>
      <c r="BB29" s="299">
        <v>-0.61474070000000003</v>
      </c>
      <c r="BC29" s="299">
        <v>-0.58869119999999997</v>
      </c>
      <c r="BD29" s="299">
        <v>-0.65488210000000002</v>
      </c>
      <c r="BE29" s="299">
        <v>-0.88699340000000004</v>
      </c>
      <c r="BF29" s="299">
        <v>-0.70997429999999995</v>
      </c>
      <c r="BG29" s="299">
        <v>-0.73988679999999996</v>
      </c>
      <c r="BH29" s="299">
        <v>-0.39850210000000003</v>
      </c>
      <c r="BI29" s="299">
        <v>-0.34467599999999998</v>
      </c>
      <c r="BJ29" s="299">
        <v>-0.80188349999999997</v>
      </c>
      <c r="BK29" s="299">
        <v>-0.43647750000000002</v>
      </c>
      <c r="BL29" s="299">
        <v>-0.46374759999999998</v>
      </c>
      <c r="BM29" s="299">
        <v>-0.68598020000000004</v>
      </c>
      <c r="BN29" s="299">
        <v>-0.78497969999999995</v>
      </c>
      <c r="BO29" s="299">
        <v>-0.89027940000000005</v>
      </c>
      <c r="BP29" s="299">
        <v>-1.172096</v>
      </c>
      <c r="BQ29" s="299">
        <v>-1.2163759999999999</v>
      </c>
      <c r="BR29" s="299">
        <v>-1.1805140000000001</v>
      </c>
      <c r="BS29" s="299">
        <v>-1.3473949999999999</v>
      </c>
      <c r="BT29" s="299">
        <v>-1.0545329999999999</v>
      </c>
      <c r="BU29" s="299">
        <v>-0.99408019999999997</v>
      </c>
      <c r="BV29" s="299">
        <v>-1.259371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6.0892857143000002E-2</v>
      </c>
      <c r="BA30" s="210">
        <v>6.5969405445999996E-2</v>
      </c>
      <c r="BB30" s="299">
        <v>-5.0494799999999999E-2</v>
      </c>
      <c r="BC30" s="299">
        <v>-2.84382E-2</v>
      </c>
      <c r="BD30" s="299">
        <v>8.1109300000000006E-3</v>
      </c>
      <c r="BE30" s="299">
        <v>-1.2485899999999999E-2</v>
      </c>
      <c r="BF30" s="299">
        <v>-3.1708E-2</v>
      </c>
      <c r="BG30" s="299">
        <v>3.1613599999999999E-2</v>
      </c>
      <c r="BH30" s="299">
        <v>-9.24087E-3</v>
      </c>
      <c r="BI30" s="299">
        <v>0.12974169999999999</v>
      </c>
      <c r="BJ30" s="299">
        <v>4.2061000000000001E-2</v>
      </c>
      <c r="BK30" s="299">
        <v>-2.6548499999999999E-2</v>
      </c>
      <c r="BL30" s="299">
        <v>-4.8517600000000001E-2</v>
      </c>
      <c r="BM30" s="299">
        <v>-6.0756899999999999E-3</v>
      </c>
      <c r="BN30" s="299">
        <v>-8.4259100000000003E-2</v>
      </c>
      <c r="BO30" s="299">
        <v>-5.5744200000000001E-2</v>
      </c>
      <c r="BP30" s="299">
        <v>-6.8983299999999997E-2</v>
      </c>
      <c r="BQ30" s="299">
        <v>-5.5549800000000003E-2</v>
      </c>
      <c r="BR30" s="299">
        <v>-0.1086633</v>
      </c>
      <c r="BS30" s="299">
        <v>-6.9991400000000005E-4</v>
      </c>
      <c r="BT30" s="299">
        <v>-4.17668E-2</v>
      </c>
      <c r="BU30" s="299">
        <v>0.1527319</v>
      </c>
      <c r="BV30" s="299">
        <v>2.9507800000000001E-2</v>
      </c>
    </row>
    <row r="31" spans="1:74" ht="11.1" customHeight="1" x14ac:dyDescent="0.2">
      <c r="A31" s="61" t="s">
        <v>181</v>
      </c>
      <c r="B31" s="574" t="s">
        <v>975</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-0.71118859999999995</v>
      </c>
      <c r="BA31" s="210">
        <v>-0.76389989999999997</v>
      </c>
      <c r="BB31" s="299">
        <v>-0.55079869999999997</v>
      </c>
      <c r="BC31" s="299">
        <v>-0.45925460000000001</v>
      </c>
      <c r="BD31" s="299">
        <v>-0.45161430000000002</v>
      </c>
      <c r="BE31" s="299">
        <v>-0.58961770000000002</v>
      </c>
      <c r="BF31" s="299">
        <v>-0.55393460000000005</v>
      </c>
      <c r="BG31" s="299">
        <v>-0.50633220000000001</v>
      </c>
      <c r="BH31" s="299">
        <v>-0.46944249999999998</v>
      </c>
      <c r="BI31" s="299">
        <v>-0.57792500000000002</v>
      </c>
      <c r="BJ31" s="299">
        <v>-0.83710819999999997</v>
      </c>
      <c r="BK31" s="299">
        <v>-0.46534710000000001</v>
      </c>
      <c r="BL31" s="299">
        <v>-0.49321559999999998</v>
      </c>
      <c r="BM31" s="299">
        <v>-0.53359480000000004</v>
      </c>
      <c r="BN31" s="299">
        <v>-0.54702209999999996</v>
      </c>
      <c r="BO31" s="299">
        <v>-0.62164940000000002</v>
      </c>
      <c r="BP31" s="299">
        <v>-0.69406279999999998</v>
      </c>
      <c r="BQ31" s="299">
        <v>-0.63780680000000001</v>
      </c>
      <c r="BR31" s="299">
        <v>-0.70578200000000002</v>
      </c>
      <c r="BS31" s="299">
        <v>-0.61669989999999997</v>
      </c>
      <c r="BT31" s="299">
        <v>-0.54255439999999999</v>
      </c>
      <c r="BU31" s="299">
        <v>-0.59215759999999995</v>
      </c>
      <c r="BV31" s="299">
        <v>-0.79458810000000002</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2.4101859314</v>
      </c>
      <c r="BA32" s="210">
        <v>-0.12559653198000001</v>
      </c>
      <c r="BB32" s="299">
        <v>-0.14236470000000001</v>
      </c>
      <c r="BC32" s="299">
        <v>-0.66906109999999996</v>
      </c>
      <c r="BD32" s="299">
        <v>-0.46502470000000001</v>
      </c>
      <c r="BE32" s="299">
        <v>-0.43546639999999998</v>
      </c>
      <c r="BF32" s="299">
        <v>-0.27828069999999999</v>
      </c>
      <c r="BG32" s="299">
        <v>-0.31856139999999999</v>
      </c>
      <c r="BH32" s="299">
        <v>0.56931370000000003</v>
      </c>
      <c r="BI32" s="299">
        <v>0.25420179999999998</v>
      </c>
      <c r="BJ32" s="299">
        <v>0.42358600000000002</v>
      </c>
      <c r="BK32" s="299">
        <v>-0.14146210000000001</v>
      </c>
      <c r="BL32" s="299">
        <v>0.38150339999999999</v>
      </c>
      <c r="BM32" s="299">
        <v>0.44736169999999997</v>
      </c>
      <c r="BN32" s="299">
        <v>-0.408972</v>
      </c>
      <c r="BO32" s="299">
        <v>-0.6955344</v>
      </c>
      <c r="BP32" s="299">
        <v>-0.65251170000000003</v>
      </c>
      <c r="BQ32" s="299">
        <v>-0.49560349999999997</v>
      </c>
      <c r="BR32" s="299">
        <v>-0.20072010000000001</v>
      </c>
      <c r="BS32" s="299">
        <v>-6.8595600000000007E-2</v>
      </c>
      <c r="BT32" s="299">
        <v>0.53886149999999999</v>
      </c>
      <c r="BU32" s="299">
        <v>0.1073649</v>
      </c>
      <c r="BV32" s="299">
        <v>0.33419159999999998</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18.595234677000001</v>
      </c>
      <c r="AZ33" s="210">
        <v>18.273893839999999</v>
      </c>
      <c r="BA33" s="210">
        <v>18.647327088000001</v>
      </c>
      <c r="BB33" s="299">
        <v>19.057549999999999</v>
      </c>
      <c r="BC33" s="299">
        <v>19.242049999999999</v>
      </c>
      <c r="BD33" s="299">
        <v>19.664570000000001</v>
      </c>
      <c r="BE33" s="299">
        <v>19.666250000000002</v>
      </c>
      <c r="BF33" s="299">
        <v>20.150600000000001</v>
      </c>
      <c r="BG33" s="299">
        <v>19.68899</v>
      </c>
      <c r="BH33" s="299">
        <v>19.96162</v>
      </c>
      <c r="BI33" s="299">
        <v>20.139589999999998</v>
      </c>
      <c r="BJ33" s="299">
        <v>20.097950000000001</v>
      </c>
      <c r="BK33" s="299">
        <v>19.883459999999999</v>
      </c>
      <c r="BL33" s="299">
        <v>19.70579</v>
      </c>
      <c r="BM33" s="299">
        <v>20.13851</v>
      </c>
      <c r="BN33" s="299">
        <v>20.067769999999999</v>
      </c>
      <c r="BO33" s="299">
        <v>20.412420000000001</v>
      </c>
      <c r="BP33" s="299">
        <v>20.617709999999999</v>
      </c>
      <c r="BQ33" s="299">
        <v>20.63467</v>
      </c>
      <c r="BR33" s="299">
        <v>21.00911</v>
      </c>
      <c r="BS33" s="299">
        <v>20.507750000000001</v>
      </c>
      <c r="BT33" s="299">
        <v>20.65279</v>
      </c>
      <c r="BU33" s="299">
        <v>20.709679999999999</v>
      </c>
      <c r="BV33" s="299">
        <v>20.63054</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90"/>
      <c r="AZ34" s="62"/>
      <c r="BA34" s="6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7" t="s">
        <v>970</v>
      </c>
      <c r="B36" s="574" t="s">
        <v>973</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3.0240849142999999</v>
      </c>
      <c r="BA36" s="210">
        <v>2.9749132323</v>
      </c>
      <c r="BB36" s="299">
        <v>3.1802450000000002</v>
      </c>
      <c r="BC36" s="299">
        <v>3.0633729999999999</v>
      </c>
      <c r="BD36" s="299">
        <v>3.0147719999999998</v>
      </c>
      <c r="BE36" s="299">
        <v>3.1205850000000002</v>
      </c>
      <c r="BF36" s="299">
        <v>3.0930589999999998</v>
      </c>
      <c r="BG36" s="299">
        <v>3.095186</v>
      </c>
      <c r="BH36" s="299">
        <v>3.298298</v>
      </c>
      <c r="BI36" s="299">
        <v>3.5633720000000002</v>
      </c>
      <c r="BJ36" s="299">
        <v>3.874892</v>
      </c>
      <c r="BK36" s="299">
        <v>3.9551750000000001</v>
      </c>
      <c r="BL36" s="299">
        <v>3.7667280000000001</v>
      </c>
      <c r="BM36" s="299">
        <v>3.5818029999999998</v>
      </c>
      <c r="BN36" s="299">
        <v>3.345418</v>
      </c>
      <c r="BO36" s="299">
        <v>3.3056559999999999</v>
      </c>
      <c r="BP36" s="299">
        <v>3.243255</v>
      </c>
      <c r="BQ36" s="299">
        <v>3.3603640000000001</v>
      </c>
      <c r="BR36" s="299">
        <v>3.328119</v>
      </c>
      <c r="BS36" s="299">
        <v>3.4378760000000002</v>
      </c>
      <c r="BT36" s="299">
        <v>3.5871460000000002</v>
      </c>
      <c r="BU36" s="299">
        <v>3.7949280000000001</v>
      </c>
      <c r="BV36" s="299">
        <v>3.9524140000000001</v>
      </c>
    </row>
    <row r="37" spans="1:74" ht="11.1" customHeight="1" x14ac:dyDescent="0.2">
      <c r="A37" s="567"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-2.67E-7</v>
      </c>
      <c r="BA37" s="210">
        <v>0</v>
      </c>
      <c r="BB37" s="299">
        <v>0</v>
      </c>
      <c r="BC37" s="299">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4"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7.6663480000000002</v>
      </c>
      <c r="AZ38" s="210">
        <v>8.0168571428999993</v>
      </c>
      <c r="BA38" s="210">
        <v>8.5542998709999996</v>
      </c>
      <c r="BB38" s="299">
        <v>8.6374150000000007</v>
      </c>
      <c r="BC38" s="299">
        <v>8.7429860000000001</v>
      </c>
      <c r="BD38" s="299">
        <v>8.8674920000000004</v>
      </c>
      <c r="BE38" s="299">
        <v>8.8537540000000003</v>
      </c>
      <c r="BF38" s="299">
        <v>9.0691079999999999</v>
      </c>
      <c r="BG38" s="299">
        <v>8.8912089999999999</v>
      </c>
      <c r="BH38" s="299">
        <v>8.8338400000000004</v>
      </c>
      <c r="BI38" s="299">
        <v>8.7973389999999991</v>
      </c>
      <c r="BJ38" s="299">
        <v>8.6983519999999999</v>
      </c>
      <c r="BK38" s="299">
        <v>8.2704529999999998</v>
      </c>
      <c r="BL38" s="299">
        <v>8.4014740000000003</v>
      </c>
      <c r="BM38" s="299">
        <v>8.7184840000000001</v>
      </c>
      <c r="BN38" s="299">
        <v>8.9145610000000008</v>
      </c>
      <c r="BO38" s="299">
        <v>9.1444329999999994</v>
      </c>
      <c r="BP38" s="299">
        <v>9.2796710000000004</v>
      </c>
      <c r="BQ38" s="299">
        <v>9.1449400000000001</v>
      </c>
      <c r="BR38" s="299">
        <v>9.2480770000000003</v>
      </c>
      <c r="BS38" s="299">
        <v>8.9472280000000008</v>
      </c>
      <c r="BT38" s="299">
        <v>8.9074539999999995</v>
      </c>
      <c r="BU38" s="299">
        <v>8.8435989999999993</v>
      </c>
      <c r="BV38" s="299">
        <v>8.7699110000000005</v>
      </c>
    </row>
    <row r="39" spans="1:74" ht="11.1" customHeight="1" x14ac:dyDescent="0.2">
      <c r="A39" s="61" t="s">
        <v>900</v>
      </c>
      <c r="B39" s="574" t="s">
        <v>901</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0.87121192856999996</v>
      </c>
      <c r="BA39" s="210">
        <v>0.866843221</v>
      </c>
      <c r="BB39" s="299">
        <v>0.85904740000000002</v>
      </c>
      <c r="BC39" s="299">
        <v>0.89117539999999995</v>
      </c>
      <c r="BD39" s="299">
        <v>0.89691849999999995</v>
      </c>
      <c r="BE39" s="299">
        <v>0.90753539999999999</v>
      </c>
      <c r="BF39" s="299">
        <v>0.93894829999999996</v>
      </c>
      <c r="BG39" s="299">
        <v>0.8930015</v>
      </c>
      <c r="BH39" s="299">
        <v>0.8981133</v>
      </c>
      <c r="BI39" s="299">
        <v>0.90422880000000005</v>
      </c>
      <c r="BJ39" s="299">
        <v>0.88684300000000005</v>
      </c>
      <c r="BK39" s="299">
        <v>0.83801440000000005</v>
      </c>
      <c r="BL39" s="299">
        <v>0.86407199999999995</v>
      </c>
      <c r="BM39" s="299">
        <v>0.87775820000000004</v>
      </c>
      <c r="BN39" s="299">
        <v>0.89324769999999998</v>
      </c>
      <c r="BO39" s="299">
        <v>0.94165330000000003</v>
      </c>
      <c r="BP39" s="299">
        <v>0.95466609999999996</v>
      </c>
      <c r="BQ39" s="299">
        <v>0.91820199999999996</v>
      </c>
      <c r="BR39" s="299">
        <v>0.94271740000000004</v>
      </c>
      <c r="BS39" s="299">
        <v>0.90732919999999995</v>
      </c>
      <c r="BT39" s="299">
        <v>0.92182889999999995</v>
      </c>
      <c r="BU39" s="299">
        <v>0.92312139999999998</v>
      </c>
      <c r="BV39" s="299">
        <v>0.91143680000000005</v>
      </c>
    </row>
    <row r="40" spans="1:74" ht="11.1" customHeight="1" x14ac:dyDescent="0.2">
      <c r="A40" s="61" t="s">
        <v>513</v>
      </c>
      <c r="B40" s="574"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1.1312857142999999</v>
      </c>
      <c r="BA40" s="210">
        <v>1.1240589676999999</v>
      </c>
      <c r="BB40" s="299">
        <v>1.2059280000000001</v>
      </c>
      <c r="BC40" s="299">
        <v>1.319191</v>
      </c>
      <c r="BD40" s="299">
        <v>1.4613050000000001</v>
      </c>
      <c r="BE40" s="299">
        <v>1.468456</v>
      </c>
      <c r="BF40" s="299">
        <v>1.500151</v>
      </c>
      <c r="BG40" s="299">
        <v>1.4468030000000001</v>
      </c>
      <c r="BH40" s="299">
        <v>1.4693560000000001</v>
      </c>
      <c r="BI40" s="299">
        <v>1.4873909999999999</v>
      </c>
      <c r="BJ40" s="299">
        <v>1.508429</v>
      </c>
      <c r="BK40" s="299">
        <v>1.4134789999999999</v>
      </c>
      <c r="BL40" s="299">
        <v>1.469314</v>
      </c>
      <c r="BM40" s="299">
        <v>1.5310090000000001</v>
      </c>
      <c r="BN40" s="299">
        <v>1.5512049999999999</v>
      </c>
      <c r="BO40" s="299">
        <v>1.5761780000000001</v>
      </c>
      <c r="BP40" s="299">
        <v>1.7001489999999999</v>
      </c>
      <c r="BQ40" s="299">
        <v>1.7552859999999999</v>
      </c>
      <c r="BR40" s="299">
        <v>1.788557</v>
      </c>
      <c r="BS40" s="299">
        <v>1.7232460000000001</v>
      </c>
      <c r="BT40" s="299">
        <v>1.7460059999999999</v>
      </c>
      <c r="BU40" s="299">
        <v>1.7636179999999999</v>
      </c>
      <c r="BV40" s="299">
        <v>1.785863</v>
      </c>
    </row>
    <row r="41" spans="1:74" ht="11.1" customHeight="1" x14ac:dyDescent="0.2">
      <c r="A41" s="61" t="s">
        <v>514</v>
      </c>
      <c r="B41" s="574"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4.1196785713999997</v>
      </c>
      <c r="BA41" s="210">
        <v>4.0635016128999997</v>
      </c>
      <c r="BB41" s="299">
        <v>4.0050140000000001</v>
      </c>
      <c r="BC41" s="299">
        <v>4.008623</v>
      </c>
      <c r="BD41" s="299">
        <v>4.016</v>
      </c>
      <c r="BE41" s="299">
        <v>3.8822160000000001</v>
      </c>
      <c r="BF41" s="299">
        <v>4.071726</v>
      </c>
      <c r="BG41" s="299">
        <v>4.0093379999999996</v>
      </c>
      <c r="BH41" s="299">
        <v>4.2744460000000002</v>
      </c>
      <c r="BI41" s="299">
        <v>4.2285979999999999</v>
      </c>
      <c r="BJ41" s="299">
        <v>4.0291389999999998</v>
      </c>
      <c r="BK41" s="299">
        <v>4.2225999999999999</v>
      </c>
      <c r="BL41" s="299">
        <v>4.2038510000000002</v>
      </c>
      <c r="BM41" s="299">
        <v>4.2831809999999999</v>
      </c>
      <c r="BN41" s="299">
        <v>4.1809130000000003</v>
      </c>
      <c r="BO41" s="299">
        <v>4.2184160000000004</v>
      </c>
      <c r="BP41" s="299">
        <v>4.0787899999999997</v>
      </c>
      <c r="BQ41" s="299">
        <v>3.978542</v>
      </c>
      <c r="BR41" s="299">
        <v>4.2156359999999999</v>
      </c>
      <c r="BS41" s="299">
        <v>4.0831410000000004</v>
      </c>
      <c r="BT41" s="299">
        <v>4.2791439999999996</v>
      </c>
      <c r="BU41" s="299">
        <v>4.1564750000000004</v>
      </c>
      <c r="BV41" s="299">
        <v>4.0835999999999997</v>
      </c>
    </row>
    <row r="42" spans="1:74" ht="11.1" customHeight="1" x14ac:dyDescent="0.2">
      <c r="A42" s="61" t="s">
        <v>515</v>
      </c>
      <c r="B42" s="574"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0.27514285713999997</v>
      </c>
      <c r="BA42" s="210">
        <v>0.25647825160999999</v>
      </c>
      <c r="BB42" s="299">
        <v>0.2308093</v>
      </c>
      <c r="BC42" s="299">
        <v>0.19581080000000001</v>
      </c>
      <c r="BD42" s="299">
        <v>0.25529629999999998</v>
      </c>
      <c r="BE42" s="299">
        <v>0.29173900000000003</v>
      </c>
      <c r="BF42" s="299">
        <v>0.27372469999999999</v>
      </c>
      <c r="BG42" s="299">
        <v>0.2678355</v>
      </c>
      <c r="BH42" s="299">
        <v>0.20832990000000001</v>
      </c>
      <c r="BI42" s="299">
        <v>0.2423717</v>
      </c>
      <c r="BJ42" s="299">
        <v>0.2862922</v>
      </c>
      <c r="BK42" s="299">
        <v>0.26141419999999999</v>
      </c>
      <c r="BL42" s="299">
        <v>0.17931820000000001</v>
      </c>
      <c r="BM42" s="299">
        <v>0.25499549999999999</v>
      </c>
      <c r="BN42" s="299">
        <v>0.22794410000000001</v>
      </c>
      <c r="BO42" s="299">
        <v>0.1961408</v>
      </c>
      <c r="BP42" s="299">
        <v>0.2075881</v>
      </c>
      <c r="BQ42" s="299">
        <v>0.27159450000000002</v>
      </c>
      <c r="BR42" s="299">
        <v>0.2237432</v>
      </c>
      <c r="BS42" s="299">
        <v>0.2682098</v>
      </c>
      <c r="BT42" s="299">
        <v>0.20883080000000001</v>
      </c>
      <c r="BU42" s="299">
        <v>0.28295949999999997</v>
      </c>
      <c r="BV42" s="299">
        <v>0.2871938</v>
      </c>
    </row>
    <row r="43" spans="1:74" ht="11.1" customHeight="1" x14ac:dyDescent="0.2">
      <c r="A43" s="61" t="s">
        <v>745</v>
      </c>
      <c r="B43" s="742" t="s">
        <v>974</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1.6990736</v>
      </c>
      <c r="BA43" s="210">
        <v>1.6736557999999999</v>
      </c>
      <c r="BB43" s="299">
        <v>1.798143</v>
      </c>
      <c r="BC43" s="299">
        <v>1.912061</v>
      </c>
      <c r="BD43" s="299">
        <v>2.0497010000000002</v>
      </c>
      <c r="BE43" s="299">
        <v>2.049499</v>
      </c>
      <c r="BF43" s="299">
        <v>2.1428340000000001</v>
      </c>
      <c r="BG43" s="299">
        <v>1.9786170000000001</v>
      </c>
      <c r="BH43" s="299">
        <v>1.877348</v>
      </c>
      <c r="BI43" s="299">
        <v>1.8205169999999999</v>
      </c>
      <c r="BJ43" s="299">
        <v>1.7008460000000001</v>
      </c>
      <c r="BK43" s="299">
        <v>1.7603390000000001</v>
      </c>
      <c r="BL43" s="299">
        <v>1.6851050000000001</v>
      </c>
      <c r="BM43" s="299">
        <v>1.769039</v>
      </c>
      <c r="BN43" s="299">
        <v>1.847731</v>
      </c>
      <c r="BO43" s="299">
        <v>1.971592</v>
      </c>
      <c r="BP43" s="299">
        <v>2.1082510000000001</v>
      </c>
      <c r="BQ43" s="299">
        <v>2.1239439999999998</v>
      </c>
      <c r="BR43" s="299">
        <v>2.2049750000000001</v>
      </c>
      <c r="BS43" s="299">
        <v>2.0480489999999998</v>
      </c>
      <c r="BT43" s="299">
        <v>1.924212</v>
      </c>
      <c r="BU43" s="299">
        <v>1.868098</v>
      </c>
      <c r="BV43" s="299">
        <v>1.751563</v>
      </c>
    </row>
    <row r="44" spans="1:74" ht="11.1" customHeight="1" x14ac:dyDescent="0.2">
      <c r="A44" s="61" t="s">
        <v>516</v>
      </c>
      <c r="B44" s="574"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18.595402</v>
      </c>
      <c r="AZ44" s="210">
        <v>18.266122533000001</v>
      </c>
      <c r="BA44" s="210">
        <v>18.646907734999999</v>
      </c>
      <c r="BB44" s="299">
        <v>19.057549999999999</v>
      </c>
      <c r="BC44" s="299">
        <v>19.242049999999999</v>
      </c>
      <c r="BD44" s="299">
        <v>19.664570000000001</v>
      </c>
      <c r="BE44" s="299">
        <v>19.666250000000002</v>
      </c>
      <c r="BF44" s="299">
        <v>20.150600000000001</v>
      </c>
      <c r="BG44" s="299">
        <v>19.68899</v>
      </c>
      <c r="BH44" s="299">
        <v>19.96162</v>
      </c>
      <c r="BI44" s="299">
        <v>20.139589999999998</v>
      </c>
      <c r="BJ44" s="299">
        <v>20.097950000000001</v>
      </c>
      <c r="BK44" s="299">
        <v>19.883459999999999</v>
      </c>
      <c r="BL44" s="299">
        <v>19.70579</v>
      </c>
      <c r="BM44" s="299">
        <v>20.13851</v>
      </c>
      <c r="BN44" s="299">
        <v>20.067769999999999</v>
      </c>
      <c r="BO44" s="299">
        <v>20.412420000000001</v>
      </c>
      <c r="BP44" s="299">
        <v>20.617709999999999</v>
      </c>
      <c r="BQ44" s="299">
        <v>20.63467</v>
      </c>
      <c r="BR44" s="299">
        <v>21.00911</v>
      </c>
      <c r="BS44" s="299">
        <v>20.507750000000001</v>
      </c>
      <c r="BT44" s="299">
        <v>20.65279</v>
      </c>
      <c r="BU44" s="299">
        <v>20.709679999999999</v>
      </c>
      <c r="BV44" s="299">
        <v>20.63054</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90"/>
      <c r="AY45" s="690"/>
      <c r="AZ45" s="690"/>
      <c r="BA45" s="690"/>
      <c r="BB45" s="690"/>
      <c r="BC45" s="690"/>
      <c r="BD45" s="690"/>
      <c r="BE45" s="690"/>
      <c r="BF45" s="690"/>
      <c r="BG45" s="690"/>
      <c r="BH45" s="690"/>
      <c r="BI45" s="690"/>
      <c r="BJ45" s="690"/>
      <c r="BK45" s="690"/>
      <c r="BL45" s="302"/>
      <c r="BM45" s="302"/>
      <c r="BN45" s="302"/>
      <c r="BO45" s="302"/>
      <c r="BP45" s="302"/>
      <c r="BQ45" s="302"/>
      <c r="BR45" s="302"/>
      <c r="BS45" s="302"/>
      <c r="BT45" s="302"/>
      <c r="BU45" s="302"/>
      <c r="BV45" s="302"/>
    </row>
    <row r="46" spans="1:74" ht="11.1" customHeight="1" x14ac:dyDescent="0.2">
      <c r="A46" s="61" t="s">
        <v>746</v>
      </c>
      <c r="B46" s="174" t="s">
        <v>982</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-0.25821923142999997</v>
      </c>
      <c r="BA46" s="210">
        <v>0.26478596248000003</v>
      </c>
      <c r="BB46" s="299">
        <v>0.52577949999999996</v>
      </c>
      <c r="BC46" s="299">
        <v>0.81140699999999999</v>
      </c>
      <c r="BD46" s="299">
        <v>0.62829500000000005</v>
      </c>
      <c r="BE46" s="299">
        <v>0.52447759999999999</v>
      </c>
      <c r="BF46" s="299">
        <v>0.86991649999999998</v>
      </c>
      <c r="BG46" s="299">
        <v>0.67432720000000002</v>
      </c>
      <c r="BH46" s="299">
        <v>0.51418589999999997</v>
      </c>
      <c r="BI46" s="299">
        <v>0.4184562</v>
      </c>
      <c r="BJ46" s="299">
        <v>-0.35512389999999999</v>
      </c>
      <c r="BK46" s="299">
        <v>0.49575239999999998</v>
      </c>
      <c r="BL46" s="299">
        <v>-0.1228438</v>
      </c>
      <c r="BM46" s="299">
        <v>0.1570676</v>
      </c>
      <c r="BN46" s="299">
        <v>0.75259129999999996</v>
      </c>
      <c r="BO46" s="299">
        <v>0.85507650000000002</v>
      </c>
      <c r="BP46" s="299">
        <v>0.62707239999999997</v>
      </c>
      <c r="BQ46" s="299">
        <v>0.23942269999999999</v>
      </c>
      <c r="BR46" s="299">
        <v>0.25350470000000003</v>
      </c>
      <c r="BS46" s="299">
        <v>-8.8914900000000005E-2</v>
      </c>
      <c r="BT46" s="299">
        <v>-0.21377989999999999</v>
      </c>
      <c r="BU46" s="299">
        <v>-0.2484451</v>
      </c>
      <c r="BV46" s="299">
        <v>-1.0113380000000001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0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366"/>
      <c r="BC48" s="366"/>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366"/>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4" t="s">
        <v>1378</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498.40300000000002</v>
      </c>
      <c r="BA50" s="68">
        <v>502.75505822000002</v>
      </c>
      <c r="BB50" s="301">
        <v>504.05149999999998</v>
      </c>
      <c r="BC50" s="301">
        <v>501.68689999999998</v>
      </c>
      <c r="BD50" s="301">
        <v>486.09</v>
      </c>
      <c r="BE50" s="301">
        <v>471.48649999999998</v>
      </c>
      <c r="BF50" s="301">
        <v>461.8</v>
      </c>
      <c r="BG50" s="301">
        <v>461.3716</v>
      </c>
      <c r="BH50" s="301">
        <v>470.17219999999998</v>
      </c>
      <c r="BI50" s="301">
        <v>471.56319999999999</v>
      </c>
      <c r="BJ50" s="301">
        <v>459.27480000000003</v>
      </c>
      <c r="BK50" s="301">
        <v>462.34960000000001</v>
      </c>
      <c r="BL50" s="301">
        <v>468.49360000000001</v>
      </c>
      <c r="BM50" s="301">
        <v>480.56869999999998</v>
      </c>
      <c r="BN50" s="301">
        <v>488.3272</v>
      </c>
      <c r="BO50" s="301">
        <v>488.14150000000001</v>
      </c>
      <c r="BP50" s="301">
        <v>479.33229999999998</v>
      </c>
      <c r="BQ50" s="301">
        <v>464.1551</v>
      </c>
      <c r="BR50" s="301">
        <v>452.94940000000003</v>
      </c>
      <c r="BS50" s="301">
        <v>453.54969999999997</v>
      </c>
      <c r="BT50" s="301">
        <v>462.98790000000002</v>
      </c>
      <c r="BU50" s="301">
        <v>465.4615</v>
      </c>
      <c r="BV50" s="301">
        <v>454.35910000000001</v>
      </c>
    </row>
    <row r="51" spans="1:74" ht="11.1" customHeight="1" x14ac:dyDescent="0.2">
      <c r="A51" s="568" t="s">
        <v>972</v>
      </c>
      <c r="B51" s="66" t="s">
        <v>973</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171.351</v>
      </c>
      <c r="BA51" s="68">
        <v>171.94526350000001</v>
      </c>
      <c r="BB51" s="301">
        <v>177.65020000000001</v>
      </c>
      <c r="BC51" s="301">
        <v>194.57409999999999</v>
      </c>
      <c r="BD51" s="301">
        <v>211.1747</v>
      </c>
      <c r="BE51" s="301">
        <v>227.53319999999999</v>
      </c>
      <c r="BF51" s="301">
        <v>243.25380000000001</v>
      </c>
      <c r="BG51" s="301">
        <v>251.7346</v>
      </c>
      <c r="BH51" s="301">
        <v>248.94479999999999</v>
      </c>
      <c r="BI51" s="301">
        <v>234.18530000000001</v>
      </c>
      <c r="BJ51" s="301">
        <v>209.3683</v>
      </c>
      <c r="BK51" s="301">
        <v>185.81399999999999</v>
      </c>
      <c r="BL51" s="301">
        <v>172.29169999999999</v>
      </c>
      <c r="BM51" s="301">
        <v>172.73179999999999</v>
      </c>
      <c r="BN51" s="301">
        <v>184.98660000000001</v>
      </c>
      <c r="BO51" s="301">
        <v>203.31890000000001</v>
      </c>
      <c r="BP51" s="301">
        <v>221.59280000000001</v>
      </c>
      <c r="BQ51" s="301">
        <v>236.29470000000001</v>
      </c>
      <c r="BR51" s="301">
        <v>254.578</v>
      </c>
      <c r="BS51" s="301">
        <v>259.8938</v>
      </c>
      <c r="BT51" s="301">
        <v>256.24790000000002</v>
      </c>
      <c r="BU51" s="301">
        <v>241.98859999999999</v>
      </c>
      <c r="BV51" s="301">
        <v>218.83439999999999</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92.974999999999994</v>
      </c>
      <c r="BA52" s="68">
        <v>93.315376955999994</v>
      </c>
      <c r="BB52" s="301">
        <v>95.330169999999995</v>
      </c>
      <c r="BC52" s="301">
        <v>92.828289999999996</v>
      </c>
      <c r="BD52" s="301">
        <v>91.236270000000005</v>
      </c>
      <c r="BE52" s="301">
        <v>89.873419999999996</v>
      </c>
      <c r="BF52" s="301">
        <v>89.041629999999998</v>
      </c>
      <c r="BG52" s="301">
        <v>90.220839999999995</v>
      </c>
      <c r="BH52" s="301">
        <v>92.068380000000005</v>
      </c>
      <c r="BI52" s="301">
        <v>89.043639999999996</v>
      </c>
      <c r="BJ52" s="301">
        <v>83.062370000000001</v>
      </c>
      <c r="BK52" s="301">
        <v>88.674049999999994</v>
      </c>
      <c r="BL52" s="301">
        <v>91.05471</v>
      </c>
      <c r="BM52" s="301">
        <v>93.451279999999997</v>
      </c>
      <c r="BN52" s="301">
        <v>95.543819999999997</v>
      </c>
      <c r="BO52" s="301">
        <v>93.196780000000004</v>
      </c>
      <c r="BP52" s="301">
        <v>91.178139999999999</v>
      </c>
      <c r="BQ52" s="301">
        <v>89.966309999999993</v>
      </c>
      <c r="BR52" s="301">
        <v>89.070869999999999</v>
      </c>
      <c r="BS52" s="301">
        <v>90.081599999999995</v>
      </c>
      <c r="BT52" s="301">
        <v>91.856120000000004</v>
      </c>
      <c r="BU52" s="301">
        <v>89.042450000000002</v>
      </c>
      <c r="BV52" s="301">
        <v>83.205529999999996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28.284413919999999</v>
      </c>
      <c r="BA53" s="68">
        <v>27.254130003</v>
      </c>
      <c r="BB53" s="301">
        <v>26.806149999999999</v>
      </c>
      <c r="BC53" s="301">
        <v>26.408809999999999</v>
      </c>
      <c r="BD53" s="301">
        <v>26.13532</v>
      </c>
      <c r="BE53" s="301">
        <v>26.08201</v>
      </c>
      <c r="BF53" s="301">
        <v>25.748290000000001</v>
      </c>
      <c r="BG53" s="301">
        <v>25.944040000000001</v>
      </c>
      <c r="BH53" s="301">
        <v>25.356470000000002</v>
      </c>
      <c r="BI53" s="301">
        <v>25.732669999999999</v>
      </c>
      <c r="BJ53" s="301">
        <v>26.214649999999999</v>
      </c>
      <c r="BK53" s="301">
        <v>28.23094</v>
      </c>
      <c r="BL53" s="301">
        <v>28.38618</v>
      </c>
      <c r="BM53" s="301">
        <v>28.285260000000001</v>
      </c>
      <c r="BN53" s="301">
        <v>27.93113</v>
      </c>
      <c r="BO53" s="301">
        <v>27.531220000000001</v>
      </c>
      <c r="BP53" s="301">
        <v>27.054880000000001</v>
      </c>
      <c r="BQ53" s="301">
        <v>26.90211</v>
      </c>
      <c r="BR53" s="301">
        <v>26.572389999999999</v>
      </c>
      <c r="BS53" s="301">
        <v>26.7577</v>
      </c>
      <c r="BT53" s="301">
        <v>26.179320000000001</v>
      </c>
      <c r="BU53" s="301">
        <v>26.56073</v>
      </c>
      <c r="BV53" s="301">
        <v>27.039729999999999</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231.60300000000001</v>
      </c>
      <c r="BA54" s="68">
        <v>228.24998335999999</v>
      </c>
      <c r="BB54" s="301">
        <v>228.54730000000001</v>
      </c>
      <c r="BC54" s="301">
        <v>231.37129999999999</v>
      </c>
      <c r="BD54" s="301">
        <v>231.1746</v>
      </c>
      <c r="BE54" s="301">
        <v>228.78129999999999</v>
      </c>
      <c r="BF54" s="301">
        <v>224.63069999999999</v>
      </c>
      <c r="BG54" s="301">
        <v>226.16800000000001</v>
      </c>
      <c r="BH54" s="301">
        <v>219.89009999999999</v>
      </c>
      <c r="BI54" s="301">
        <v>224.03739999999999</v>
      </c>
      <c r="BJ54" s="301">
        <v>234.21090000000001</v>
      </c>
      <c r="BK54" s="301">
        <v>250.25970000000001</v>
      </c>
      <c r="BL54" s="301">
        <v>252.5924</v>
      </c>
      <c r="BM54" s="301">
        <v>240.74770000000001</v>
      </c>
      <c r="BN54" s="301">
        <v>238.84829999999999</v>
      </c>
      <c r="BO54" s="301">
        <v>239.34950000000001</v>
      </c>
      <c r="BP54" s="301">
        <v>244.34819999999999</v>
      </c>
      <c r="BQ54" s="301">
        <v>243.31219999999999</v>
      </c>
      <c r="BR54" s="301">
        <v>235.6602</v>
      </c>
      <c r="BS54" s="301">
        <v>232.80199999999999</v>
      </c>
      <c r="BT54" s="301">
        <v>229.1412</v>
      </c>
      <c r="BU54" s="301">
        <v>238.99100000000001</v>
      </c>
      <c r="BV54" s="301">
        <v>249.26519999999999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20.471</v>
      </c>
      <c r="BA55" s="68">
        <v>19.672203704000001</v>
      </c>
      <c r="BB55" s="301">
        <v>20.846060000000001</v>
      </c>
      <c r="BC55" s="301">
        <v>22.182929999999999</v>
      </c>
      <c r="BD55" s="301">
        <v>23.15727</v>
      </c>
      <c r="BE55" s="301">
        <v>21.112739999999999</v>
      </c>
      <c r="BF55" s="301">
        <v>23.320959999999999</v>
      </c>
      <c r="BG55" s="301">
        <v>22.172910000000002</v>
      </c>
      <c r="BH55" s="301">
        <v>22.03782</v>
      </c>
      <c r="BI55" s="301">
        <v>23.21106</v>
      </c>
      <c r="BJ55" s="301">
        <v>24.432259999999999</v>
      </c>
      <c r="BK55" s="301">
        <v>23.609400000000001</v>
      </c>
      <c r="BL55" s="301">
        <v>26.59337</v>
      </c>
      <c r="BM55" s="301">
        <v>24.01904</v>
      </c>
      <c r="BN55" s="301">
        <v>24.11918</v>
      </c>
      <c r="BO55" s="301">
        <v>22.255299999999998</v>
      </c>
      <c r="BP55" s="301">
        <v>23.728870000000001</v>
      </c>
      <c r="BQ55" s="301">
        <v>23.267189999999999</v>
      </c>
      <c r="BR55" s="301">
        <v>23.96115</v>
      </c>
      <c r="BS55" s="301">
        <v>23.026039999999998</v>
      </c>
      <c r="BT55" s="301">
        <v>20.92623</v>
      </c>
      <c r="BU55" s="301">
        <v>23.796939999999999</v>
      </c>
      <c r="BV55" s="301">
        <v>26.13504</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211.13200000000001</v>
      </c>
      <c r="BA56" s="68">
        <v>208.57761371000001</v>
      </c>
      <c r="BB56" s="301">
        <v>207.7012</v>
      </c>
      <c r="BC56" s="301">
        <v>209.1884</v>
      </c>
      <c r="BD56" s="301">
        <v>208.01730000000001</v>
      </c>
      <c r="BE56" s="301">
        <v>207.6686</v>
      </c>
      <c r="BF56" s="301">
        <v>201.30969999999999</v>
      </c>
      <c r="BG56" s="301">
        <v>203.99510000000001</v>
      </c>
      <c r="BH56" s="301">
        <v>197.85220000000001</v>
      </c>
      <c r="BI56" s="301">
        <v>200.8263</v>
      </c>
      <c r="BJ56" s="301">
        <v>209.77860000000001</v>
      </c>
      <c r="BK56" s="301">
        <v>226.65029999999999</v>
      </c>
      <c r="BL56" s="301">
        <v>225.999</v>
      </c>
      <c r="BM56" s="301">
        <v>216.7286</v>
      </c>
      <c r="BN56" s="301">
        <v>214.72909999999999</v>
      </c>
      <c r="BO56" s="301">
        <v>217.0942</v>
      </c>
      <c r="BP56" s="301">
        <v>220.61930000000001</v>
      </c>
      <c r="BQ56" s="301">
        <v>220.04499999999999</v>
      </c>
      <c r="BR56" s="301">
        <v>211.69909999999999</v>
      </c>
      <c r="BS56" s="301">
        <v>209.77600000000001</v>
      </c>
      <c r="BT56" s="301">
        <v>208.215</v>
      </c>
      <c r="BU56" s="301">
        <v>215.19409999999999</v>
      </c>
      <c r="BV56" s="301">
        <v>223.1301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39.241</v>
      </c>
      <c r="BA57" s="68">
        <v>38.966119331000002</v>
      </c>
      <c r="BB57" s="301">
        <v>39.80827</v>
      </c>
      <c r="BC57" s="301">
        <v>40.605640000000001</v>
      </c>
      <c r="BD57" s="301">
        <v>40.097270000000002</v>
      </c>
      <c r="BE57" s="301">
        <v>41.367899999999999</v>
      </c>
      <c r="BF57" s="301">
        <v>41.010429999999999</v>
      </c>
      <c r="BG57" s="301">
        <v>42.432569999999998</v>
      </c>
      <c r="BH57" s="301">
        <v>41.660960000000003</v>
      </c>
      <c r="BI57" s="301">
        <v>39.560879999999997</v>
      </c>
      <c r="BJ57" s="301">
        <v>39.459890000000001</v>
      </c>
      <c r="BK57" s="301">
        <v>40.02957</v>
      </c>
      <c r="BL57" s="301">
        <v>39.5809</v>
      </c>
      <c r="BM57" s="301">
        <v>39.122169999999997</v>
      </c>
      <c r="BN57" s="301">
        <v>39.882240000000003</v>
      </c>
      <c r="BO57" s="301">
        <v>40.578150000000001</v>
      </c>
      <c r="BP57" s="301">
        <v>39.994259999999997</v>
      </c>
      <c r="BQ57" s="301">
        <v>41.254170000000002</v>
      </c>
      <c r="BR57" s="301">
        <v>40.910670000000003</v>
      </c>
      <c r="BS57" s="301">
        <v>42.353000000000002</v>
      </c>
      <c r="BT57" s="301">
        <v>41.563699999999997</v>
      </c>
      <c r="BU57" s="301">
        <v>39.468110000000003</v>
      </c>
      <c r="BV57" s="301">
        <v>39.342849999999999</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137.49100000000001</v>
      </c>
      <c r="BA58" s="68">
        <v>142.99496764</v>
      </c>
      <c r="BB58" s="301">
        <v>138.59610000000001</v>
      </c>
      <c r="BC58" s="301">
        <v>140.03399999999999</v>
      </c>
      <c r="BD58" s="301">
        <v>141.51900000000001</v>
      </c>
      <c r="BE58" s="301">
        <v>143.93549999999999</v>
      </c>
      <c r="BF58" s="301">
        <v>145.9357</v>
      </c>
      <c r="BG58" s="301">
        <v>144.0128</v>
      </c>
      <c r="BH58" s="301">
        <v>136.68299999999999</v>
      </c>
      <c r="BI58" s="301">
        <v>140.88740000000001</v>
      </c>
      <c r="BJ58" s="301">
        <v>146.21299999999999</v>
      </c>
      <c r="BK58" s="301">
        <v>145.56909999999999</v>
      </c>
      <c r="BL58" s="301">
        <v>141.69929999999999</v>
      </c>
      <c r="BM58" s="301">
        <v>135.43379999999999</v>
      </c>
      <c r="BN58" s="301">
        <v>134.5428</v>
      </c>
      <c r="BO58" s="301">
        <v>138.03909999999999</v>
      </c>
      <c r="BP58" s="301">
        <v>140.4383</v>
      </c>
      <c r="BQ58" s="301">
        <v>145.77099999999999</v>
      </c>
      <c r="BR58" s="301">
        <v>148.60820000000001</v>
      </c>
      <c r="BS58" s="301">
        <v>147.31110000000001</v>
      </c>
      <c r="BT58" s="301">
        <v>139.25640000000001</v>
      </c>
      <c r="BU58" s="301">
        <v>142.4648</v>
      </c>
      <c r="BV58" s="301">
        <v>148.21270000000001</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31.478999999999999</v>
      </c>
      <c r="BA59" s="68">
        <v>32.353931568999997</v>
      </c>
      <c r="BB59" s="301">
        <v>31.980699999999999</v>
      </c>
      <c r="BC59" s="301">
        <v>33.50056</v>
      </c>
      <c r="BD59" s="301">
        <v>33.594459999999998</v>
      </c>
      <c r="BE59" s="301">
        <v>32.349080000000001</v>
      </c>
      <c r="BF59" s="301">
        <v>31.182659999999998</v>
      </c>
      <c r="BG59" s="301">
        <v>31.56091</v>
      </c>
      <c r="BH59" s="301">
        <v>32.33428</v>
      </c>
      <c r="BI59" s="301">
        <v>33.907119999999999</v>
      </c>
      <c r="BJ59" s="301">
        <v>32.705060000000003</v>
      </c>
      <c r="BK59" s="301">
        <v>32.543939999999999</v>
      </c>
      <c r="BL59" s="301">
        <v>32.137140000000002</v>
      </c>
      <c r="BM59" s="301">
        <v>32.166600000000003</v>
      </c>
      <c r="BN59" s="301">
        <v>31.512540000000001</v>
      </c>
      <c r="BO59" s="301">
        <v>32.842930000000003</v>
      </c>
      <c r="BP59" s="301">
        <v>32.865279999999998</v>
      </c>
      <c r="BQ59" s="301">
        <v>31.757249999999999</v>
      </c>
      <c r="BR59" s="301">
        <v>30.736260000000001</v>
      </c>
      <c r="BS59" s="301">
        <v>31.12717</v>
      </c>
      <c r="BT59" s="301">
        <v>31.887599999999999</v>
      </c>
      <c r="BU59" s="301">
        <v>33.632339999999999</v>
      </c>
      <c r="BV59" s="301">
        <v>32.645409999999998</v>
      </c>
    </row>
    <row r="60" spans="1:74" ht="11.1" customHeight="1" x14ac:dyDescent="0.2">
      <c r="A60" s="61" t="s">
        <v>752</v>
      </c>
      <c r="B60" s="574" t="s">
        <v>974</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54.300379999999997</v>
      </c>
      <c r="BA60" s="68">
        <v>55.538679999999999</v>
      </c>
      <c r="BB60" s="301">
        <v>56.170369999999998</v>
      </c>
      <c r="BC60" s="301">
        <v>56.30742</v>
      </c>
      <c r="BD60" s="301">
        <v>54.649329999999999</v>
      </c>
      <c r="BE60" s="301">
        <v>53.15784</v>
      </c>
      <c r="BF60" s="301">
        <v>50.903750000000002</v>
      </c>
      <c r="BG60" s="301">
        <v>49.190049999999999</v>
      </c>
      <c r="BH60" s="301">
        <v>46.677259999999997</v>
      </c>
      <c r="BI60" s="301">
        <v>48.634720000000002</v>
      </c>
      <c r="BJ60" s="301">
        <v>51.623690000000003</v>
      </c>
      <c r="BK60" s="301">
        <v>56.121899999999997</v>
      </c>
      <c r="BL60" s="301">
        <v>58.818860000000001</v>
      </c>
      <c r="BM60" s="301">
        <v>60.75432</v>
      </c>
      <c r="BN60" s="301">
        <v>61.714579999999998</v>
      </c>
      <c r="BO60" s="301">
        <v>61.667180000000002</v>
      </c>
      <c r="BP60" s="301">
        <v>58.627160000000003</v>
      </c>
      <c r="BQ60" s="301">
        <v>56.204970000000003</v>
      </c>
      <c r="BR60" s="301">
        <v>51.548430000000003</v>
      </c>
      <c r="BS60" s="301">
        <v>49.416539999999998</v>
      </c>
      <c r="BT60" s="301">
        <v>46.905929999999998</v>
      </c>
      <c r="BU60" s="301">
        <v>47.669280000000001</v>
      </c>
      <c r="BV60" s="301">
        <v>50.911540000000002</v>
      </c>
    </row>
    <row r="61" spans="1:74" ht="11.1" customHeight="1" x14ac:dyDescent="0.2">
      <c r="A61" s="61" t="s">
        <v>520</v>
      </c>
      <c r="B61" s="172" t="s">
        <v>111</v>
      </c>
      <c r="C61" s="695">
        <v>1353.9552980000001</v>
      </c>
      <c r="D61" s="695">
        <v>1351.867195</v>
      </c>
      <c r="E61" s="695">
        <v>1336.5904399999999</v>
      </c>
      <c r="F61" s="695">
        <v>1336.450544</v>
      </c>
      <c r="G61" s="695">
        <v>1346.970628</v>
      </c>
      <c r="H61" s="695">
        <v>1328.0862529999999</v>
      </c>
      <c r="I61" s="695">
        <v>1316.7558959999999</v>
      </c>
      <c r="J61" s="695">
        <v>1304.8895170000001</v>
      </c>
      <c r="K61" s="695">
        <v>1300.9485529999999</v>
      </c>
      <c r="L61" s="695">
        <v>1269.6399409999999</v>
      </c>
      <c r="M61" s="695">
        <v>1259.334247</v>
      </c>
      <c r="N61" s="695">
        <v>1229.1699490000001</v>
      </c>
      <c r="O61" s="695">
        <v>1215.2071189999999</v>
      </c>
      <c r="P61" s="695">
        <v>1209.9948260000001</v>
      </c>
      <c r="Q61" s="695">
        <v>1195.8376450000001</v>
      </c>
      <c r="R61" s="695">
        <v>1200.884804</v>
      </c>
      <c r="S61" s="695">
        <v>1209.937741</v>
      </c>
      <c r="T61" s="695">
        <v>1206.826908</v>
      </c>
      <c r="U61" s="695">
        <v>1212.586491</v>
      </c>
      <c r="V61" s="695">
        <v>1231.857886</v>
      </c>
      <c r="W61" s="695">
        <v>1271.1883539999999</v>
      </c>
      <c r="X61" s="695">
        <v>1260.222035</v>
      </c>
      <c r="Y61" s="695">
        <v>1257.7723249999999</v>
      </c>
      <c r="Z61" s="695">
        <v>1258.9382169999999</v>
      </c>
      <c r="AA61" s="695">
        <v>1265.0133530000001</v>
      </c>
      <c r="AB61" s="695">
        <v>1248.3144789999999</v>
      </c>
      <c r="AC61" s="695">
        <v>1245.21002</v>
      </c>
      <c r="AD61" s="695">
        <v>1263.632298</v>
      </c>
      <c r="AE61" s="695">
        <v>1307.123977</v>
      </c>
      <c r="AF61" s="695">
        <v>1304.1664989999999</v>
      </c>
      <c r="AG61" s="695">
        <v>1309.074613</v>
      </c>
      <c r="AH61" s="695">
        <v>1300.684616</v>
      </c>
      <c r="AI61" s="695">
        <v>1298.386778</v>
      </c>
      <c r="AJ61" s="695">
        <v>1285.568743</v>
      </c>
      <c r="AK61" s="695">
        <v>1283.237734</v>
      </c>
      <c r="AL61" s="695">
        <v>1281.879621</v>
      </c>
      <c r="AM61" s="695">
        <v>1298.6751850000001</v>
      </c>
      <c r="AN61" s="695">
        <v>1279.4072819999999</v>
      </c>
      <c r="AO61" s="695">
        <v>1320.7500090000001</v>
      </c>
      <c r="AP61" s="695">
        <v>1397.497756</v>
      </c>
      <c r="AQ61" s="695">
        <v>1425.5003790000001</v>
      </c>
      <c r="AR61" s="695">
        <v>1452.847522</v>
      </c>
      <c r="AS61" s="695">
        <v>1450.975995</v>
      </c>
      <c r="AT61" s="695">
        <v>1436.1402049999999</v>
      </c>
      <c r="AU61" s="695">
        <v>1421.99325</v>
      </c>
      <c r="AV61" s="695">
        <v>1385.6981169999999</v>
      </c>
      <c r="AW61" s="695">
        <v>1389.447561</v>
      </c>
      <c r="AX61" s="695">
        <v>1344.3186410000001</v>
      </c>
      <c r="AY61" s="695">
        <v>1330.0630000000001</v>
      </c>
      <c r="AZ61" s="695">
        <v>1285.1277938999999</v>
      </c>
      <c r="BA61" s="695">
        <v>1293.3733446000001</v>
      </c>
      <c r="BB61" s="696">
        <v>1298.941</v>
      </c>
      <c r="BC61" s="696">
        <v>1317.317</v>
      </c>
      <c r="BD61" s="696">
        <v>1315.671</v>
      </c>
      <c r="BE61" s="696">
        <v>1314.567</v>
      </c>
      <c r="BF61" s="696">
        <v>1313.5070000000001</v>
      </c>
      <c r="BG61" s="696">
        <v>1322.636</v>
      </c>
      <c r="BH61" s="696">
        <v>1313.787</v>
      </c>
      <c r="BI61" s="696">
        <v>1307.5519999999999</v>
      </c>
      <c r="BJ61" s="696">
        <v>1282.133</v>
      </c>
      <c r="BK61" s="696">
        <v>1289.5930000000001</v>
      </c>
      <c r="BL61" s="696">
        <v>1285.0550000000001</v>
      </c>
      <c r="BM61" s="696">
        <v>1283.2619999999999</v>
      </c>
      <c r="BN61" s="696">
        <v>1303.289</v>
      </c>
      <c r="BO61" s="696">
        <v>1324.665</v>
      </c>
      <c r="BP61" s="696">
        <v>1335.431</v>
      </c>
      <c r="BQ61" s="696">
        <v>1335.6179999999999</v>
      </c>
      <c r="BR61" s="696">
        <v>1330.634</v>
      </c>
      <c r="BS61" s="696">
        <v>1333.2929999999999</v>
      </c>
      <c r="BT61" s="696">
        <v>1326.0260000000001</v>
      </c>
      <c r="BU61" s="696">
        <v>1325.279</v>
      </c>
      <c r="BV61" s="696">
        <v>1303.816</v>
      </c>
    </row>
    <row r="62" spans="1:74" ht="11.1" customHeight="1" x14ac:dyDescent="0.2">
      <c r="A62" s="61" t="s">
        <v>521</v>
      </c>
      <c r="B62" s="175" t="s">
        <v>405</v>
      </c>
      <c r="C62" s="703">
        <v>695.07799999999997</v>
      </c>
      <c r="D62" s="703">
        <v>694.82500000000005</v>
      </c>
      <c r="E62" s="703">
        <v>691.51</v>
      </c>
      <c r="F62" s="703">
        <v>688.78700000000003</v>
      </c>
      <c r="G62" s="703">
        <v>684.47799999999995</v>
      </c>
      <c r="H62" s="703">
        <v>679.17399999999998</v>
      </c>
      <c r="I62" s="703">
        <v>678.88300000000004</v>
      </c>
      <c r="J62" s="703">
        <v>678.79899999999998</v>
      </c>
      <c r="K62" s="703">
        <v>673.64</v>
      </c>
      <c r="L62" s="703">
        <v>668.95100000000002</v>
      </c>
      <c r="M62" s="703">
        <v>661.27800000000002</v>
      </c>
      <c r="N62" s="703">
        <v>662.83100000000002</v>
      </c>
      <c r="O62" s="703">
        <v>664.23400000000004</v>
      </c>
      <c r="P62" s="703">
        <v>665.45799999999997</v>
      </c>
      <c r="Q62" s="703">
        <v>665.45600000000002</v>
      </c>
      <c r="R62" s="703">
        <v>663.96600000000001</v>
      </c>
      <c r="S62" s="703">
        <v>660.16700000000003</v>
      </c>
      <c r="T62" s="703">
        <v>660.01499999999999</v>
      </c>
      <c r="U62" s="703">
        <v>660.01300000000003</v>
      </c>
      <c r="V62" s="703">
        <v>660.01099999999997</v>
      </c>
      <c r="W62" s="703">
        <v>660.00900000000001</v>
      </c>
      <c r="X62" s="703">
        <v>654.84</v>
      </c>
      <c r="Y62" s="703">
        <v>649.56700000000001</v>
      </c>
      <c r="Z62" s="703">
        <v>649.13900000000001</v>
      </c>
      <c r="AA62" s="703">
        <v>649.13900000000001</v>
      </c>
      <c r="AB62" s="703">
        <v>649.12599999999998</v>
      </c>
      <c r="AC62" s="703">
        <v>649.12599999999998</v>
      </c>
      <c r="AD62" s="703">
        <v>648.58799999999997</v>
      </c>
      <c r="AE62" s="703">
        <v>644.81799999999998</v>
      </c>
      <c r="AF62" s="703">
        <v>644.81799999999998</v>
      </c>
      <c r="AG62" s="703">
        <v>644.81799999999998</v>
      </c>
      <c r="AH62" s="703">
        <v>644.81799999999998</v>
      </c>
      <c r="AI62" s="703">
        <v>644.81799999999998</v>
      </c>
      <c r="AJ62" s="703">
        <v>641.15300000000002</v>
      </c>
      <c r="AK62" s="703">
        <v>634.96699999999998</v>
      </c>
      <c r="AL62" s="703">
        <v>634.96699999999998</v>
      </c>
      <c r="AM62" s="703">
        <v>634.96699999999998</v>
      </c>
      <c r="AN62" s="703">
        <v>634.96699999999998</v>
      </c>
      <c r="AO62" s="703">
        <v>634.96699999999998</v>
      </c>
      <c r="AP62" s="703">
        <v>637.82600000000002</v>
      </c>
      <c r="AQ62" s="703">
        <v>648.32600000000002</v>
      </c>
      <c r="AR62" s="703">
        <v>656.02300000000002</v>
      </c>
      <c r="AS62" s="703">
        <v>656.14</v>
      </c>
      <c r="AT62" s="703">
        <v>647.53</v>
      </c>
      <c r="AU62" s="703">
        <v>642.18600000000004</v>
      </c>
      <c r="AV62" s="703">
        <v>638.55600000000004</v>
      </c>
      <c r="AW62" s="703">
        <v>638.08500000000004</v>
      </c>
      <c r="AX62" s="703">
        <v>638.08600000000001</v>
      </c>
      <c r="AY62" s="703">
        <v>638.08500000000004</v>
      </c>
      <c r="AZ62" s="703">
        <v>637.77300000000002</v>
      </c>
      <c r="BA62" s="703">
        <v>637.48792628000001</v>
      </c>
      <c r="BB62" s="704">
        <v>632.43790000000001</v>
      </c>
      <c r="BC62" s="704">
        <v>627.38789999999995</v>
      </c>
      <c r="BD62" s="704">
        <v>625.51289999999995</v>
      </c>
      <c r="BE62" s="704">
        <v>623.63789999999995</v>
      </c>
      <c r="BF62" s="704">
        <v>621.76289999999995</v>
      </c>
      <c r="BG62" s="704">
        <v>619.88789999999995</v>
      </c>
      <c r="BH62" s="704">
        <v>618.46289999999999</v>
      </c>
      <c r="BI62" s="704">
        <v>617.03790000000004</v>
      </c>
      <c r="BJ62" s="704">
        <v>615.61289999999997</v>
      </c>
      <c r="BK62" s="704">
        <v>614.18790000000001</v>
      </c>
      <c r="BL62" s="704">
        <v>612.76289999999995</v>
      </c>
      <c r="BM62" s="704">
        <v>611.33789999999999</v>
      </c>
      <c r="BN62" s="704">
        <v>609.91290000000004</v>
      </c>
      <c r="BO62" s="704">
        <v>608.48789999999997</v>
      </c>
      <c r="BP62" s="704">
        <v>607.06290000000001</v>
      </c>
      <c r="BQ62" s="704">
        <v>605.63789999999995</v>
      </c>
      <c r="BR62" s="704">
        <v>605.01289999999995</v>
      </c>
      <c r="BS62" s="704">
        <v>604.38789999999995</v>
      </c>
      <c r="BT62" s="704">
        <v>601.16290000000004</v>
      </c>
      <c r="BU62" s="704">
        <v>597.93790000000001</v>
      </c>
      <c r="BV62" s="704">
        <v>594.71289999999999</v>
      </c>
    </row>
    <row r="63" spans="1:74" s="400" customFormat="1" ht="12" customHeight="1" x14ac:dyDescent="0.2">
      <c r="A63" s="399"/>
      <c r="B63" s="794" t="s">
        <v>816</v>
      </c>
      <c r="C63" s="750"/>
      <c r="D63" s="750"/>
      <c r="E63" s="750"/>
      <c r="F63" s="750"/>
      <c r="G63" s="750"/>
      <c r="H63" s="750"/>
      <c r="I63" s="750"/>
      <c r="J63" s="750"/>
      <c r="K63" s="750"/>
      <c r="L63" s="750"/>
      <c r="M63" s="750"/>
      <c r="N63" s="750"/>
      <c r="O63" s="750"/>
      <c r="P63" s="750"/>
      <c r="Q63" s="744"/>
      <c r="AY63" s="484"/>
      <c r="AZ63" s="484"/>
      <c r="BA63" s="484"/>
      <c r="BB63" s="484"/>
      <c r="BC63" s="484"/>
      <c r="BD63" s="589"/>
      <c r="BE63" s="589"/>
      <c r="BF63" s="589"/>
      <c r="BG63" s="484"/>
      <c r="BH63" s="484"/>
      <c r="BI63" s="484"/>
      <c r="BJ63" s="484"/>
    </row>
    <row r="64" spans="1:74" s="400" customFormat="1" ht="12" customHeight="1" x14ac:dyDescent="0.2">
      <c r="A64" s="399"/>
      <c r="B64" s="795" t="s">
        <v>844</v>
      </c>
      <c r="C64" s="750"/>
      <c r="D64" s="750"/>
      <c r="E64" s="750"/>
      <c r="F64" s="750"/>
      <c r="G64" s="750"/>
      <c r="H64" s="750"/>
      <c r="I64" s="750"/>
      <c r="J64" s="750"/>
      <c r="K64" s="750"/>
      <c r="L64" s="750"/>
      <c r="M64" s="750"/>
      <c r="N64" s="750"/>
      <c r="O64" s="750"/>
      <c r="P64" s="750"/>
      <c r="Q64" s="744"/>
      <c r="AY64" s="484"/>
      <c r="AZ64" s="484"/>
      <c r="BA64" s="484"/>
      <c r="BB64" s="484"/>
      <c r="BC64" s="484"/>
      <c r="BD64" s="589"/>
      <c r="BE64" s="589"/>
      <c r="BF64" s="589"/>
      <c r="BG64" s="484"/>
      <c r="BH64" s="484"/>
      <c r="BI64" s="484"/>
      <c r="BJ64" s="484"/>
    </row>
    <row r="65" spans="1:74" s="400" customFormat="1" ht="12" customHeight="1" x14ac:dyDescent="0.2">
      <c r="A65" s="399"/>
      <c r="B65" s="795" t="s">
        <v>845</v>
      </c>
      <c r="C65" s="750"/>
      <c r="D65" s="750"/>
      <c r="E65" s="750"/>
      <c r="F65" s="750"/>
      <c r="G65" s="750"/>
      <c r="H65" s="750"/>
      <c r="I65" s="750"/>
      <c r="J65" s="750"/>
      <c r="K65" s="750"/>
      <c r="L65" s="750"/>
      <c r="M65" s="750"/>
      <c r="N65" s="750"/>
      <c r="O65" s="750"/>
      <c r="P65" s="750"/>
      <c r="Q65" s="744"/>
      <c r="AY65" s="484"/>
      <c r="AZ65" s="484"/>
      <c r="BA65" s="484"/>
      <c r="BB65" s="484"/>
      <c r="BC65" s="484"/>
      <c r="BD65" s="589"/>
      <c r="BE65" s="589"/>
      <c r="BF65" s="589"/>
      <c r="BG65" s="484"/>
      <c r="BH65" s="484"/>
      <c r="BI65" s="484"/>
      <c r="BJ65" s="484"/>
    </row>
    <row r="66" spans="1:74" s="400" customFormat="1" ht="12" customHeight="1" x14ac:dyDescent="0.2">
      <c r="A66" s="399"/>
      <c r="B66" s="795" t="s">
        <v>846</v>
      </c>
      <c r="C66" s="750"/>
      <c r="D66" s="750"/>
      <c r="E66" s="750"/>
      <c r="F66" s="750"/>
      <c r="G66" s="750"/>
      <c r="H66" s="750"/>
      <c r="I66" s="750"/>
      <c r="J66" s="750"/>
      <c r="K66" s="750"/>
      <c r="L66" s="750"/>
      <c r="M66" s="750"/>
      <c r="N66" s="750"/>
      <c r="O66" s="750"/>
      <c r="P66" s="750"/>
      <c r="Q66" s="744"/>
      <c r="AY66" s="484"/>
      <c r="AZ66" s="484"/>
      <c r="BA66" s="484"/>
      <c r="BB66" s="484"/>
      <c r="BC66" s="484"/>
      <c r="BD66" s="589"/>
      <c r="BE66" s="589"/>
      <c r="BF66" s="589"/>
      <c r="BG66" s="484"/>
      <c r="BH66" s="484"/>
      <c r="BI66" s="484"/>
      <c r="BJ66" s="484"/>
    </row>
    <row r="67" spans="1:74" s="400" customFormat="1" ht="20.45" customHeight="1" x14ac:dyDescent="0.2">
      <c r="A67" s="399"/>
      <c r="B67" s="794" t="s">
        <v>1407</v>
      </c>
      <c r="C67" s="744"/>
      <c r="D67" s="744"/>
      <c r="E67" s="744"/>
      <c r="F67" s="744"/>
      <c r="G67" s="744"/>
      <c r="H67" s="744"/>
      <c r="I67" s="744"/>
      <c r="J67" s="744"/>
      <c r="K67" s="744"/>
      <c r="L67" s="744"/>
      <c r="M67" s="744"/>
      <c r="N67" s="744"/>
      <c r="O67" s="744"/>
      <c r="P67" s="744"/>
      <c r="Q67" s="744"/>
      <c r="AY67" s="484"/>
      <c r="AZ67" s="484"/>
      <c r="BA67" s="484"/>
      <c r="BB67" s="484"/>
      <c r="BC67" s="484"/>
      <c r="BD67" s="589"/>
      <c r="BE67" s="589"/>
      <c r="BF67" s="589"/>
      <c r="BG67" s="484"/>
      <c r="BH67" s="484"/>
      <c r="BI67" s="484"/>
      <c r="BJ67" s="484"/>
    </row>
    <row r="68" spans="1:74" s="400" customFormat="1" ht="12" customHeight="1" x14ac:dyDescent="0.2">
      <c r="A68" s="399"/>
      <c r="B68" s="794" t="s">
        <v>884</v>
      </c>
      <c r="C68" s="750"/>
      <c r="D68" s="750"/>
      <c r="E68" s="750"/>
      <c r="F68" s="750"/>
      <c r="G68" s="750"/>
      <c r="H68" s="750"/>
      <c r="I68" s="750"/>
      <c r="J68" s="750"/>
      <c r="K68" s="750"/>
      <c r="L68" s="750"/>
      <c r="M68" s="750"/>
      <c r="N68" s="750"/>
      <c r="O68" s="750"/>
      <c r="P68" s="750"/>
      <c r="Q68" s="744"/>
      <c r="AY68" s="484"/>
      <c r="AZ68" s="484"/>
      <c r="BA68" s="484"/>
      <c r="BB68" s="484"/>
      <c r="BC68" s="484"/>
      <c r="BD68" s="589"/>
      <c r="BE68" s="589"/>
      <c r="BF68" s="589"/>
      <c r="BG68" s="484"/>
      <c r="BH68" s="484"/>
      <c r="BI68" s="484"/>
      <c r="BJ68" s="484"/>
    </row>
    <row r="69" spans="1:74" s="400" customFormat="1" ht="19.899999999999999" customHeight="1" x14ac:dyDescent="0.2">
      <c r="A69" s="399"/>
      <c r="B69" s="794" t="s">
        <v>1408</v>
      </c>
      <c r="C69" s="750"/>
      <c r="D69" s="750"/>
      <c r="E69" s="750"/>
      <c r="F69" s="750"/>
      <c r="G69" s="750"/>
      <c r="H69" s="750"/>
      <c r="I69" s="750"/>
      <c r="J69" s="750"/>
      <c r="K69" s="750"/>
      <c r="L69" s="750"/>
      <c r="M69" s="750"/>
      <c r="N69" s="750"/>
      <c r="O69" s="750"/>
      <c r="P69" s="750"/>
      <c r="Q69" s="744"/>
      <c r="AY69" s="484"/>
      <c r="AZ69" s="484"/>
      <c r="BA69" s="484"/>
      <c r="BB69" s="484"/>
      <c r="BC69" s="484"/>
      <c r="BD69" s="589"/>
      <c r="BE69" s="589"/>
      <c r="BF69" s="589"/>
      <c r="BG69" s="484"/>
      <c r="BH69" s="484"/>
      <c r="BI69" s="484"/>
      <c r="BJ69" s="484"/>
    </row>
    <row r="70" spans="1:74" s="400" customFormat="1" ht="12" customHeight="1" x14ac:dyDescent="0.2">
      <c r="A70" s="399"/>
      <c r="B70" s="764" t="s">
        <v>815</v>
      </c>
      <c r="C70" s="765"/>
      <c r="D70" s="765"/>
      <c r="E70" s="765"/>
      <c r="F70" s="765"/>
      <c r="G70" s="765"/>
      <c r="H70" s="765"/>
      <c r="I70" s="765"/>
      <c r="J70" s="765"/>
      <c r="K70" s="765"/>
      <c r="L70" s="765"/>
      <c r="M70" s="765"/>
      <c r="N70" s="765"/>
      <c r="O70" s="765"/>
      <c r="P70" s="765"/>
      <c r="Q70" s="765"/>
      <c r="AY70" s="484"/>
      <c r="AZ70" s="484"/>
      <c r="BA70" s="484"/>
      <c r="BB70" s="484"/>
      <c r="BC70" s="484"/>
      <c r="BD70" s="589"/>
      <c r="BE70" s="589"/>
      <c r="BF70" s="589"/>
      <c r="BG70" s="484"/>
      <c r="BH70" s="484"/>
      <c r="BI70" s="484"/>
      <c r="BJ70" s="484"/>
    </row>
    <row r="71" spans="1:74" s="400" customFormat="1" ht="12" customHeight="1" x14ac:dyDescent="0.2">
      <c r="A71" s="399"/>
      <c r="B71" s="798" t="s">
        <v>847</v>
      </c>
      <c r="C71" s="750"/>
      <c r="D71" s="750"/>
      <c r="E71" s="750"/>
      <c r="F71" s="750"/>
      <c r="G71" s="750"/>
      <c r="H71" s="750"/>
      <c r="I71" s="750"/>
      <c r="J71" s="750"/>
      <c r="K71" s="750"/>
      <c r="L71" s="750"/>
      <c r="M71" s="750"/>
      <c r="N71" s="750"/>
      <c r="O71" s="750"/>
      <c r="P71" s="750"/>
      <c r="Q71" s="744"/>
      <c r="AY71" s="484"/>
      <c r="AZ71" s="484"/>
      <c r="BA71" s="484"/>
      <c r="BB71" s="484"/>
      <c r="BC71" s="484"/>
      <c r="BD71" s="589"/>
      <c r="BE71" s="589"/>
      <c r="BF71" s="589"/>
      <c r="BG71" s="484"/>
      <c r="BH71" s="484"/>
      <c r="BI71" s="484"/>
      <c r="BJ71" s="484"/>
    </row>
    <row r="72" spans="1:74" s="400" customFormat="1" ht="12" customHeight="1" x14ac:dyDescent="0.2">
      <c r="A72" s="399"/>
      <c r="B72" s="799" t="s">
        <v>848</v>
      </c>
      <c r="C72" s="744"/>
      <c r="D72" s="744"/>
      <c r="E72" s="744"/>
      <c r="F72" s="744"/>
      <c r="G72" s="744"/>
      <c r="H72" s="744"/>
      <c r="I72" s="744"/>
      <c r="J72" s="744"/>
      <c r="K72" s="744"/>
      <c r="L72" s="744"/>
      <c r="M72" s="744"/>
      <c r="N72" s="744"/>
      <c r="O72" s="744"/>
      <c r="P72" s="744"/>
      <c r="Q72" s="744"/>
      <c r="AY72" s="484"/>
      <c r="AZ72" s="484"/>
      <c r="BA72" s="484"/>
      <c r="BB72" s="484"/>
      <c r="BC72" s="484"/>
      <c r="BD72" s="589"/>
      <c r="BE72" s="589"/>
      <c r="BF72" s="589"/>
      <c r="BG72" s="484"/>
      <c r="BH72" s="484"/>
      <c r="BI72" s="484"/>
      <c r="BJ72" s="484"/>
    </row>
    <row r="73" spans="1:74" s="400" customFormat="1" ht="12" customHeight="1" x14ac:dyDescent="0.2">
      <c r="A73" s="399"/>
      <c r="B73" s="758" t="str">
        <f>"Notes: "&amp;"EIA completed modeling and analysis for this report on " &amp;Dates!D2&amp;"."</f>
        <v>Notes: EIA completed modeling and analysis for this report on Thursday April 1, 2021.</v>
      </c>
      <c r="C73" s="757"/>
      <c r="D73" s="757"/>
      <c r="E73" s="757"/>
      <c r="F73" s="757"/>
      <c r="G73" s="757"/>
      <c r="H73" s="757"/>
      <c r="I73" s="757"/>
      <c r="J73" s="757"/>
      <c r="K73" s="757"/>
      <c r="L73" s="757"/>
      <c r="M73" s="757"/>
      <c r="N73" s="757"/>
      <c r="O73" s="757"/>
      <c r="P73" s="757"/>
      <c r="Q73" s="757"/>
      <c r="AY73" s="484"/>
      <c r="AZ73" s="484"/>
      <c r="BA73" s="484"/>
      <c r="BB73" s="484"/>
      <c r="BC73" s="484"/>
      <c r="BD73" s="589"/>
      <c r="BE73" s="589"/>
      <c r="BF73" s="589"/>
      <c r="BG73" s="484"/>
      <c r="BH73" s="484"/>
      <c r="BI73" s="484"/>
      <c r="BJ73" s="484"/>
    </row>
    <row r="74" spans="1:74" s="400" customFormat="1" ht="12" customHeight="1" x14ac:dyDescent="0.2">
      <c r="A74" s="399"/>
      <c r="B74" s="758" t="s">
        <v>353</v>
      </c>
      <c r="C74" s="757"/>
      <c r="D74" s="757"/>
      <c r="E74" s="757"/>
      <c r="F74" s="757"/>
      <c r="G74" s="757"/>
      <c r="H74" s="757"/>
      <c r="I74" s="757"/>
      <c r="J74" s="757"/>
      <c r="K74" s="757"/>
      <c r="L74" s="757"/>
      <c r="M74" s="757"/>
      <c r="N74" s="757"/>
      <c r="O74" s="757"/>
      <c r="P74" s="757"/>
      <c r="Q74" s="757"/>
      <c r="AY74" s="484"/>
      <c r="AZ74" s="484"/>
      <c r="BA74" s="484"/>
      <c r="BB74" s="484"/>
      <c r="BC74" s="484"/>
      <c r="BD74" s="589"/>
      <c r="BE74" s="589"/>
      <c r="BF74" s="589"/>
      <c r="BG74" s="484"/>
      <c r="BH74" s="484"/>
      <c r="BI74" s="484"/>
      <c r="BJ74" s="484"/>
    </row>
    <row r="75" spans="1:74" s="400" customFormat="1" ht="12" customHeight="1" x14ac:dyDescent="0.2">
      <c r="A75" s="399"/>
      <c r="B75" s="751" t="s">
        <v>849</v>
      </c>
      <c r="C75" s="750"/>
      <c r="D75" s="750"/>
      <c r="E75" s="750"/>
      <c r="F75" s="750"/>
      <c r="G75" s="750"/>
      <c r="H75" s="750"/>
      <c r="I75" s="750"/>
      <c r="J75" s="750"/>
      <c r="K75" s="750"/>
      <c r="L75" s="750"/>
      <c r="M75" s="750"/>
      <c r="N75" s="750"/>
      <c r="O75" s="750"/>
      <c r="P75" s="750"/>
      <c r="Q75" s="744"/>
      <c r="AY75" s="484"/>
      <c r="AZ75" s="484"/>
      <c r="BA75" s="484"/>
      <c r="BB75" s="484"/>
      <c r="BC75" s="484"/>
      <c r="BD75" s="589"/>
      <c r="BE75" s="589"/>
      <c r="BF75" s="589"/>
      <c r="BG75" s="484"/>
      <c r="BH75" s="484"/>
      <c r="BI75" s="484"/>
      <c r="BJ75" s="484"/>
    </row>
    <row r="76" spans="1:74" s="400" customFormat="1" ht="12" customHeight="1" x14ac:dyDescent="0.2">
      <c r="A76" s="399"/>
      <c r="B76" s="752" t="s">
        <v>850</v>
      </c>
      <c r="C76" s="754"/>
      <c r="D76" s="754"/>
      <c r="E76" s="754"/>
      <c r="F76" s="754"/>
      <c r="G76" s="754"/>
      <c r="H76" s="754"/>
      <c r="I76" s="754"/>
      <c r="J76" s="754"/>
      <c r="K76" s="754"/>
      <c r="L76" s="754"/>
      <c r="M76" s="754"/>
      <c r="N76" s="754"/>
      <c r="O76" s="754"/>
      <c r="P76" s="754"/>
      <c r="Q76" s="744"/>
      <c r="AY76" s="484"/>
      <c r="AZ76" s="484"/>
      <c r="BA76" s="484"/>
      <c r="BB76" s="484"/>
      <c r="BC76" s="484"/>
      <c r="BD76" s="589"/>
      <c r="BE76" s="589"/>
      <c r="BF76" s="589"/>
      <c r="BG76" s="484"/>
      <c r="BH76" s="484"/>
      <c r="BI76" s="484"/>
      <c r="BJ76" s="484"/>
    </row>
    <row r="77" spans="1:74" s="400" customFormat="1" ht="12" customHeight="1" x14ac:dyDescent="0.2">
      <c r="A77" s="399"/>
      <c r="B77" s="753" t="s">
        <v>838</v>
      </c>
      <c r="C77" s="754"/>
      <c r="D77" s="754"/>
      <c r="E77" s="754"/>
      <c r="F77" s="754"/>
      <c r="G77" s="754"/>
      <c r="H77" s="754"/>
      <c r="I77" s="754"/>
      <c r="J77" s="754"/>
      <c r="K77" s="754"/>
      <c r="L77" s="754"/>
      <c r="M77" s="754"/>
      <c r="N77" s="754"/>
      <c r="O77" s="754"/>
      <c r="P77" s="754"/>
      <c r="Q77" s="744"/>
      <c r="AY77" s="484"/>
      <c r="AZ77" s="484"/>
      <c r="BA77" s="484"/>
      <c r="BB77" s="484"/>
      <c r="BC77" s="484"/>
      <c r="BD77" s="589"/>
      <c r="BE77" s="589"/>
      <c r="BF77" s="589"/>
      <c r="BG77" s="484"/>
      <c r="BH77" s="484"/>
      <c r="BI77" s="484"/>
      <c r="BJ77" s="484"/>
    </row>
    <row r="78" spans="1:74" s="401" customFormat="1" ht="12" customHeight="1" x14ac:dyDescent="0.2">
      <c r="A78" s="393"/>
      <c r="B78" s="773" t="s">
        <v>1389</v>
      </c>
      <c r="C78" s="744"/>
      <c r="D78" s="744"/>
      <c r="E78" s="744"/>
      <c r="F78" s="744"/>
      <c r="G78" s="744"/>
      <c r="H78" s="744"/>
      <c r="I78" s="744"/>
      <c r="J78" s="744"/>
      <c r="K78" s="744"/>
      <c r="L78" s="744"/>
      <c r="M78" s="744"/>
      <c r="N78" s="744"/>
      <c r="O78" s="744"/>
      <c r="P78" s="744"/>
      <c r="Q78" s="744"/>
      <c r="AY78" s="485"/>
      <c r="AZ78" s="485"/>
      <c r="BA78" s="485"/>
      <c r="BB78" s="485"/>
      <c r="BC78" s="485"/>
      <c r="BD78" s="590"/>
      <c r="BE78" s="590"/>
      <c r="BF78" s="590"/>
      <c r="BG78" s="485"/>
      <c r="BH78" s="485"/>
      <c r="BI78" s="485"/>
      <c r="BJ78" s="485"/>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Adam</cp:lastModifiedBy>
  <cp:lastPrinted>2013-09-11T15:47:32Z</cp:lastPrinted>
  <dcterms:created xsi:type="dcterms:W3CDTF">2006-10-10T12:45:59Z</dcterms:created>
  <dcterms:modified xsi:type="dcterms:W3CDTF">2021-05-03T21:48:09Z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