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Illovo_waste_water\"/>
    </mc:Choice>
  </mc:AlternateContent>
  <xr:revisionPtr revIDLastSave="0" documentId="13_ncr:1_{6D30DDFD-61DF-4914-9167-53C2347640AC}" xr6:coauthVersionLast="47" xr6:coauthVersionMax="47" xr10:uidLastSave="{00000000-0000-0000-0000-000000000000}"/>
  <bookViews>
    <workbookView xWindow="4392" yWindow="3360" windowWidth="17280" windowHeight="8880" xr2:uid="{00000000-000D-0000-FFFF-FFFF00000000}"/>
  </bookViews>
  <sheets>
    <sheet name="PCR 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L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G12" i="1"/>
  <c r="G23" i="1"/>
  <c r="G25" i="1"/>
  <c r="F25" i="1"/>
  <c r="F21" i="1"/>
  <c r="G21" i="1" s="1"/>
  <c r="F17" i="1"/>
  <c r="G17" i="1" s="1"/>
  <c r="F13" i="1"/>
  <c r="G13" i="1" s="1"/>
  <c r="F9" i="1"/>
  <c r="G9" i="1" s="1"/>
  <c r="F5" i="1"/>
  <c r="G5" i="1" s="1"/>
  <c r="F27" i="1"/>
  <c r="G27" i="1" s="1"/>
  <c r="F26" i="1"/>
  <c r="G26" i="1" s="1"/>
  <c r="F24" i="1"/>
  <c r="G24" i="1" s="1"/>
  <c r="F23" i="1"/>
  <c r="F22" i="1"/>
  <c r="G22" i="1" s="1"/>
  <c r="F20" i="1"/>
  <c r="G20" i="1" s="1"/>
  <c r="F19" i="1"/>
  <c r="G19" i="1" s="1"/>
  <c r="F18" i="1"/>
  <c r="G18" i="1" s="1"/>
  <c r="F16" i="1"/>
  <c r="G16" i="1" s="1"/>
  <c r="F15" i="1"/>
  <c r="G15" i="1" s="1"/>
  <c r="F14" i="1"/>
  <c r="G14" i="1" s="1"/>
  <c r="F12" i="1"/>
  <c r="F11" i="1"/>
  <c r="G11" i="1" s="1"/>
  <c r="F10" i="1"/>
  <c r="G10" i="1" s="1"/>
  <c r="F8" i="1"/>
  <c r="G8" i="1" s="1"/>
  <c r="F7" i="1"/>
  <c r="G7" i="1" s="1"/>
  <c r="F6" i="1"/>
  <c r="G6" i="1" s="1"/>
  <c r="F4" i="1"/>
  <c r="G4" i="1" s="1"/>
  <c r="F3" i="1"/>
  <c r="G3" i="1" s="1"/>
  <c r="J5" i="1" l="1"/>
  <c r="C2" i="1" s="1"/>
  <c r="K2" i="1"/>
  <c r="H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  <author>tc={66BF5788-F3DE-402C-BDDD-294C9BFD403A}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66BF5788-F3DE-402C-BDDD-294C9BFD4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sharedStrings.xml><?xml version="1.0" encoding="utf-8"?>
<sst xmlns="http://schemas.openxmlformats.org/spreadsheetml/2006/main" count="54" uniqueCount="54">
  <si>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</si>
  <si>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</si>
  <si>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</si>
  <si>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</si>
  <si>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</si>
  <si>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</si>
  <si>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</si>
  <si>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</si>
  <si>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</si>
  <si>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</si>
  <si>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</si>
  <si>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</si>
  <si>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</si>
  <si>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</si>
  <si>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</si>
  <si>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</si>
  <si>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</si>
  <si>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</si>
  <si>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</si>
  <si>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</si>
  <si>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</si>
  <si>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</si>
  <si>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</si>
  <si>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</si>
  <si>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</si>
  <si>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</si>
  <si>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</si>
  <si>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</si>
  <si>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</si>
  <si>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</si>
  <si>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</si>
  <si>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</si>
  <si>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</si>
  <si>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</si>
  <si>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</si>
  <si>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</si>
  <si>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</si>
  <si>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</si>
  <si>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</si>
  <si>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</si>
  <si>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</si>
  <si>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</si>
  <si>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</si>
  <si>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</si>
  <si>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</si>
  <si>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</si>
  <si>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</si>
  <si>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</si>
  <si>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</si>
  <si>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</si>
  <si>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</si>
  <si>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</si>
  <si>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mg/l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</si>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</sst>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165" fontId="0" fillId="0" borderId="1" xfId="0" applyNumberFormat="1" applyBorder="1"/>
    <xf numFmtId="0" fontId="0" fillId="4" borderId="1" xfId="0" applyFill="1" applyBorder="1"/>
    <xf numFmtId="2" fontId="2" fillId="0" borderId="7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0" fontId="0" fillId="3" borderId="1" xfId="0" applyFill="1" applyBorder="1"/>
    <xf numFmtId="2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'PCR CL'!$C$2:$C$27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CL'!$G$3:$G$27</c:f>
              <c:numCache>
                <c:formatCode>General</c:formatCode>
                <c:ptCount val="25"/>
                <c:pt idx="0">
                  <c:v>1.6615E-4</c:v>
                </c:pt>
                <c:pt idx="1">
                  <c:v>5.4000000000000008E-6</c:v>
                </c:pt>
                <c:pt idx="2">
                  <c:v>1.6321000000000003E-4</c:v>
                </c:pt>
                <c:pt idx="3">
                  <c:v>2.8700000000000001E-6</c:v>
                </c:pt>
                <c:pt idx="4">
                  <c:v>6.7799999999999995E-5</c:v>
                </c:pt>
                <c:pt idx="5">
                  <c:v>2.3388699999999998E-3</c:v>
                </c:pt>
                <c:pt idx="6">
                  <c:v>4.1207700000000002E-3</c:v>
                </c:pt>
                <c:pt idx="7">
                  <c:v>4.92319E-3</c:v>
                </c:pt>
                <c:pt idx="8">
                  <c:v>5.2047299999999994E-3</c:v>
                </c:pt>
                <c:pt idx="9">
                  <c:v>5.08107E-3</c:v>
                </c:pt>
                <c:pt idx="10">
                  <c:v>5.8921899999999994E-3</c:v>
                </c:pt>
                <c:pt idx="11">
                  <c:v>4.1031000000000001E-3</c:v>
                </c:pt>
                <c:pt idx="12">
                  <c:v>1.0061100000000002E-3</c:v>
                </c:pt>
                <c:pt idx="13">
                  <c:v>2.8993999999999998E-4</c:v>
                </c:pt>
                <c:pt idx="14">
                  <c:v>1.9753000000000001E-4</c:v>
                </c:pt>
                <c:pt idx="15">
                  <c:v>5.7820000000000005E-5</c:v>
                </c:pt>
                <c:pt idx="16">
                  <c:v>1.7424999999999998E-4</c:v>
                </c:pt>
                <c:pt idx="17">
                  <c:v>1.5522999999999999E-4</c:v>
                </c:pt>
                <c:pt idx="18">
                  <c:v>1.6247000000000001E-4</c:v>
                </c:pt>
                <c:pt idx="19">
                  <c:v>1.6428999999999999E-4</c:v>
                </c:pt>
                <c:pt idx="20">
                  <c:v>1.6433000000000002E-4</c:v>
                </c:pt>
                <c:pt idx="21">
                  <c:v>2.3953000000000001E-4</c:v>
                </c:pt>
                <c:pt idx="22">
                  <c:v>1.0029999999999999E-5</c:v>
                </c:pt>
                <c:pt idx="23">
                  <c:v>1.6187000000000002E-4</c:v>
                </c:pt>
                <c:pt idx="24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'PCR CL'!$C$2:$C$27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CL'!$G$3:$G$27</c:f>
              <c:numCache>
                <c:formatCode>General</c:formatCode>
                <c:ptCount val="25"/>
                <c:pt idx="0">
                  <c:v>1.6615E-4</c:v>
                </c:pt>
                <c:pt idx="1">
                  <c:v>5.4000000000000008E-6</c:v>
                </c:pt>
                <c:pt idx="2">
                  <c:v>1.6321000000000003E-4</c:v>
                </c:pt>
                <c:pt idx="3">
                  <c:v>2.8700000000000001E-6</c:v>
                </c:pt>
                <c:pt idx="4">
                  <c:v>6.7799999999999995E-5</c:v>
                </c:pt>
                <c:pt idx="5">
                  <c:v>2.3388699999999998E-3</c:v>
                </c:pt>
                <c:pt idx="6">
                  <c:v>4.1207700000000002E-3</c:v>
                </c:pt>
                <c:pt idx="7">
                  <c:v>4.92319E-3</c:v>
                </c:pt>
                <c:pt idx="8">
                  <c:v>5.2047299999999994E-3</c:v>
                </c:pt>
                <c:pt idx="9">
                  <c:v>5.08107E-3</c:v>
                </c:pt>
                <c:pt idx="10">
                  <c:v>5.8921899999999994E-3</c:v>
                </c:pt>
                <c:pt idx="11">
                  <c:v>4.1031000000000001E-3</c:v>
                </c:pt>
                <c:pt idx="12">
                  <c:v>1.0061100000000002E-3</c:v>
                </c:pt>
                <c:pt idx="13">
                  <c:v>2.8993999999999998E-4</c:v>
                </c:pt>
                <c:pt idx="14">
                  <c:v>1.9753000000000001E-4</c:v>
                </c:pt>
                <c:pt idx="15">
                  <c:v>5.7820000000000005E-5</c:v>
                </c:pt>
                <c:pt idx="16">
                  <c:v>1.7424999999999998E-4</c:v>
                </c:pt>
                <c:pt idx="17">
                  <c:v>1.5522999999999999E-4</c:v>
                </c:pt>
                <c:pt idx="18">
                  <c:v>1.6247000000000001E-4</c:v>
                </c:pt>
                <c:pt idx="19">
                  <c:v>1.6428999999999999E-4</c:v>
                </c:pt>
                <c:pt idx="20">
                  <c:v>1.6433000000000002E-4</c:v>
                </c:pt>
                <c:pt idx="21">
                  <c:v>2.3953000000000001E-4</c:v>
                </c:pt>
                <c:pt idx="22">
                  <c:v>1.0029999999999999E-5</c:v>
                </c:pt>
                <c:pt idx="23">
                  <c:v>1.6187000000000002E-4</c:v>
                </c:pt>
                <c:pt idx="24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  <person displayName="Thomas, TB, Mr [28830040@sun.ac.za]" id="{495DB737-E4C8-4A7B-A064-E1C522E6EF35}" userId="S::28830040@sun.ac.za::fe468094-321a-4aef-8f75-015e05e602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  <threadedComment ref="J4" dT="2025-07-13T13:27:36.28" personId="{495DB737-E4C8-4A7B-A064-E1C522E6EF35}" id="{66BF5788-F3DE-402C-BDDD-294C9BFD403A}">
    <text xml:space="preserve">It was not constant, I did use constant volume of 5 ml per sample.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topLeftCell="H1" zoomScale="68" workbookViewId="0">
      <selection activeCell="O17" sqref="O17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52</v>
      </c>
      <c r="F1" s="16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2" thickBot="1" x14ac:dyDescent="0.35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 s="8">
        <v>0</v>
      </c>
      <c r="F2" s="1">
        <v>0</v>
      </c>
      <c r="G2" s="3">
        <v>0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53</v>
      </c>
      <c r="S2" s="1" t="s">
        <v>47</v>
      </c>
      <c r="T2" s="1">
        <v>0</v>
      </c>
      <c r="U2" s="1">
        <v>0.3</v>
      </c>
    </row>
    <row r="3" spans="1:21" ht="15" thickBot="1" x14ac:dyDescent="0.35">
      <c r="A3" s="1" t="s">
        <v>1</v>
      </c>
      <c r="B3" s="1">
        <v>1</v>
      </c>
      <c r="C3" s="15">
        <v>0.6</v>
      </c>
      <c r="D3" s="12">
        <f>C3*60</f>
        <v>36</v>
      </c>
      <c r="E3" s="17">
        <v>166.15</v>
      </c>
      <c r="F3" s="1">
        <f t="shared" ref="F3:F27" si="1">E3/1000</f>
        <v>0.16614999999999999</v>
      </c>
      <c r="G3" s="1">
        <f>F3*(1/1000)</f>
        <v>1.6615E-4</v>
      </c>
      <c r="L3" s="5"/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4">
        <v>1.27</v>
      </c>
      <c r="D4" s="12">
        <f>C4*60</f>
        <v>76.2</v>
      </c>
      <c r="E4" s="17">
        <v>5.4</v>
      </c>
      <c r="F4" s="1">
        <f t="shared" si="1"/>
        <v>5.4000000000000003E-3</v>
      </c>
      <c r="G4" s="1">
        <f t="shared" ref="G4:G27" si="2">F4*(1/1000)</f>
        <v>5.4000000000000008E-6</v>
      </c>
      <c r="I4" s="8" t="s">
        <v>49</v>
      </c>
      <c r="J4" s="13">
        <v>36</v>
      </c>
      <c r="K4" t="s">
        <v>50</v>
      </c>
    </row>
    <row r="5" spans="1:21" ht="15" thickBot="1" x14ac:dyDescent="0.35">
      <c r="A5" s="1" t="s">
        <v>3</v>
      </c>
      <c r="B5" s="1">
        <v>3</v>
      </c>
      <c r="C5" s="14">
        <v>1.9</v>
      </c>
      <c r="D5" s="12">
        <f t="shared" ref="D5:D27" si="3">C5*60</f>
        <v>114</v>
      </c>
      <c r="E5" s="17">
        <v>163.21</v>
      </c>
      <c r="F5" s="1">
        <f t="shared" si="1"/>
        <v>0.16321000000000002</v>
      </c>
      <c r="G5" s="1">
        <f t="shared" si="2"/>
        <v>1.6321000000000003E-4</v>
      </c>
      <c r="I5" s="1" t="s">
        <v>48</v>
      </c>
      <c r="J5" s="1">
        <f>J4/60</f>
        <v>0.6</v>
      </c>
      <c r="K5" t="s">
        <v>51</v>
      </c>
    </row>
    <row r="6" spans="1:21" ht="15" thickBot="1" x14ac:dyDescent="0.35">
      <c r="A6" s="1" t="s">
        <v>4</v>
      </c>
      <c r="B6" s="1">
        <v>4</v>
      </c>
      <c r="C6" s="14">
        <v>2.5499999999999998</v>
      </c>
      <c r="D6" s="12">
        <f t="shared" si="3"/>
        <v>153</v>
      </c>
      <c r="E6" s="17">
        <v>2.87</v>
      </c>
      <c r="F6" s="1">
        <f t="shared" si="1"/>
        <v>2.8700000000000002E-3</v>
      </c>
      <c r="G6" s="1">
        <f t="shared" si="2"/>
        <v>2.8700000000000001E-6</v>
      </c>
    </row>
    <row r="7" spans="1:21" ht="15" thickBot="1" x14ac:dyDescent="0.35">
      <c r="A7" s="1" t="s">
        <v>5</v>
      </c>
      <c r="B7" s="1">
        <v>5</v>
      </c>
      <c r="C7" s="14">
        <v>3.23</v>
      </c>
      <c r="D7" s="12">
        <f t="shared" si="3"/>
        <v>193.8</v>
      </c>
      <c r="E7" s="17">
        <v>67.8</v>
      </c>
      <c r="F7" s="1">
        <f t="shared" si="1"/>
        <v>6.7799999999999999E-2</v>
      </c>
      <c r="G7" s="1">
        <f t="shared" si="2"/>
        <v>6.7799999999999995E-5</v>
      </c>
    </row>
    <row r="8" spans="1:21" ht="15" thickBot="1" x14ac:dyDescent="0.35">
      <c r="A8" s="1" t="s">
        <v>6</v>
      </c>
      <c r="B8" s="1">
        <v>6</v>
      </c>
      <c r="C8" s="14">
        <v>3.9</v>
      </c>
      <c r="D8" s="12">
        <f t="shared" si="3"/>
        <v>234</v>
      </c>
      <c r="E8" s="17">
        <v>2338.87</v>
      </c>
      <c r="F8" s="1">
        <f t="shared" si="1"/>
        <v>2.33887</v>
      </c>
      <c r="G8" s="1">
        <f t="shared" si="2"/>
        <v>2.3388699999999998E-3</v>
      </c>
      <c r="H8" s="2"/>
    </row>
    <row r="9" spans="1:21" ht="15" thickBot="1" x14ac:dyDescent="0.35">
      <c r="A9" s="1" t="s">
        <v>7</v>
      </c>
      <c r="B9" s="1">
        <v>7</v>
      </c>
      <c r="C9" s="14">
        <v>4.58</v>
      </c>
      <c r="D9" s="12">
        <f t="shared" si="3"/>
        <v>274.8</v>
      </c>
      <c r="E9" s="17">
        <v>4120.7700000000004</v>
      </c>
      <c r="F9" s="1">
        <f t="shared" si="1"/>
        <v>4.1207700000000003</v>
      </c>
      <c r="G9" s="1">
        <f t="shared" si="2"/>
        <v>4.1207700000000002E-3</v>
      </c>
      <c r="H9" s="2"/>
    </row>
    <row r="10" spans="1:21" ht="15" thickBot="1" x14ac:dyDescent="0.35">
      <c r="A10" s="1" t="s">
        <v>8</v>
      </c>
      <c r="B10" s="1">
        <v>8</v>
      </c>
      <c r="C10" s="14">
        <v>5.27</v>
      </c>
      <c r="D10" s="12">
        <f t="shared" si="3"/>
        <v>316.2</v>
      </c>
      <c r="E10" s="17">
        <v>4923.1899999999996</v>
      </c>
      <c r="F10" s="1">
        <f t="shared" si="1"/>
        <v>4.92319</v>
      </c>
      <c r="G10" s="1">
        <f t="shared" si="2"/>
        <v>4.92319E-3</v>
      </c>
      <c r="H10" s="2"/>
    </row>
    <row r="11" spans="1:21" ht="15" thickBot="1" x14ac:dyDescent="0.35">
      <c r="A11" s="1" t="s">
        <v>9</v>
      </c>
      <c r="B11" s="1">
        <v>9</v>
      </c>
      <c r="C11" s="14">
        <v>5.93</v>
      </c>
      <c r="D11" s="12">
        <f t="shared" si="3"/>
        <v>355.79999999999995</v>
      </c>
      <c r="E11" s="17">
        <v>5204.7299999999996</v>
      </c>
      <c r="F11" s="1">
        <f t="shared" si="1"/>
        <v>5.2047299999999996</v>
      </c>
      <c r="G11" s="1">
        <f t="shared" si="2"/>
        <v>5.2047299999999994E-3</v>
      </c>
    </row>
    <row r="12" spans="1:21" ht="15" thickBot="1" x14ac:dyDescent="0.35">
      <c r="A12" s="1" t="s">
        <v>10</v>
      </c>
      <c r="B12" s="1">
        <v>10</v>
      </c>
      <c r="C12" s="14">
        <v>6.58</v>
      </c>
      <c r="D12" s="12">
        <f t="shared" si="3"/>
        <v>394.8</v>
      </c>
      <c r="E12" s="17">
        <v>5081.07</v>
      </c>
      <c r="F12" s="1">
        <f t="shared" si="1"/>
        <v>5.0810699999999995</v>
      </c>
      <c r="G12" s="1">
        <f t="shared" si="2"/>
        <v>5.08107E-3</v>
      </c>
      <c r="H12" s="2"/>
    </row>
    <row r="13" spans="1:21" ht="15" thickBot="1" x14ac:dyDescent="0.35">
      <c r="A13" s="1" t="s">
        <v>11</v>
      </c>
      <c r="B13" s="1">
        <v>11</v>
      </c>
      <c r="C13" s="14">
        <v>7.28</v>
      </c>
      <c r="D13" s="12">
        <f t="shared" si="3"/>
        <v>436.8</v>
      </c>
      <c r="E13" s="17">
        <v>5892.19</v>
      </c>
      <c r="F13" s="1">
        <f t="shared" si="1"/>
        <v>5.8921899999999994</v>
      </c>
      <c r="G13" s="1">
        <f t="shared" si="2"/>
        <v>5.8921899999999994E-3</v>
      </c>
      <c r="H13" s="2"/>
    </row>
    <row r="14" spans="1:21" ht="15" thickBot="1" x14ac:dyDescent="0.35">
      <c r="A14" s="1" t="s">
        <v>12</v>
      </c>
      <c r="B14" s="1">
        <v>12</v>
      </c>
      <c r="C14" s="14">
        <v>7.97</v>
      </c>
      <c r="D14" s="12">
        <f t="shared" si="3"/>
        <v>478.2</v>
      </c>
      <c r="E14" s="17">
        <v>4103.1000000000004</v>
      </c>
      <c r="F14" s="1">
        <f t="shared" si="1"/>
        <v>4.1031000000000004</v>
      </c>
      <c r="G14" s="1">
        <f t="shared" si="2"/>
        <v>4.1031000000000001E-3</v>
      </c>
      <c r="H14" s="2"/>
    </row>
    <row r="15" spans="1:21" ht="15" thickBot="1" x14ac:dyDescent="0.35">
      <c r="A15" s="1" t="s">
        <v>13</v>
      </c>
      <c r="B15" s="1">
        <v>13</v>
      </c>
      <c r="C15" s="14">
        <v>8.6300000000000008</v>
      </c>
      <c r="D15" s="12">
        <f t="shared" si="3"/>
        <v>517.80000000000007</v>
      </c>
      <c r="E15" s="17">
        <v>1006.11</v>
      </c>
      <c r="F15" s="1">
        <f t="shared" si="1"/>
        <v>1.0061100000000001</v>
      </c>
      <c r="G15" s="1">
        <f t="shared" si="2"/>
        <v>1.0061100000000002E-3</v>
      </c>
      <c r="H15" s="2"/>
    </row>
    <row r="16" spans="1:21" ht="15" thickBot="1" x14ac:dyDescent="0.35">
      <c r="A16" s="1" t="s">
        <v>14</v>
      </c>
      <c r="B16" s="1">
        <v>14</v>
      </c>
      <c r="C16" s="14">
        <v>9.32</v>
      </c>
      <c r="D16" s="12">
        <f t="shared" si="3"/>
        <v>559.20000000000005</v>
      </c>
      <c r="E16" s="17">
        <v>289.94</v>
      </c>
      <c r="F16" s="1">
        <f t="shared" si="1"/>
        <v>0.28993999999999998</v>
      </c>
      <c r="G16" s="1">
        <f t="shared" si="2"/>
        <v>2.8993999999999998E-4</v>
      </c>
      <c r="H16" s="2"/>
    </row>
    <row r="17" spans="1:8" ht="15" thickBot="1" x14ac:dyDescent="0.35">
      <c r="A17" s="1" t="s">
        <v>15</v>
      </c>
      <c r="B17" s="1">
        <v>15</v>
      </c>
      <c r="C17" s="14">
        <v>9.98</v>
      </c>
      <c r="D17" s="12">
        <f t="shared" si="3"/>
        <v>598.80000000000007</v>
      </c>
      <c r="E17" s="17">
        <v>197.53</v>
      </c>
      <c r="F17" s="1">
        <f t="shared" si="1"/>
        <v>0.19753000000000001</v>
      </c>
      <c r="G17" s="1">
        <f t="shared" si="2"/>
        <v>1.9753000000000001E-4</v>
      </c>
      <c r="H17" s="2"/>
    </row>
    <row r="18" spans="1:8" ht="15" thickBot="1" x14ac:dyDescent="0.35">
      <c r="A18" s="1" t="s">
        <v>16</v>
      </c>
      <c r="B18" s="1">
        <v>16</v>
      </c>
      <c r="C18" s="14">
        <v>10.63</v>
      </c>
      <c r="D18" s="12">
        <f t="shared" si="3"/>
        <v>637.80000000000007</v>
      </c>
      <c r="E18" s="17">
        <v>57.82</v>
      </c>
      <c r="F18" s="1">
        <f t="shared" si="1"/>
        <v>5.7820000000000003E-2</v>
      </c>
      <c r="G18" s="1">
        <f t="shared" si="2"/>
        <v>5.7820000000000005E-5</v>
      </c>
      <c r="H18" s="2"/>
    </row>
    <row r="19" spans="1:8" ht="15" thickBot="1" x14ac:dyDescent="0.35">
      <c r="A19" s="1" t="s">
        <v>17</v>
      </c>
      <c r="B19" s="1">
        <v>17</v>
      </c>
      <c r="C19" s="14">
        <v>11.32</v>
      </c>
      <c r="D19" s="12">
        <f t="shared" si="3"/>
        <v>679.2</v>
      </c>
      <c r="E19" s="17">
        <v>174.25</v>
      </c>
      <c r="F19" s="1">
        <f t="shared" si="1"/>
        <v>0.17424999999999999</v>
      </c>
      <c r="G19" s="1">
        <f t="shared" si="2"/>
        <v>1.7424999999999998E-4</v>
      </c>
      <c r="H19" s="2"/>
    </row>
    <row r="20" spans="1:8" ht="15" thickBot="1" x14ac:dyDescent="0.35">
      <c r="A20" s="1" t="s">
        <v>18</v>
      </c>
      <c r="B20" s="1">
        <v>18</v>
      </c>
      <c r="C20" s="14">
        <v>12.02</v>
      </c>
      <c r="D20" s="12">
        <f t="shared" si="3"/>
        <v>721.19999999999993</v>
      </c>
      <c r="E20" s="17">
        <v>155.22999999999999</v>
      </c>
      <c r="F20" s="1">
        <f t="shared" si="1"/>
        <v>0.15522999999999998</v>
      </c>
      <c r="G20" s="1">
        <f t="shared" si="2"/>
        <v>1.5522999999999999E-4</v>
      </c>
      <c r="H20" s="2"/>
    </row>
    <row r="21" spans="1:8" ht="15" thickBot="1" x14ac:dyDescent="0.35">
      <c r="A21" s="1" t="s">
        <v>19</v>
      </c>
      <c r="B21" s="1">
        <v>19</v>
      </c>
      <c r="C21" s="14">
        <v>12.72</v>
      </c>
      <c r="D21" s="12">
        <f t="shared" si="3"/>
        <v>763.2</v>
      </c>
      <c r="E21" s="17">
        <v>162.47</v>
      </c>
      <c r="F21" s="1">
        <f t="shared" si="1"/>
        <v>0.16247</v>
      </c>
      <c r="G21" s="1">
        <f t="shared" si="2"/>
        <v>1.6247000000000001E-4</v>
      </c>
      <c r="H21" s="2"/>
    </row>
    <row r="22" spans="1:8" ht="15" thickBot="1" x14ac:dyDescent="0.35">
      <c r="A22" s="1" t="s">
        <v>20</v>
      </c>
      <c r="B22" s="1">
        <v>20</v>
      </c>
      <c r="C22" s="14">
        <v>13.42</v>
      </c>
      <c r="D22" s="12">
        <f t="shared" si="3"/>
        <v>805.2</v>
      </c>
      <c r="E22" s="17">
        <v>164.29</v>
      </c>
      <c r="F22" s="1">
        <f t="shared" si="1"/>
        <v>0.16428999999999999</v>
      </c>
      <c r="G22" s="1">
        <f t="shared" si="2"/>
        <v>1.6428999999999999E-4</v>
      </c>
      <c r="H22" s="2"/>
    </row>
    <row r="23" spans="1:8" ht="15" thickBot="1" x14ac:dyDescent="0.35">
      <c r="A23" s="1" t="s">
        <v>21</v>
      </c>
      <c r="B23" s="1">
        <v>21</v>
      </c>
      <c r="C23" s="14">
        <v>14.07</v>
      </c>
      <c r="D23" s="12">
        <f t="shared" si="3"/>
        <v>844.2</v>
      </c>
      <c r="E23" s="17">
        <v>164.33</v>
      </c>
      <c r="F23" s="1">
        <f t="shared" si="1"/>
        <v>0.16433</v>
      </c>
      <c r="G23" s="1">
        <f t="shared" si="2"/>
        <v>1.6433000000000002E-4</v>
      </c>
      <c r="H23" s="2"/>
    </row>
    <row r="24" spans="1:8" ht="15" thickBot="1" x14ac:dyDescent="0.35">
      <c r="A24" s="1" t="s">
        <v>22</v>
      </c>
      <c r="B24" s="1">
        <v>22</v>
      </c>
      <c r="C24" s="14">
        <v>14.77</v>
      </c>
      <c r="D24" s="12">
        <f t="shared" si="3"/>
        <v>886.19999999999993</v>
      </c>
      <c r="E24" s="17">
        <v>239.53</v>
      </c>
      <c r="F24" s="1">
        <f t="shared" si="1"/>
        <v>0.23952999999999999</v>
      </c>
      <c r="G24" s="1">
        <f t="shared" si="2"/>
        <v>2.3953000000000001E-4</v>
      </c>
      <c r="H24" s="2"/>
    </row>
    <row r="25" spans="1:8" ht="15" thickBot="1" x14ac:dyDescent="0.35">
      <c r="A25" s="1" t="s">
        <v>23</v>
      </c>
      <c r="B25" s="1">
        <v>23</v>
      </c>
      <c r="C25" s="14">
        <v>15.47</v>
      </c>
      <c r="D25" s="12">
        <f t="shared" si="3"/>
        <v>928.2</v>
      </c>
      <c r="E25" s="17">
        <v>10.029999999999999</v>
      </c>
      <c r="F25" s="1">
        <f t="shared" si="1"/>
        <v>1.0029999999999999E-2</v>
      </c>
      <c r="G25" s="1">
        <f t="shared" si="2"/>
        <v>1.0029999999999999E-5</v>
      </c>
      <c r="H25" s="2"/>
    </row>
    <row r="26" spans="1:8" ht="15" thickBot="1" x14ac:dyDescent="0.35">
      <c r="A26" s="1" t="s">
        <v>24</v>
      </c>
      <c r="B26" s="1">
        <v>24</v>
      </c>
      <c r="C26" s="14">
        <v>16.18</v>
      </c>
      <c r="D26" s="12">
        <f t="shared" si="3"/>
        <v>970.8</v>
      </c>
      <c r="E26" s="17">
        <v>161.87</v>
      </c>
      <c r="F26" s="1">
        <f t="shared" si="1"/>
        <v>0.16187000000000001</v>
      </c>
      <c r="G26" s="1">
        <f t="shared" si="2"/>
        <v>1.6187000000000002E-4</v>
      </c>
      <c r="H26" s="2"/>
    </row>
    <row r="27" spans="1:8" ht="15" thickBot="1" x14ac:dyDescent="0.35">
      <c r="A27" s="4" t="s">
        <v>25</v>
      </c>
      <c r="B27" s="4">
        <v>25</v>
      </c>
      <c r="C27" s="14">
        <v>16.87</v>
      </c>
      <c r="D27" s="12">
        <f t="shared" si="3"/>
        <v>1012.2</v>
      </c>
      <c r="E27" s="17">
        <v>60.41</v>
      </c>
      <c r="F27" s="1">
        <f t="shared" si="1"/>
        <v>6.0409999999999998E-2</v>
      </c>
      <c r="G27" s="1">
        <f t="shared" si="2"/>
        <v>6.0409999999999999E-5</v>
      </c>
      <c r="H27" s="2"/>
    </row>
    <row r="28" spans="1:8" x14ac:dyDescent="0.3">
      <c r="E28" s="6"/>
    </row>
    <row r="29" spans="1:8" x14ac:dyDescent="0.3">
      <c r="E29" s="6"/>
    </row>
    <row r="30" spans="1:8" x14ac:dyDescent="0.3">
      <c r="E30" s="6"/>
    </row>
    <row r="31" spans="1:8" x14ac:dyDescent="0.3">
      <c r="E31" s="6"/>
    </row>
    <row r="32" spans="1:8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6"/>
    </row>
    <row r="36" spans="5:5" x14ac:dyDescent="0.3">
      <c r="E36" s="6"/>
    </row>
    <row r="37" spans="5:5" x14ac:dyDescent="0.3">
      <c r="E37" s="6"/>
    </row>
    <row r="38" spans="5:5" x14ac:dyDescent="0.3">
      <c r="E38" s="6"/>
    </row>
    <row r="39" spans="5:5" x14ac:dyDescent="0.3">
      <c r="E39" s="6"/>
    </row>
    <row r="40" spans="5:5" x14ac:dyDescent="0.3">
      <c r="E40" s="6"/>
    </row>
    <row r="41" spans="5:5" x14ac:dyDescent="0.3">
      <c r="E41" s="6"/>
    </row>
    <row r="42" spans="5:5" x14ac:dyDescent="0.3">
      <c r="E42" s="6"/>
    </row>
    <row r="43" spans="5:5" x14ac:dyDescent="0.3">
      <c r="E43" s="6"/>
    </row>
    <row r="44" spans="5:5" x14ac:dyDescent="0.3">
      <c r="E44" s="7"/>
    </row>
    <row r="45" spans="5:5" x14ac:dyDescent="0.3">
      <c r="E45" s="7"/>
    </row>
    <row r="46" spans="5:5" x14ac:dyDescent="0.3">
      <c r="E46" s="7"/>
    </row>
    <row r="47" spans="5:5" x14ac:dyDescent="0.3">
      <c r="E47" s="7"/>
    </row>
    <row r="48" spans="5:5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PCR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2025-07-15T23:51:21Z</dcterms:modified>
</cp:coreProperties>
</file>