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"/>
    </mc:Choice>
  </mc:AlternateContent>
  <xr:revisionPtr revIDLastSave="0" documentId="13_ncr:1_{CB4ED73C-7DE3-48D5-A7F7-713299DB3A7A}" xr6:coauthVersionLast="47" xr6:coauthVersionMax="47" xr10:uidLastSave="{00000000-0000-0000-0000-000000000000}"/>
  <bookViews>
    <workbookView xWindow="2964" yWindow="2964" windowWidth="17280" windowHeight="8880" xr2:uid="{00000000-000D-0000-FFFF-FFFF00000000}"/>
  </bookViews>
  <sheets>
    <sheet name="gluco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C28" i="1" l="1"/>
  <c r="D28" i="1"/>
  <c r="C29" i="1"/>
  <c r="D29" i="1"/>
  <c r="C30" i="1"/>
  <c r="D30" i="1"/>
  <c r="C31" i="1"/>
  <c r="D31" i="1"/>
  <c r="C32" i="1"/>
  <c r="D32" i="1"/>
  <c r="C33" i="1"/>
  <c r="D33" i="1"/>
  <c r="G28" i="1" l="1"/>
  <c r="G29" i="1"/>
  <c r="G30" i="1"/>
  <c r="G31" i="1"/>
  <c r="G32" i="1"/>
  <c r="G33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J5" i="1"/>
  <c r="C2" i="1" s="1"/>
  <c r="K2" i="1"/>
  <c r="H2" i="1"/>
  <c r="G4" i="1"/>
  <c r="G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F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<sst xmlns="http://schemas.openxmlformats.org/spreadsheetml/2006/main" count="60" uniqueCount="60">
  <si>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</si>
  <si>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</si>
  <si>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</si>
  <si>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</si>
  <si>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</si>
  <si>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</si>
  <si>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</si>
  <si>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</si>
  <si>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</si>
  <si>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</si>
  <si>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</si>
  <si>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</si>
  <si>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</si>
  <si>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</si>
  <si>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</si>
  <si>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</si>
  <si>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</si>
  <si>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</si>
  <si>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</si>
  <si>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</si>
  <si>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</si>
  <si>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</si>
  <si>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</si>
  <si>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</si>
  <si>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</si>
  <si>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</si>
  <si>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</si>
  <si>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</si>
  <si>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</si>
  <si>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</si>
  <si>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</si>
  <si>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</si>
  <si>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</si>
  <si>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</si>
  <si>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</si>
  <si>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</si>
  <si>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</si>
  <si>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</si>
  <si>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</si>
  <si>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</si>
  <si>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</si>
  <si>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</si>
  <si>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</si>
  <si>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</si>
  <si>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</si>
  <si>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</si>
  <si>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</si>
  <si>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</si>
  <si>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</si>
  <si>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</si>
  <si>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</si>
  <si>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</si>
  <si>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mg/l</t>
  </si>
  <si>
    <t>F26</t>
  </si>
  <si>
    <t>F27</t>
  </si>
  <si>
    <t>F28</t>
  </si>
  <si>
    <t>F29</t>
  </si>
  <si>
    <t>F30</t>
  </si>
  <si>
    <t>F31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</si>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</sst>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0" borderId="6" xfId="0" applyBorder="1"/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Borate 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Fructose</c:v>
          </c:tx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1.5430500000000001E-4</c:v>
                </c:pt>
                <c:pt idx="1">
                  <c:v>1.49925E-4</c:v>
                </c:pt>
                <c:pt idx="2">
                  <c:v>1.5125500000000001E-4</c:v>
                </c:pt>
                <c:pt idx="3">
                  <c:v>1.4651499999999998E-4</c:v>
                </c:pt>
                <c:pt idx="4">
                  <c:v>1.4333500000000002E-4</c:v>
                </c:pt>
                <c:pt idx="5">
                  <c:v>1.4361500000000001E-4</c:v>
                </c:pt>
                <c:pt idx="6">
                  <c:v>1.5319999999999998E-4</c:v>
                </c:pt>
                <c:pt idx="7">
                  <c:v>1.4867E-4</c:v>
                </c:pt>
                <c:pt idx="8">
                  <c:v>3.8174000000000004E-4</c:v>
                </c:pt>
                <c:pt idx="9">
                  <c:v>3.817225E-3</c:v>
                </c:pt>
                <c:pt idx="10">
                  <c:v>7.4180600000000006E-3</c:v>
                </c:pt>
                <c:pt idx="11">
                  <c:v>8.9832499999999999E-3</c:v>
                </c:pt>
                <c:pt idx="12">
                  <c:v>7.0869650000000006E-3</c:v>
                </c:pt>
                <c:pt idx="13">
                  <c:v>9.4986400000000009E-3</c:v>
                </c:pt>
                <c:pt idx="14">
                  <c:v>8.7409950000000014E-3</c:v>
                </c:pt>
                <c:pt idx="15">
                  <c:v>3.960435E-3</c:v>
                </c:pt>
                <c:pt idx="16">
                  <c:v>8.1804999999999996E-4</c:v>
                </c:pt>
                <c:pt idx="17">
                  <c:v>1.8696499999999998E-4</c:v>
                </c:pt>
                <c:pt idx="18">
                  <c:v>1.4917000000000001E-4</c:v>
                </c:pt>
                <c:pt idx="19">
                  <c:v>1.4582499999999998E-4</c:v>
                </c:pt>
                <c:pt idx="20">
                  <c:v>1.4863499999999999E-4</c:v>
                </c:pt>
                <c:pt idx="21">
                  <c:v>1.5746999999999999E-4</c:v>
                </c:pt>
                <c:pt idx="22">
                  <c:v>1.4927500000000001E-4</c:v>
                </c:pt>
                <c:pt idx="23">
                  <c:v>1.5212500000000002E-4</c:v>
                </c:pt>
                <c:pt idx="24">
                  <c:v>1.5136000000000001E-4</c:v>
                </c:pt>
                <c:pt idx="25">
                  <c:v>1.55415E-4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9A6-4BA7-8734-353C8313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Glucose</c:v>
                </c:tx>
                <c:xVal>
                  <c:numRef>
                    <c:extLst>
                      <c:ext uri="{02D57815-91ED-43cb-92C2-25804820EDAC}">
                        <c15:formulaRef>
                          <c15:sqref>glucose!$C$2:$C$27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1.2</c:v>
                      </c:pt>
                      <c:pt idx="3">
                        <c:v>1.7999999999999998</c:v>
                      </c:pt>
                      <c:pt idx="4">
                        <c:v>2.4</c:v>
                      </c:pt>
                      <c:pt idx="5">
                        <c:v>3</c:v>
                      </c:pt>
                      <c:pt idx="6">
                        <c:v>3.5999999999999996</c:v>
                      </c:pt>
                      <c:pt idx="7">
                        <c:v>4.2</c:v>
                      </c:pt>
                      <c:pt idx="8">
                        <c:v>4.8</c:v>
                      </c:pt>
                      <c:pt idx="9">
                        <c:v>5.3999999999999995</c:v>
                      </c:pt>
                      <c:pt idx="10">
                        <c:v>6</c:v>
                      </c:pt>
                      <c:pt idx="11">
                        <c:v>6.6</c:v>
                      </c:pt>
                      <c:pt idx="12">
                        <c:v>7.1999999999999993</c:v>
                      </c:pt>
                      <c:pt idx="13">
                        <c:v>7.8</c:v>
                      </c:pt>
                      <c:pt idx="14">
                        <c:v>8.4</c:v>
                      </c:pt>
                      <c:pt idx="15">
                        <c:v>9</c:v>
                      </c:pt>
                      <c:pt idx="16">
                        <c:v>9.6</c:v>
                      </c:pt>
                      <c:pt idx="17">
                        <c:v>10.199999999999999</c:v>
                      </c:pt>
                      <c:pt idx="18">
                        <c:v>10.799999999999999</c:v>
                      </c:pt>
                      <c:pt idx="19">
                        <c:v>11.4</c:v>
                      </c:pt>
                      <c:pt idx="20">
                        <c:v>12</c:v>
                      </c:pt>
                      <c:pt idx="21">
                        <c:v>12.6</c:v>
                      </c:pt>
                      <c:pt idx="22">
                        <c:v>13.2</c:v>
                      </c:pt>
                      <c:pt idx="23">
                        <c:v>13.799999999999999</c:v>
                      </c:pt>
                      <c:pt idx="24">
                        <c:v>14.399999999999999</c:v>
                      </c:pt>
                      <c:pt idx="2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glucose!$G$2:$G$27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1.5430500000000001E-4</c:v>
                      </c:pt>
                      <c:pt idx="1">
                        <c:v>1.49925E-4</c:v>
                      </c:pt>
                      <c:pt idx="2">
                        <c:v>1.5125500000000001E-4</c:v>
                      </c:pt>
                      <c:pt idx="3">
                        <c:v>1.4651499999999998E-4</c:v>
                      </c:pt>
                      <c:pt idx="4">
                        <c:v>1.4333500000000002E-4</c:v>
                      </c:pt>
                      <c:pt idx="5">
                        <c:v>1.4361500000000001E-4</c:v>
                      </c:pt>
                      <c:pt idx="6">
                        <c:v>1.5319999999999998E-4</c:v>
                      </c:pt>
                      <c:pt idx="7">
                        <c:v>1.4867E-4</c:v>
                      </c:pt>
                      <c:pt idx="8">
                        <c:v>3.8174000000000004E-4</c:v>
                      </c:pt>
                      <c:pt idx="9">
                        <c:v>3.817225E-3</c:v>
                      </c:pt>
                      <c:pt idx="10">
                        <c:v>7.4180600000000006E-3</c:v>
                      </c:pt>
                      <c:pt idx="11">
                        <c:v>8.9832499999999999E-3</c:v>
                      </c:pt>
                      <c:pt idx="12">
                        <c:v>7.0869650000000006E-3</c:v>
                      </c:pt>
                      <c:pt idx="13">
                        <c:v>9.4986400000000009E-3</c:v>
                      </c:pt>
                      <c:pt idx="14">
                        <c:v>8.7409950000000014E-3</c:v>
                      </c:pt>
                      <c:pt idx="15">
                        <c:v>3.960435E-3</c:v>
                      </c:pt>
                      <c:pt idx="16">
                        <c:v>8.1804999999999996E-4</c:v>
                      </c:pt>
                      <c:pt idx="17">
                        <c:v>1.8696499999999998E-4</c:v>
                      </c:pt>
                      <c:pt idx="18">
                        <c:v>1.4917000000000001E-4</c:v>
                      </c:pt>
                      <c:pt idx="19">
                        <c:v>1.4582499999999998E-4</c:v>
                      </c:pt>
                      <c:pt idx="20">
                        <c:v>1.4863499999999999E-4</c:v>
                      </c:pt>
                      <c:pt idx="21">
                        <c:v>1.5746999999999999E-4</c:v>
                      </c:pt>
                      <c:pt idx="22">
                        <c:v>1.4927500000000001E-4</c:v>
                      </c:pt>
                      <c:pt idx="23">
                        <c:v>1.5212500000000002E-4</c:v>
                      </c:pt>
                      <c:pt idx="24">
                        <c:v>1.5136000000000001E-4</c:v>
                      </c:pt>
                      <c:pt idx="25">
                        <c:v>1.55415E-4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9A6-4BA7-8734-353C8313B29D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v>Fructose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[1]glucose!$C$2:$C$27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1.2</c:v>
                      </c:pt>
                      <c:pt idx="3">
                        <c:v>1.7999999999999998</c:v>
                      </c:pt>
                      <c:pt idx="4">
                        <c:v>2.4</c:v>
                      </c:pt>
                      <c:pt idx="5">
                        <c:v>3</c:v>
                      </c:pt>
                      <c:pt idx="6">
                        <c:v>3.5999999999999996</c:v>
                      </c:pt>
                      <c:pt idx="7">
                        <c:v>4.2</c:v>
                      </c:pt>
                      <c:pt idx="8">
                        <c:v>4.8</c:v>
                      </c:pt>
                      <c:pt idx="9">
                        <c:v>5.3999999999999995</c:v>
                      </c:pt>
                      <c:pt idx="10">
                        <c:v>6</c:v>
                      </c:pt>
                      <c:pt idx="11">
                        <c:v>6.6</c:v>
                      </c:pt>
                      <c:pt idx="12">
                        <c:v>7.1999999999999993</c:v>
                      </c:pt>
                      <c:pt idx="13">
                        <c:v>7.8</c:v>
                      </c:pt>
                      <c:pt idx="14">
                        <c:v>8.4</c:v>
                      </c:pt>
                      <c:pt idx="15">
                        <c:v>9</c:v>
                      </c:pt>
                      <c:pt idx="16">
                        <c:v>9.6</c:v>
                      </c:pt>
                      <c:pt idx="17">
                        <c:v>10.199999999999999</c:v>
                      </c:pt>
                      <c:pt idx="18">
                        <c:v>10.799999999999999</c:v>
                      </c:pt>
                      <c:pt idx="19">
                        <c:v>11.4</c:v>
                      </c:pt>
                      <c:pt idx="20">
                        <c:v>12</c:v>
                      </c:pt>
                      <c:pt idx="21">
                        <c:v>12.6</c:v>
                      </c:pt>
                      <c:pt idx="22">
                        <c:v>13.2</c:v>
                      </c:pt>
                      <c:pt idx="23">
                        <c:v>13.799999999999999</c:v>
                      </c:pt>
                      <c:pt idx="24">
                        <c:v>14.399999999999999</c:v>
                      </c:pt>
                      <c:pt idx="2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[1]glucose!$G$2:$G$27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8.4200000000000007E-6</c:v>
                      </c:pt>
                      <c:pt idx="8">
                        <c:v>9.7360000000000003E-5</c:v>
                      </c:pt>
                      <c:pt idx="9">
                        <c:v>3.6158999999999996E-4</c:v>
                      </c:pt>
                      <c:pt idx="10">
                        <c:v>6.9426000000000004E-4</c:v>
                      </c:pt>
                      <c:pt idx="11">
                        <c:v>1.1298599999999999E-3</c:v>
                      </c:pt>
                      <c:pt idx="12">
                        <c:v>1.4159800000000001E-3</c:v>
                      </c:pt>
                      <c:pt idx="13">
                        <c:v>1.4542800000000001E-3</c:v>
                      </c:pt>
                      <c:pt idx="14">
                        <c:v>1.3279500000000001E-3</c:v>
                      </c:pt>
                      <c:pt idx="15">
                        <c:v>8.7770999999999997E-4</c:v>
                      </c:pt>
                      <c:pt idx="16">
                        <c:v>3.9789999999999997E-4</c:v>
                      </c:pt>
                      <c:pt idx="17">
                        <c:v>1.1509E-4</c:v>
                      </c:pt>
                      <c:pt idx="18">
                        <c:v>2.4070000000000002E-5</c:v>
                      </c:pt>
                      <c:pt idx="19">
                        <c:v>6.8099999999999992E-6</c:v>
                      </c:pt>
                      <c:pt idx="20">
                        <c:v>3.8399999999999997E-6</c:v>
                      </c:pt>
                      <c:pt idx="21">
                        <c:v>4.2500000000000008E-6</c:v>
                      </c:pt>
                      <c:pt idx="22">
                        <c:v>2.7000000000000004E-6</c:v>
                      </c:pt>
                      <c:pt idx="23">
                        <c:v>2.7599999999999998E-6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A6-4BA7-8734-353C8313B29D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Glucose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[1]glucose!$C$2:$C$27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1.2</c:v>
                      </c:pt>
                      <c:pt idx="3">
                        <c:v>1.7999999999999998</c:v>
                      </c:pt>
                      <c:pt idx="4">
                        <c:v>2.4</c:v>
                      </c:pt>
                      <c:pt idx="5">
                        <c:v>3</c:v>
                      </c:pt>
                      <c:pt idx="6">
                        <c:v>3.5999999999999996</c:v>
                      </c:pt>
                      <c:pt idx="7">
                        <c:v>4.2</c:v>
                      </c:pt>
                      <c:pt idx="8">
                        <c:v>4.8</c:v>
                      </c:pt>
                      <c:pt idx="9">
                        <c:v>5.3999999999999995</c:v>
                      </c:pt>
                      <c:pt idx="10">
                        <c:v>6</c:v>
                      </c:pt>
                      <c:pt idx="11">
                        <c:v>6.6</c:v>
                      </c:pt>
                      <c:pt idx="12">
                        <c:v>7.1999999999999993</c:v>
                      </c:pt>
                      <c:pt idx="13">
                        <c:v>7.8</c:v>
                      </c:pt>
                      <c:pt idx="14">
                        <c:v>8.4</c:v>
                      </c:pt>
                      <c:pt idx="15">
                        <c:v>9</c:v>
                      </c:pt>
                      <c:pt idx="16">
                        <c:v>9.6</c:v>
                      </c:pt>
                      <c:pt idx="17">
                        <c:v>10.199999999999999</c:v>
                      </c:pt>
                      <c:pt idx="18">
                        <c:v>10.799999999999999</c:v>
                      </c:pt>
                      <c:pt idx="19">
                        <c:v>11.4</c:v>
                      </c:pt>
                      <c:pt idx="20">
                        <c:v>12</c:v>
                      </c:pt>
                      <c:pt idx="21">
                        <c:v>12.6</c:v>
                      </c:pt>
                      <c:pt idx="22">
                        <c:v>13.2</c:v>
                      </c:pt>
                      <c:pt idx="23">
                        <c:v>13.799999999999999</c:v>
                      </c:pt>
                      <c:pt idx="24">
                        <c:v>14.399999999999999</c:v>
                      </c:pt>
                      <c:pt idx="2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[1]glucose!$G$2:$G$27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8.4200000000000007E-6</c:v>
                      </c:pt>
                      <c:pt idx="8">
                        <c:v>9.7360000000000003E-5</c:v>
                      </c:pt>
                      <c:pt idx="9">
                        <c:v>3.6158999999999996E-4</c:v>
                      </c:pt>
                      <c:pt idx="10">
                        <c:v>6.9426000000000004E-4</c:v>
                      </c:pt>
                      <c:pt idx="11">
                        <c:v>1.1298599999999999E-3</c:v>
                      </c:pt>
                      <c:pt idx="12">
                        <c:v>1.4159800000000001E-3</c:v>
                      </c:pt>
                      <c:pt idx="13">
                        <c:v>1.4542800000000001E-3</c:v>
                      </c:pt>
                      <c:pt idx="14">
                        <c:v>1.3279500000000001E-3</c:v>
                      </c:pt>
                      <c:pt idx="15">
                        <c:v>8.7770999999999997E-4</c:v>
                      </c:pt>
                      <c:pt idx="16">
                        <c:v>3.9789999999999997E-4</c:v>
                      </c:pt>
                      <c:pt idx="17">
                        <c:v>1.1509E-4</c:v>
                      </c:pt>
                      <c:pt idx="18">
                        <c:v>2.4070000000000002E-5</c:v>
                      </c:pt>
                      <c:pt idx="19">
                        <c:v>6.8099999999999992E-6</c:v>
                      </c:pt>
                      <c:pt idx="20">
                        <c:v>3.8399999999999997E-6</c:v>
                      </c:pt>
                      <c:pt idx="21">
                        <c:v>4.2500000000000008E-6</c:v>
                      </c:pt>
                      <c:pt idx="22">
                        <c:v>2.7000000000000004E-6</c:v>
                      </c:pt>
                      <c:pt idx="23">
                        <c:v>2.7599999999999998E-6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A6-4BA7-8734-353C8313B29D}"/>
                  </c:ext>
                </c:extLst>
              </c15:ser>
            </c15:filteredScatterSeries>
          </c:ext>
        </c:extLst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160020</xdr:rowOff>
    </xdr:from>
    <xdr:to>
      <xdr:col>11</xdr:col>
      <xdr:colOff>967740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8820169\Downloads\BO_Papers\MEng_Code\case3_Borate\_borate_UBK_530.xlsx" TargetMode="External"/><Relationship Id="rId1" Type="http://schemas.openxmlformats.org/officeDocument/2006/relationships/externalLinkPath" Target="_borate_UBK_5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ucose"/>
      <sheetName val="Sheet1"/>
    </sheetNames>
    <sheetDataSet>
      <sheetData sheetId="0">
        <row r="2">
          <cell r="C2">
            <v>0</v>
          </cell>
          <cell r="G2">
            <v>0</v>
          </cell>
        </row>
        <row r="3">
          <cell r="C3">
            <v>0.6</v>
          </cell>
          <cell r="G3">
            <v>0</v>
          </cell>
        </row>
        <row r="4">
          <cell r="C4">
            <v>1.2</v>
          </cell>
          <cell r="G4">
            <v>0</v>
          </cell>
        </row>
        <row r="5">
          <cell r="C5">
            <v>1.7999999999999998</v>
          </cell>
          <cell r="G5">
            <v>0</v>
          </cell>
        </row>
        <row r="6">
          <cell r="C6">
            <v>2.4</v>
          </cell>
          <cell r="G6">
            <v>0</v>
          </cell>
        </row>
        <row r="7">
          <cell r="C7">
            <v>3</v>
          </cell>
          <cell r="G7">
            <v>0</v>
          </cell>
        </row>
        <row r="8">
          <cell r="C8">
            <v>3.5999999999999996</v>
          </cell>
          <cell r="G8">
            <v>0</v>
          </cell>
        </row>
        <row r="9">
          <cell r="C9">
            <v>4.2</v>
          </cell>
          <cell r="G9">
            <v>8.4200000000000007E-6</v>
          </cell>
        </row>
        <row r="10">
          <cell r="C10">
            <v>4.8</v>
          </cell>
          <cell r="G10">
            <v>9.7360000000000003E-5</v>
          </cell>
        </row>
        <row r="11">
          <cell r="C11">
            <v>5.3999999999999995</v>
          </cell>
          <cell r="G11">
            <v>3.6158999999999996E-4</v>
          </cell>
        </row>
        <row r="12">
          <cell r="C12">
            <v>6</v>
          </cell>
          <cell r="G12">
            <v>6.9426000000000004E-4</v>
          </cell>
        </row>
        <row r="13">
          <cell r="C13">
            <v>6.6</v>
          </cell>
          <cell r="G13">
            <v>1.1298599999999999E-3</v>
          </cell>
        </row>
        <row r="14">
          <cell r="C14">
            <v>7.1999999999999993</v>
          </cell>
          <cell r="G14">
            <v>1.4159800000000001E-3</v>
          </cell>
        </row>
        <row r="15">
          <cell r="C15">
            <v>7.8</v>
          </cell>
          <cell r="G15">
            <v>1.4542800000000001E-3</v>
          </cell>
        </row>
        <row r="16">
          <cell r="C16">
            <v>8.4</v>
          </cell>
          <cell r="G16">
            <v>1.3279500000000001E-3</v>
          </cell>
        </row>
        <row r="17">
          <cell r="C17">
            <v>9</v>
          </cell>
          <cell r="G17">
            <v>8.7770999999999997E-4</v>
          </cell>
        </row>
        <row r="18">
          <cell r="C18">
            <v>9.6</v>
          </cell>
          <cell r="G18">
            <v>3.9789999999999997E-4</v>
          </cell>
        </row>
        <row r="19">
          <cell r="C19">
            <v>10.199999999999999</v>
          </cell>
          <cell r="G19">
            <v>1.1509E-4</v>
          </cell>
        </row>
        <row r="20">
          <cell r="C20">
            <v>10.799999999999999</v>
          </cell>
          <cell r="G20">
            <v>2.4070000000000002E-5</v>
          </cell>
        </row>
        <row r="21">
          <cell r="C21">
            <v>11.4</v>
          </cell>
          <cell r="G21">
            <v>6.8099999999999992E-6</v>
          </cell>
        </row>
        <row r="22">
          <cell r="C22">
            <v>12</v>
          </cell>
          <cell r="G22">
            <v>3.8399999999999997E-6</v>
          </cell>
        </row>
        <row r="23">
          <cell r="C23">
            <v>12.6</v>
          </cell>
          <cell r="G23">
            <v>4.2500000000000008E-6</v>
          </cell>
        </row>
        <row r="24">
          <cell r="C24">
            <v>13.2</v>
          </cell>
          <cell r="G24">
            <v>2.7000000000000004E-6</v>
          </cell>
        </row>
        <row r="25">
          <cell r="C25">
            <v>13.799999999999999</v>
          </cell>
          <cell r="G25">
            <v>2.7599999999999998E-6</v>
          </cell>
        </row>
        <row r="26">
          <cell r="C26">
            <v>14.399999999999999</v>
          </cell>
          <cell r="G26">
            <v>0</v>
          </cell>
        </row>
        <row r="27">
          <cell r="C27">
            <v>15</v>
          </cell>
          <cell r="G27">
            <v>0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H1" workbookViewId="0">
      <selection activeCell="M8" sqref="M8"/>
    </sheetView>
  </sheetViews>
  <sheetFormatPr defaultRowHeight="14.4" x14ac:dyDescent="0.3"/>
  <cols>
    <col min="1" max="1" width="16.44140625" bestFit="1" customWidth="1"/>
    <col min="2" max="2" width="9.109375" bestFit="1" customWidth="1"/>
    <col min="6" max="6" width="9.5546875" bestFit="1" customWidth="1"/>
    <col min="7" max="7" width="12" bestFit="1" customWidth="1"/>
    <col min="8" max="8" width="17" bestFit="1" customWidth="1"/>
    <col min="9" max="9" width="36.664062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1" t="s">
        <v>52</v>
      </c>
      <c r="F1" s="8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3">
        <f>C2*60</f>
        <v>0</v>
      </c>
      <c r="E2" s="1">
        <v>0</v>
      </c>
      <c r="F2" s="8">
        <f>E2/1000</f>
        <v>0</v>
      </c>
      <c r="G2" s="1">
        <f>F3*(1/1000)</f>
        <v>1.5430500000000001E-4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9.726/1000</f>
        <v>9.7260000000000003E-3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1" t="s">
        <v>59</v>
      </c>
      <c r="S2" s="1" t="s">
        <v>47</v>
      </c>
      <c r="T2" s="1">
        <v>0</v>
      </c>
      <c r="U2" s="1">
        <v>0.3</v>
      </c>
    </row>
    <row r="3" spans="1:21" ht="15.6" x14ac:dyDescent="0.3">
      <c r="A3" s="1" t="s">
        <v>1</v>
      </c>
      <c r="B3" s="1">
        <v>1</v>
      </c>
      <c r="C3" s="1">
        <f t="shared" si="0"/>
        <v>0.6</v>
      </c>
      <c r="D3" s="3">
        <f t="shared" ref="D3:D27" si="1">C3*60</f>
        <v>36</v>
      </c>
      <c r="E3" s="13">
        <v>154.30500000000001</v>
      </c>
      <c r="F3" s="8">
        <f t="shared" ref="F3:F33" si="2">E3/1000</f>
        <v>0.154305</v>
      </c>
      <c r="G3" s="1">
        <f t="shared" ref="G3:G33" si="3">F4*(1/1000)</f>
        <v>1.49925E-4</v>
      </c>
      <c r="L3" s="10">
        <f>1.752/1000</f>
        <v>1.7520000000000001E-3</v>
      </c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3">
        <f>C4*60</f>
        <v>72</v>
      </c>
      <c r="E4" s="13">
        <v>149.92500000000001</v>
      </c>
      <c r="F4" s="8">
        <f t="shared" si="2"/>
        <v>0.149925</v>
      </c>
      <c r="G4" s="1">
        <f>F5*(1/1000)</f>
        <v>1.5125500000000001E-4</v>
      </c>
      <c r="I4" s="8" t="s">
        <v>49</v>
      </c>
      <c r="J4" s="8">
        <v>36</v>
      </c>
      <c r="K4" t="s">
        <v>50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3">
        <f t="shared" si="1"/>
        <v>107.99999999999999</v>
      </c>
      <c r="E5" s="13">
        <v>151.255</v>
      </c>
      <c r="F5" s="8">
        <f t="shared" si="2"/>
        <v>0.151255</v>
      </c>
      <c r="G5" s="1">
        <f t="shared" si="3"/>
        <v>1.4651499999999998E-4</v>
      </c>
      <c r="I5" s="1" t="s">
        <v>48</v>
      </c>
      <c r="J5" s="1">
        <f>J4/60</f>
        <v>0.6</v>
      </c>
      <c r="K5" t="s">
        <v>51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3">
        <f t="shared" si="1"/>
        <v>144</v>
      </c>
      <c r="E6" s="13">
        <v>146.51499999999999</v>
      </c>
      <c r="F6" s="8">
        <f t="shared" si="2"/>
        <v>0.14651499999999998</v>
      </c>
      <c r="G6" s="1">
        <f t="shared" si="3"/>
        <v>1.4333500000000002E-4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3">
        <f t="shared" si="1"/>
        <v>180</v>
      </c>
      <c r="E7" s="13">
        <v>143.33500000000001</v>
      </c>
      <c r="F7" s="8">
        <f t="shared" si="2"/>
        <v>0.14333500000000002</v>
      </c>
      <c r="G7" s="1">
        <f t="shared" si="3"/>
        <v>1.4361500000000001E-4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3">
        <f t="shared" si="1"/>
        <v>215.99999999999997</v>
      </c>
      <c r="E8" s="13">
        <v>143.61500000000001</v>
      </c>
      <c r="F8" s="8">
        <f t="shared" si="2"/>
        <v>0.14361500000000002</v>
      </c>
      <c r="G8" s="1">
        <f t="shared" si="3"/>
        <v>1.5319999999999998E-4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3">
        <f t="shared" si="1"/>
        <v>252</v>
      </c>
      <c r="E9" s="13">
        <v>153.19999999999999</v>
      </c>
      <c r="F9" s="8">
        <f t="shared" si="2"/>
        <v>0.15319999999999998</v>
      </c>
      <c r="G9" s="1">
        <f t="shared" si="3"/>
        <v>1.4867E-4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3">
        <f t="shared" si="1"/>
        <v>288</v>
      </c>
      <c r="E10" s="13">
        <v>148.66999999999999</v>
      </c>
      <c r="F10" s="8">
        <f t="shared" si="2"/>
        <v>0.14867</v>
      </c>
      <c r="G10" s="1">
        <f t="shared" si="3"/>
        <v>3.8174000000000004E-4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3">
        <f>C11*60</f>
        <v>323.99999999999994</v>
      </c>
      <c r="E11" s="13">
        <v>381.74</v>
      </c>
      <c r="F11" s="8">
        <f t="shared" si="2"/>
        <v>0.38174000000000002</v>
      </c>
      <c r="G11" s="1">
        <f t="shared" si="3"/>
        <v>3.817225E-3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3">
        <f t="shared" si="1"/>
        <v>360</v>
      </c>
      <c r="E12" s="13">
        <v>3817.2249999999999</v>
      </c>
      <c r="F12" s="8">
        <f t="shared" si="2"/>
        <v>3.8172250000000001</v>
      </c>
      <c r="G12" s="1">
        <f t="shared" si="3"/>
        <v>7.4180600000000006E-3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3">
        <f t="shared" si="1"/>
        <v>396</v>
      </c>
      <c r="E13" s="13">
        <v>7418.06</v>
      </c>
      <c r="F13" s="8">
        <f t="shared" si="2"/>
        <v>7.4180600000000005</v>
      </c>
      <c r="G13" s="1">
        <f t="shared" si="3"/>
        <v>8.9832499999999999E-3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3">
        <f t="shared" si="1"/>
        <v>431.99999999999994</v>
      </c>
      <c r="E14" s="13">
        <v>8983.25</v>
      </c>
      <c r="F14" s="8">
        <f t="shared" si="2"/>
        <v>8.98325</v>
      </c>
      <c r="G14" s="1">
        <f t="shared" si="3"/>
        <v>7.0869650000000006E-3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3">
        <f t="shared" si="1"/>
        <v>468</v>
      </c>
      <c r="E15" s="13">
        <v>7086.9650000000001</v>
      </c>
      <c r="F15" s="8">
        <f t="shared" si="2"/>
        <v>7.0869650000000002</v>
      </c>
      <c r="G15" s="1">
        <f t="shared" si="3"/>
        <v>9.4986400000000009E-3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3">
        <f t="shared" si="1"/>
        <v>504</v>
      </c>
      <c r="E16" s="13">
        <v>9498.64</v>
      </c>
      <c r="F16" s="8">
        <f t="shared" si="2"/>
        <v>9.49864</v>
      </c>
      <c r="G16" s="1">
        <f t="shared" si="3"/>
        <v>8.7409950000000014E-3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3">
        <f t="shared" si="1"/>
        <v>540</v>
      </c>
      <c r="E17" s="13">
        <v>8740.9950000000008</v>
      </c>
      <c r="F17" s="8">
        <f t="shared" si="2"/>
        <v>8.7409950000000016</v>
      </c>
      <c r="G17" s="1">
        <f t="shared" si="3"/>
        <v>3.960435E-3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3">
        <f t="shared" si="1"/>
        <v>576</v>
      </c>
      <c r="E18" s="13">
        <v>3960.4349999999999</v>
      </c>
      <c r="F18" s="8">
        <f t="shared" si="2"/>
        <v>3.9604349999999999</v>
      </c>
      <c r="G18" s="1">
        <f t="shared" si="3"/>
        <v>8.1804999999999996E-4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3">
        <f t="shared" si="1"/>
        <v>612</v>
      </c>
      <c r="E19" s="13">
        <v>818.05</v>
      </c>
      <c r="F19" s="8">
        <f t="shared" si="2"/>
        <v>0.81804999999999994</v>
      </c>
      <c r="G19" s="1">
        <f t="shared" si="3"/>
        <v>1.8696499999999998E-4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3">
        <f t="shared" si="1"/>
        <v>647.99999999999989</v>
      </c>
      <c r="E20" s="13">
        <v>186.965</v>
      </c>
      <c r="F20" s="8">
        <f t="shared" si="2"/>
        <v>0.18696499999999999</v>
      </c>
      <c r="G20" s="1">
        <f t="shared" si="3"/>
        <v>1.4917000000000001E-4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3">
        <f t="shared" si="1"/>
        <v>684</v>
      </c>
      <c r="E21" s="13">
        <v>149.16999999999999</v>
      </c>
      <c r="F21" s="8">
        <f t="shared" si="2"/>
        <v>0.14917</v>
      </c>
      <c r="G21" s="1">
        <f t="shared" si="3"/>
        <v>1.4582499999999998E-4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3">
        <f t="shared" si="1"/>
        <v>720</v>
      </c>
      <c r="E22" s="13">
        <v>145.82499999999999</v>
      </c>
      <c r="F22" s="8">
        <f t="shared" si="2"/>
        <v>0.14582499999999998</v>
      </c>
      <c r="G22" s="1">
        <f t="shared" si="3"/>
        <v>1.4863499999999999E-4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3">
        <f t="shared" si="1"/>
        <v>756</v>
      </c>
      <c r="E23" s="13">
        <v>148.63499999999999</v>
      </c>
      <c r="F23" s="8">
        <f t="shared" si="2"/>
        <v>0.14863499999999999</v>
      </c>
      <c r="G23" s="1">
        <f t="shared" si="3"/>
        <v>1.5746999999999999E-4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3">
        <f t="shared" si="1"/>
        <v>792</v>
      </c>
      <c r="E24" s="13">
        <v>157.47</v>
      </c>
      <c r="F24" s="8">
        <f t="shared" si="2"/>
        <v>0.15747</v>
      </c>
      <c r="G24" s="1">
        <f t="shared" si="3"/>
        <v>1.4927500000000001E-4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3">
        <f t="shared" si="1"/>
        <v>827.99999999999989</v>
      </c>
      <c r="E25" s="13">
        <v>149.27500000000001</v>
      </c>
      <c r="F25" s="8">
        <f t="shared" si="2"/>
        <v>0.14927500000000002</v>
      </c>
      <c r="G25" s="1">
        <f t="shared" si="3"/>
        <v>1.5212500000000002E-4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3">
        <f t="shared" si="1"/>
        <v>863.99999999999989</v>
      </c>
      <c r="E26" s="13">
        <v>152.125</v>
      </c>
      <c r="F26" s="8">
        <f t="shared" si="2"/>
        <v>0.15212500000000001</v>
      </c>
      <c r="G26" s="1">
        <f t="shared" si="3"/>
        <v>1.5136000000000001E-4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12">
        <f t="shared" si="1"/>
        <v>900</v>
      </c>
      <c r="E27" s="13">
        <v>151.36000000000001</v>
      </c>
      <c r="F27" s="8">
        <f t="shared" si="2"/>
        <v>0.15136000000000002</v>
      </c>
      <c r="G27" s="1">
        <f t="shared" si="3"/>
        <v>1.55415E-4</v>
      </c>
      <c r="H27" s="2"/>
    </row>
    <row r="28" spans="1:8" x14ac:dyDescent="0.3">
      <c r="A28" s="1" t="s">
        <v>53</v>
      </c>
      <c r="B28" s="1">
        <v>26</v>
      </c>
      <c r="C28" s="1">
        <f t="shared" ref="C28:C33" si="4">B28*$J$5</f>
        <v>15.6</v>
      </c>
      <c r="D28" s="3">
        <f t="shared" ref="D28" si="5">C28*60</f>
        <v>936</v>
      </c>
      <c r="E28" s="13">
        <v>155.41499999999999</v>
      </c>
      <c r="F28" s="8">
        <f t="shared" si="2"/>
        <v>0.155415</v>
      </c>
      <c r="G28" s="1">
        <f t="shared" si="3"/>
        <v>1.3256499999999999E-4</v>
      </c>
    </row>
    <row r="29" spans="1:8" x14ac:dyDescent="0.3">
      <c r="A29" s="1" t="s">
        <v>54</v>
      </c>
      <c r="B29" s="1">
        <v>27</v>
      </c>
      <c r="C29" s="1">
        <f t="shared" si="4"/>
        <v>16.2</v>
      </c>
      <c r="D29" s="3">
        <f>C29*60</f>
        <v>972</v>
      </c>
      <c r="E29" s="13">
        <v>132.565</v>
      </c>
      <c r="F29" s="8">
        <f t="shared" si="2"/>
        <v>0.13256499999999999</v>
      </c>
      <c r="G29" s="1">
        <f t="shared" si="3"/>
        <v>1.2931499999999999E-4</v>
      </c>
    </row>
    <row r="30" spans="1:8" x14ac:dyDescent="0.3">
      <c r="A30" s="1" t="s">
        <v>55</v>
      </c>
      <c r="B30" s="1">
        <v>28</v>
      </c>
      <c r="C30" s="1">
        <f t="shared" si="4"/>
        <v>16.8</v>
      </c>
      <c r="D30" s="3">
        <f t="shared" ref="D30:D33" si="6">C30*60</f>
        <v>1008</v>
      </c>
      <c r="E30" s="13">
        <v>129.315</v>
      </c>
      <c r="F30" s="8">
        <f t="shared" si="2"/>
        <v>0.12931499999999999</v>
      </c>
      <c r="G30" s="1">
        <f t="shared" si="3"/>
        <v>1.23285E-4</v>
      </c>
    </row>
    <row r="31" spans="1:8" x14ac:dyDescent="0.3">
      <c r="A31" s="1" t="s">
        <v>56</v>
      </c>
      <c r="B31" s="1">
        <v>29</v>
      </c>
      <c r="C31" s="1">
        <f t="shared" si="4"/>
        <v>17.399999999999999</v>
      </c>
      <c r="D31" s="3">
        <f t="shared" si="6"/>
        <v>1044</v>
      </c>
      <c r="E31" s="13">
        <v>123.285</v>
      </c>
      <c r="F31" s="8">
        <f t="shared" si="2"/>
        <v>0.12328499999999999</v>
      </c>
      <c r="G31" s="1">
        <f t="shared" si="3"/>
        <v>1.2581500000000001E-4</v>
      </c>
    </row>
    <row r="32" spans="1:8" x14ac:dyDescent="0.3">
      <c r="A32" s="1" t="s">
        <v>57</v>
      </c>
      <c r="B32" s="1">
        <v>30</v>
      </c>
      <c r="C32" s="1">
        <f t="shared" si="4"/>
        <v>18</v>
      </c>
      <c r="D32" s="3">
        <f t="shared" si="6"/>
        <v>1080</v>
      </c>
      <c r="E32" s="13">
        <v>125.815</v>
      </c>
      <c r="F32" s="8">
        <f t="shared" si="2"/>
        <v>0.12581500000000001</v>
      </c>
      <c r="G32" s="1">
        <f t="shared" si="3"/>
        <v>5.6280000000000003E-5</v>
      </c>
    </row>
    <row r="33" spans="1:7" ht="15" thickBot="1" x14ac:dyDescent="0.35">
      <c r="A33" s="1" t="s">
        <v>58</v>
      </c>
      <c r="B33" s="1">
        <v>31</v>
      </c>
      <c r="C33" s="1">
        <f t="shared" si="4"/>
        <v>18.599999999999998</v>
      </c>
      <c r="D33" s="3">
        <f t="shared" si="6"/>
        <v>1115.9999999999998</v>
      </c>
      <c r="E33" s="14">
        <v>56.28</v>
      </c>
      <c r="F33" s="8">
        <f t="shared" si="2"/>
        <v>5.6280000000000004E-2</v>
      </c>
      <c r="G33" s="1">
        <f t="shared" si="3"/>
        <v>0</v>
      </c>
    </row>
    <row r="34" spans="1:7" x14ac:dyDescent="0.3">
      <c r="F34" s="6"/>
    </row>
    <row r="35" spans="1:7" x14ac:dyDescent="0.3">
      <c r="F35" s="6"/>
    </row>
    <row r="36" spans="1:7" x14ac:dyDescent="0.3">
      <c r="F36" s="6"/>
    </row>
    <row r="37" spans="1:7" x14ac:dyDescent="0.3">
      <c r="F37" s="6"/>
    </row>
    <row r="38" spans="1:7" x14ac:dyDescent="0.3">
      <c r="F38" s="6"/>
    </row>
    <row r="39" spans="1:7" x14ac:dyDescent="0.3">
      <c r="F39" s="6"/>
    </row>
    <row r="40" spans="1:7" x14ac:dyDescent="0.3">
      <c r="F40" s="6"/>
    </row>
    <row r="41" spans="1:7" x14ac:dyDescent="0.3">
      <c r="F41" s="6"/>
    </row>
    <row r="42" spans="1:7" x14ac:dyDescent="0.3">
      <c r="F42" s="6"/>
    </row>
    <row r="43" spans="1:7" x14ac:dyDescent="0.3">
      <c r="F43" s="6"/>
    </row>
    <row r="44" spans="1:7" x14ac:dyDescent="0.3">
      <c r="F44" s="6"/>
    </row>
    <row r="45" spans="1:7" x14ac:dyDescent="0.3">
      <c r="F45" s="6"/>
    </row>
    <row r="46" spans="1:7" x14ac:dyDescent="0.3">
      <c r="F46" s="6"/>
    </row>
    <row r="47" spans="1:7" x14ac:dyDescent="0.3">
      <c r="F47" s="6"/>
    </row>
    <row r="48" spans="1:7" x14ac:dyDescent="0.3">
      <c r="F48" s="6"/>
    </row>
    <row r="49" spans="6:6" x14ac:dyDescent="0.3">
      <c r="F49" s="6"/>
    </row>
    <row r="50" spans="6:6" x14ac:dyDescent="0.3">
      <c r="F50" s="6"/>
    </row>
    <row r="51" spans="6:6" x14ac:dyDescent="0.3">
      <c r="F51" s="7"/>
    </row>
    <row r="52" spans="6:6" x14ac:dyDescent="0.3">
      <c r="F52" s="7"/>
    </row>
    <row r="53" spans="6:6" x14ac:dyDescent="0.3">
      <c r="F53" s="7"/>
    </row>
    <row r="54" spans="6:6" x14ac:dyDescent="0.3">
      <c r="F54" s="7"/>
    </row>
    <row r="55" spans="6:6" x14ac:dyDescent="0.3">
      <c r="F55" s="7"/>
    </row>
    <row r="56" spans="6:6" x14ac:dyDescent="0.3">
      <c r="F56" s="7"/>
    </row>
    <row r="57" spans="6:6" x14ac:dyDescent="0.3">
      <c r="F57" s="7"/>
    </row>
    <row r="58" spans="6:6" x14ac:dyDescent="0.3">
      <c r="F58" s="7"/>
    </row>
    <row r="59" spans="6:6" x14ac:dyDescent="0.3">
      <c r="F59" s="7"/>
    </row>
    <row r="60" spans="6:6" x14ac:dyDescent="0.3">
      <c r="F60" s="7"/>
    </row>
    <row r="61" spans="6:6" x14ac:dyDescent="0.3">
      <c r="F61" s="7"/>
    </row>
    <row r="62" spans="6:6" x14ac:dyDescent="0.3">
      <c r="F62" s="7"/>
    </row>
    <row r="63" spans="6:6" x14ac:dyDescent="0.3">
      <c r="F63" s="7"/>
    </row>
    <row r="64" spans="6:6" x14ac:dyDescent="0.3">
      <c r="F64" s="7"/>
    </row>
    <row r="65" spans="6:6" x14ac:dyDescent="0.3">
      <c r="F65" s="7"/>
    </row>
    <row r="66" spans="6:6" x14ac:dyDescent="0.3">
      <c r="F66" s="7"/>
    </row>
    <row r="67" spans="6:6" x14ac:dyDescent="0.3">
      <c r="F67" s="7"/>
    </row>
    <row r="68" spans="6:6" x14ac:dyDescent="0.3">
      <c r="F68" s="7"/>
    </row>
    <row r="69" spans="6:6" x14ac:dyDescent="0.3">
      <c r="F69" s="7"/>
    </row>
    <row r="70" spans="6:6" x14ac:dyDescent="0.3">
      <c r="F70" s="7"/>
    </row>
    <row r="71" spans="6:6" x14ac:dyDescent="0.3">
      <c r="F71" s="7"/>
    </row>
    <row r="72" spans="6:6" x14ac:dyDescent="0.3">
      <c r="F72" s="7"/>
    </row>
    <row r="73" spans="6:6" x14ac:dyDescent="0.3">
      <c r="F73" s="7"/>
    </row>
    <row r="74" spans="6:6" x14ac:dyDescent="0.3">
      <c r="F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2025-06-10T15:14:08Z</dcterms:modified>
</cp:coreProperties>
</file>