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f1979230255d33e2/Desktop/MEng_Code/case3_Borate/Excel_Files/Illovo_waste_water/"/>
    </mc:Choice>
  </mc:AlternateContent>
  <xr:revisionPtr revIDLastSave="3" documentId="13_ncr:1_{C6FFB9A9-24DB-4C19-9E4A-4AE57D8841AD}" xr6:coauthVersionLast="47" xr6:coauthVersionMax="47" xr10:uidLastSave="{9BD45811-45DC-4C97-8BA9-56CBD9600C59}"/>
  <bookViews>
    <workbookView xWindow="28680" yWindow="-120" windowWidth="29040" windowHeight="15720" xr2:uid="{00000000-000D-0000-FFFF-FFFF00000000}"/>
  </bookViews>
  <sheets>
    <sheet name="gluc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L2" i="1"/>
  <c r="F11" i="1"/>
  <c r="L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J5" i="1"/>
  <c r="C2" i="1" s="1"/>
  <c r="K2" i="1"/>
  <c r="H2" i="1"/>
  <c r="D7" i="1" l="1"/>
  <c r="D4" i="1"/>
  <c r="D21" i="1"/>
  <c r="D13" i="1"/>
  <c r="D20" i="1"/>
  <c r="D12" i="1"/>
  <c r="D27" i="1"/>
  <c r="D19" i="1"/>
  <c r="D11" i="1"/>
  <c r="D14" i="1"/>
  <c r="D25" i="1"/>
  <c r="D2" i="1"/>
  <c r="D3" i="1"/>
  <c r="D5" i="1"/>
  <c r="D6" i="1"/>
  <c r="D8" i="1"/>
  <c r="D9" i="1"/>
  <c r="D10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tc={53FEF5DB-474A-44D0-A448-7BC243F78234}</author>
    <author>tc={5AF1EB17-828D-47F0-A2E0-4DB30A2B1BE1}</author>
  </authors>
  <commentList>
    <comment ref="F2" authorId="0" shapeId="0" xr:uid="{53FEF5DB-474A-44D0-A448-7BC243F7823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concentration data</t>
      </text>
    </comment>
    <comment ref="U2" authorId="1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<sst xmlns="http://schemas.openxmlformats.org/spreadsheetml/2006/main" count="55" uniqueCount="55">
  <si>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</si>
  <si>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</si>
  <si>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</si>
  <si>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</si>
  <si>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</si>
  <si>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</si>
  <si>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</si>
  <si>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</si>
  <si>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</si>
  <si>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</si>
  <si>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</si>
  <si>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</si>
  <si>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</si>
  <si>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</si>
  <si>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</si>
  <si>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</si>
  <si>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</si>
  <si>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</si>
  <si>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</si>
  <si>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</si>
  <si>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</si>
  <si>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</si>
  <si>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</si>
  <si>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</si>
  <si>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</si>
  <si>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</si>
  <si>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</si>
  <si>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</si>
  <si>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</si>
  <si>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</si>
  <si>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</si>
  <si>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</si>
  <si>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</si>
  <si>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</si>
  <si>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</si>
  <si>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</si>
  <si>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</si>
  <si>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</si>
  <si>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</si>
  <si>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</si>
  <si>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</si>
  <si>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</si>
  <si>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</si>
  <si>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</si>
  <si>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</si>
  <si>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</si>
  <si>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</si>
  <si>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</si>
  <si>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</si>
  <si>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</si>
  <si>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</si>
  <si>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</si>
  <si>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</si>
  <si>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mg/l</t>
  </si>
  <si>
    <t>carried out at constant volume of 5ml per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</si>
</sst>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2" fontId="3" fillId="0" borderId="7" xfId="0" applyNumberFormat="1" applyFont="1" applyBorder="1" applyAlignment="1">
      <alignment horizontal="right" vertical="center"/>
    </xf>
    <xf numFmtId="2" fontId="3" fillId="0" borderId="8" xfId="0" applyNumberFormat="1" applyFont="1" applyBorder="1" applyAlignment="1">
      <alignment horizontal="right" vertical="center"/>
    </xf>
    <xf numFmtId="165" fontId="0" fillId="0" borderId="2" xfId="0" applyNumberFormat="1" applyBorder="1"/>
    <xf numFmtId="165" fontId="0" fillId="0" borderId="6" xfId="0" applyNumberFormat="1" applyBorder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0</c:v>
                </c:pt>
                <c:pt idx="1">
                  <c:v>8.9378999999999999E-5</c:v>
                </c:pt>
                <c:pt idx="2">
                  <c:v>8.8917000000000003E-5</c:v>
                </c:pt>
                <c:pt idx="3">
                  <c:v>8.8874999999999992E-5</c:v>
                </c:pt>
                <c:pt idx="4">
                  <c:v>9.1292000000000006E-5</c:v>
                </c:pt>
                <c:pt idx="5">
                  <c:v>2.8333800000000006E-4</c:v>
                </c:pt>
                <c:pt idx="6">
                  <c:v>1.535874E-3</c:v>
                </c:pt>
                <c:pt idx="7">
                  <c:v>2.4979569999999999E-3</c:v>
                </c:pt>
                <c:pt idx="8">
                  <c:v>2.8712649999999996E-3</c:v>
                </c:pt>
                <c:pt idx="9">
                  <c:v>4.2160450000000007E-3</c:v>
                </c:pt>
                <c:pt idx="10">
                  <c:v>3.0705910000000001E-3</c:v>
                </c:pt>
                <c:pt idx="11">
                  <c:v>2.824839E-3</c:v>
                </c:pt>
                <c:pt idx="12">
                  <c:v>2.5816469999999998E-3</c:v>
                </c:pt>
                <c:pt idx="13">
                  <c:v>7.8051599999999998E-4</c:v>
                </c:pt>
                <c:pt idx="14">
                  <c:v>2.3778300000000001E-4</c:v>
                </c:pt>
                <c:pt idx="15">
                  <c:v>1.5146800000000001E-4</c:v>
                </c:pt>
                <c:pt idx="16">
                  <c:v>1.2248700000000001E-4</c:v>
                </c:pt>
                <c:pt idx="17">
                  <c:v>1.09069E-4</c:v>
                </c:pt>
                <c:pt idx="18">
                  <c:v>1.02408E-4</c:v>
                </c:pt>
                <c:pt idx="19">
                  <c:v>9.7303E-5</c:v>
                </c:pt>
                <c:pt idx="20">
                  <c:v>9.5827000000000003E-5</c:v>
                </c:pt>
                <c:pt idx="21">
                  <c:v>9.3258999999999996E-5</c:v>
                </c:pt>
                <c:pt idx="22">
                  <c:v>9.2191000000000012E-5</c:v>
                </c:pt>
                <c:pt idx="23">
                  <c:v>9.1461999999999999E-5</c:v>
                </c:pt>
                <c:pt idx="24">
                  <c:v>9.0581999999999994E-5</c:v>
                </c:pt>
                <c:pt idx="25">
                  <c:v>9.5137000000000007E-5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0</c:v>
                </c:pt>
                <c:pt idx="1">
                  <c:v>8.9378999999999999E-5</c:v>
                </c:pt>
                <c:pt idx="2">
                  <c:v>8.8917000000000003E-5</c:v>
                </c:pt>
                <c:pt idx="3">
                  <c:v>8.8874999999999992E-5</c:v>
                </c:pt>
                <c:pt idx="4">
                  <c:v>9.1292000000000006E-5</c:v>
                </c:pt>
                <c:pt idx="5">
                  <c:v>2.8333800000000006E-4</c:v>
                </c:pt>
                <c:pt idx="6">
                  <c:v>1.535874E-3</c:v>
                </c:pt>
                <c:pt idx="7">
                  <c:v>2.4979569999999999E-3</c:v>
                </c:pt>
                <c:pt idx="8">
                  <c:v>2.8712649999999996E-3</c:v>
                </c:pt>
                <c:pt idx="9">
                  <c:v>4.2160450000000007E-3</c:v>
                </c:pt>
                <c:pt idx="10">
                  <c:v>3.0705910000000001E-3</c:v>
                </c:pt>
                <c:pt idx="11">
                  <c:v>2.824839E-3</c:v>
                </c:pt>
                <c:pt idx="12">
                  <c:v>2.5816469999999998E-3</c:v>
                </c:pt>
                <c:pt idx="13">
                  <c:v>7.8051599999999998E-4</c:v>
                </c:pt>
                <c:pt idx="14">
                  <c:v>2.3778300000000001E-4</c:v>
                </c:pt>
                <c:pt idx="15">
                  <c:v>1.5146800000000001E-4</c:v>
                </c:pt>
                <c:pt idx="16">
                  <c:v>1.2248700000000001E-4</c:v>
                </c:pt>
                <c:pt idx="17">
                  <c:v>1.09069E-4</c:v>
                </c:pt>
                <c:pt idx="18">
                  <c:v>1.02408E-4</c:v>
                </c:pt>
                <c:pt idx="19">
                  <c:v>9.7303E-5</c:v>
                </c:pt>
                <c:pt idx="20">
                  <c:v>9.5827000000000003E-5</c:v>
                </c:pt>
                <c:pt idx="21">
                  <c:v>9.3258999999999996E-5</c:v>
                </c:pt>
                <c:pt idx="22">
                  <c:v>9.2191000000000012E-5</c:v>
                </c:pt>
                <c:pt idx="23">
                  <c:v>9.1461999999999999E-5</c:v>
                </c:pt>
                <c:pt idx="24">
                  <c:v>9.0581999999999994E-5</c:v>
                </c:pt>
                <c:pt idx="25">
                  <c:v>9.5137000000000007E-5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5-05-21T11:39:01.54" personId="{75DC4CFE-A161-4013-83B8-642EC4E1C773}" id="{53FEF5DB-474A-44D0-A448-7BC243F78234}">
    <text>Add the concentration data</text>
  </threadedComment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tabSelected="1" workbookViewId="0">
      <selection activeCell="K9" sqref="K9"/>
    </sheetView>
  </sheetViews>
  <sheetFormatPr defaultRowHeight="14.4" x14ac:dyDescent="0.3"/>
  <cols>
    <col min="1" max="1" width="16.44140625" bestFit="1" customWidth="1"/>
    <col min="2" max="2" width="9.109375" bestFit="1" customWidth="1"/>
    <col min="6" max="6" width="9.5546875" bestFit="1" customWidth="1"/>
    <col min="7" max="7" width="12" bestFit="1" customWidth="1"/>
    <col min="8" max="8" width="17" bestFit="1" customWidth="1"/>
    <col min="9" max="9" width="41.88671875" bestFit="1" customWidth="1"/>
    <col min="10" max="10" width="18.5546875" bestFit="1" customWidth="1"/>
    <col min="11" max="11" width="23.44140625" bestFit="1" customWidth="1"/>
    <col min="12" max="12" width="18.33203125" bestFit="1" customWidth="1"/>
    <col min="13" max="13" width="16.5546875" bestFit="1" customWidth="1"/>
    <col min="14" max="14" width="19" bestFit="1" customWidth="1"/>
    <col min="15" max="16" width="16.6640625" bestFit="1" customWidth="1"/>
    <col min="17" max="17" width="11.5546875" bestFit="1" customWidth="1"/>
    <col min="20" max="21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3" t="s">
        <v>30</v>
      </c>
      <c r="E1" s="8" t="s">
        <v>53</v>
      </c>
      <c r="F1" s="1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5" thickBot="1" x14ac:dyDescent="0.35">
      <c r="A2" t="s">
        <v>31</v>
      </c>
      <c r="B2" s="1">
        <v>0</v>
      </c>
      <c r="C2" s="1">
        <f t="shared" ref="C2" si="0">B2*$J$5</f>
        <v>0</v>
      </c>
      <c r="D2" s="14">
        <f>C2*60</f>
        <v>0</v>
      </c>
      <c r="E2" s="8">
        <v>0</v>
      </c>
      <c r="F2" s="1">
        <f>E2/1000</f>
        <v>0</v>
      </c>
      <c r="G2" s="1">
        <f>F2*(1/1000)</f>
        <v>0</v>
      </c>
      <c r="H2" s="8">
        <f>8.4*0.0166666667</f>
        <v>0.14000000028000001</v>
      </c>
      <c r="I2" s="8">
        <v>30</v>
      </c>
      <c r="J2" s="8">
        <v>50</v>
      </c>
      <c r="K2" s="1">
        <f>I2/J2</f>
        <v>0.6</v>
      </c>
      <c r="L2">
        <f>L3*1.4</f>
        <v>4.4661091999999994E-3</v>
      </c>
      <c r="M2" s="9">
        <v>24</v>
      </c>
      <c r="N2" s="11">
        <v>2</v>
      </c>
      <c r="O2" s="11">
        <v>0.56000000000000005</v>
      </c>
      <c r="P2" s="1">
        <v>60</v>
      </c>
      <c r="Q2" s="1" t="s">
        <v>33</v>
      </c>
      <c r="R2" s="1" t="s">
        <v>48</v>
      </c>
      <c r="S2" s="1" t="s">
        <v>47</v>
      </c>
      <c r="T2" s="1">
        <v>0</v>
      </c>
      <c r="U2" s="1">
        <v>0.3</v>
      </c>
    </row>
    <row r="3" spans="1:21" ht="16.2" thickBot="1" x14ac:dyDescent="0.35">
      <c r="A3" s="1" t="s">
        <v>1</v>
      </c>
      <c r="B3" s="1">
        <v>1</v>
      </c>
      <c r="C3" s="12">
        <v>0.6</v>
      </c>
      <c r="D3" s="14">
        <f t="shared" ref="D3:D27" si="1">C3*60</f>
        <v>36</v>
      </c>
      <c r="E3" s="16">
        <v>89.379000000000005</v>
      </c>
      <c r="F3" s="1">
        <f t="shared" ref="F3:F27" si="2">E3/1000</f>
        <v>8.9379E-2</v>
      </c>
      <c r="G3" s="1">
        <f t="shared" ref="G3:G27" si="3">F3*(1/1000)</f>
        <v>8.9378999999999999E-5</v>
      </c>
      <c r="L3" s="10">
        <f>3190.078/1000000</f>
        <v>3.1900779999999998E-3</v>
      </c>
      <c r="M3" s="5"/>
      <c r="N3" s="5"/>
      <c r="O3" s="5"/>
    </row>
    <row r="4" spans="1:21" ht="15" thickBot="1" x14ac:dyDescent="0.35">
      <c r="A4" s="1" t="s">
        <v>2</v>
      </c>
      <c r="B4" s="1">
        <v>2</v>
      </c>
      <c r="C4" s="13">
        <v>1.27</v>
      </c>
      <c r="D4" s="14">
        <f>C4*60</f>
        <v>76.2</v>
      </c>
      <c r="E4" s="16">
        <v>88.917000000000002</v>
      </c>
      <c r="F4" s="1">
        <f t="shared" si="2"/>
        <v>8.8916999999999996E-2</v>
      </c>
      <c r="G4" s="1">
        <f t="shared" si="3"/>
        <v>8.8917000000000003E-5</v>
      </c>
      <c r="I4" s="8" t="s">
        <v>50</v>
      </c>
      <c r="J4" s="8">
        <v>36</v>
      </c>
      <c r="K4" t="s">
        <v>51</v>
      </c>
    </row>
    <row r="5" spans="1:21" ht="15" thickBot="1" x14ac:dyDescent="0.35">
      <c r="A5" s="1" t="s">
        <v>3</v>
      </c>
      <c r="B5" s="1">
        <v>3</v>
      </c>
      <c r="C5" s="13">
        <v>1.9</v>
      </c>
      <c r="D5" s="14">
        <f t="shared" si="1"/>
        <v>114</v>
      </c>
      <c r="E5" s="16">
        <v>88.875</v>
      </c>
      <c r="F5" s="1">
        <f t="shared" si="2"/>
        <v>8.8874999999999996E-2</v>
      </c>
      <c r="G5" s="1">
        <f t="shared" si="3"/>
        <v>8.8874999999999992E-5</v>
      </c>
      <c r="I5" s="1" t="s">
        <v>49</v>
      </c>
      <c r="J5" s="1">
        <f>J4/60</f>
        <v>0.6</v>
      </c>
      <c r="K5" t="s">
        <v>52</v>
      </c>
    </row>
    <row r="6" spans="1:21" ht="15" thickBot="1" x14ac:dyDescent="0.35">
      <c r="A6" s="1" t="s">
        <v>4</v>
      </c>
      <c r="B6" s="1">
        <v>4</v>
      </c>
      <c r="C6" s="13">
        <v>2.5499999999999998</v>
      </c>
      <c r="D6" s="14">
        <f t="shared" si="1"/>
        <v>153</v>
      </c>
      <c r="E6" s="16">
        <v>91.292000000000002</v>
      </c>
      <c r="F6" s="1">
        <f t="shared" si="2"/>
        <v>9.1291999999999998E-2</v>
      </c>
      <c r="G6" s="1">
        <f t="shared" si="3"/>
        <v>9.1292000000000006E-5</v>
      </c>
      <c r="I6" s="9" t="s">
        <v>54</v>
      </c>
    </row>
    <row r="7" spans="1:21" ht="15" thickBot="1" x14ac:dyDescent="0.35">
      <c r="A7" s="1" t="s">
        <v>5</v>
      </c>
      <c r="B7" s="1">
        <v>5</v>
      </c>
      <c r="C7" s="13">
        <v>3.23</v>
      </c>
      <c r="D7" s="14">
        <f t="shared" si="1"/>
        <v>193.8</v>
      </c>
      <c r="E7" s="16">
        <v>283.33800000000002</v>
      </c>
      <c r="F7" s="1">
        <f t="shared" si="2"/>
        <v>0.28333800000000003</v>
      </c>
      <c r="G7" s="1">
        <f t="shared" si="3"/>
        <v>2.8333800000000006E-4</v>
      </c>
    </row>
    <row r="8" spans="1:21" ht="15" thickBot="1" x14ac:dyDescent="0.35">
      <c r="A8" s="1" t="s">
        <v>6</v>
      </c>
      <c r="B8" s="1">
        <v>6</v>
      </c>
      <c r="C8" s="13">
        <v>3.9</v>
      </c>
      <c r="D8" s="14">
        <f t="shared" si="1"/>
        <v>234</v>
      </c>
      <c r="E8" s="16">
        <v>1535.874</v>
      </c>
      <c r="F8" s="1">
        <f t="shared" si="2"/>
        <v>1.535874</v>
      </c>
      <c r="G8" s="1">
        <f t="shared" si="3"/>
        <v>1.535874E-3</v>
      </c>
      <c r="H8" s="2"/>
      <c r="K8">
        <f>K2*3.6</f>
        <v>2.16</v>
      </c>
    </row>
    <row r="9" spans="1:21" ht="15" thickBot="1" x14ac:dyDescent="0.35">
      <c r="A9" s="1" t="s">
        <v>7</v>
      </c>
      <c r="B9" s="1">
        <v>7</v>
      </c>
      <c r="C9" s="13">
        <v>4.58</v>
      </c>
      <c r="D9" s="14">
        <f t="shared" si="1"/>
        <v>274.8</v>
      </c>
      <c r="E9" s="16">
        <v>2497.9569999999999</v>
      </c>
      <c r="F9" s="1">
        <f t="shared" si="2"/>
        <v>2.497957</v>
      </c>
      <c r="G9" s="1">
        <f t="shared" si="3"/>
        <v>2.4979569999999999E-3</v>
      </c>
      <c r="H9" s="2"/>
    </row>
    <row r="10" spans="1:21" ht="15" thickBot="1" x14ac:dyDescent="0.35">
      <c r="A10" s="1" t="s">
        <v>8</v>
      </c>
      <c r="B10" s="1">
        <v>8</v>
      </c>
      <c r="C10" s="13">
        <v>5.27</v>
      </c>
      <c r="D10" s="14">
        <f t="shared" si="1"/>
        <v>316.2</v>
      </c>
      <c r="E10" s="16">
        <v>2871.2649999999999</v>
      </c>
      <c r="F10" s="1">
        <f t="shared" si="2"/>
        <v>2.8712649999999997</v>
      </c>
      <c r="G10" s="1">
        <f t="shared" si="3"/>
        <v>2.8712649999999996E-3</v>
      </c>
      <c r="H10" s="2"/>
    </row>
    <row r="11" spans="1:21" ht="15" thickBot="1" x14ac:dyDescent="0.35">
      <c r="A11" s="1" t="s">
        <v>9</v>
      </c>
      <c r="B11" s="1">
        <v>9</v>
      </c>
      <c r="C11" s="13">
        <v>5.93</v>
      </c>
      <c r="D11" s="14">
        <f>C11*60</f>
        <v>355.79999999999995</v>
      </c>
      <c r="E11" s="16">
        <v>4216.0450000000001</v>
      </c>
      <c r="F11" s="1">
        <f>E11/1000</f>
        <v>4.2160450000000003</v>
      </c>
      <c r="G11" s="1">
        <f t="shared" si="3"/>
        <v>4.2160450000000007E-3</v>
      </c>
    </row>
    <row r="12" spans="1:21" ht="15" thickBot="1" x14ac:dyDescent="0.35">
      <c r="A12" s="1" t="s">
        <v>10</v>
      </c>
      <c r="B12" s="1">
        <v>10</v>
      </c>
      <c r="C12" s="13">
        <v>6.58</v>
      </c>
      <c r="D12" s="14">
        <f t="shared" si="1"/>
        <v>394.8</v>
      </c>
      <c r="E12" s="16">
        <v>3070.5909999999999</v>
      </c>
      <c r="F12" s="1">
        <f t="shared" si="2"/>
        <v>3.0705909999999998</v>
      </c>
      <c r="G12" s="1">
        <f t="shared" si="3"/>
        <v>3.0705910000000001E-3</v>
      </c>
      <c r="H12" s="2"/>
    </row>
    <row r="13" spans="1:21" ht="15" thickBot="1" x14ac:dyDescent="0.35">
      <c r="A13" s="1" t="s">
        <v>11</v>
      </c>
      <c r="B13" s="1">
        <v>11</v>
      </c>
      <c r="C13" s="13">
        <v>7.28</v>
      </c>
      <c r="D13" s="14">
        <f t="shared" si="1"/>
        <v>436.8</v>
      </c>
      <c r="E13" s="16">
        <v>2824.8389999999999</v>
      </c>
      <c r="F13" s="1">
        <f t="shared" si="2"/>
        <v>2.8248389999999999</v>
      </c>
      <c r="G13" s="1">
        <f t="shared" si="3"/>
        <v>2.824839E-3</v>
      </c>
      <c r="H13" s="2"/>
    </row>
    <row r="14" spans="1:21" ht="15" thickBot="1" x14ac:dyDescent="0.35">
      <c r="A14" s="1" t="s">
        <v>12</v>
      </c>
      <c r="B14" s="1">
        <v>12</v>
      </c>
      <c r="C14" s="13">
        <v>7.97</v>
      </c>
      <c r="D14" s="14">
        <f t="shared" si="1"/>
        <v>478.2</v>
      </c>
      <c r="E14" s="16">
        <v>2581.6469999999999</v>
      </c>
      <c r="F14" s="1">
        <f t="shared" si="2"/>
        <v>2.5816469999999998</v>
      </c>
      <c r="G14" s="1">
        <f t="shared" si="3"/>
        <v>2.5816469999999998E-3</v>
      </c>
      <c r="H14" s="2"/>
    </row>
    <row r="15" spans="1:21" ht="15" thickBot="1" x14ac:dyDescent="0.35">
      <c r="A15" s="1" t="s">
        <v>13</v>
      </c>
      <c r="B15" s="1">
        <v>13</v>
      </c>
      <c r="C15" s="13">
        <v>8.6300000000000008</v>
      </c>
      <c r="D15" s="14">
        <f t="shared" si="1"/>
        <v>517.80000000000007</v>
      </c>
      <c r="E15" s="16">
        <v>780.51599999999996</v>
      </c>
      <c r="F15" s="1">
        <f t="shared" si="2"/>
        <v>0.78051599999999999</v>
      </c>
      <c r="G15" s="1">
        <f t="shared" si="3"/>
        <v>7.8051599999999998E-4</v>
      </c>
      <c r="H15" s="2"/>
    </row>
    <row r="16" spans="1:21" ht="15" thickBot="1" x14ac:dyDescent="0.35">
      <c r="A16" s="1" t="s">
        <v>14</v>
      </c>
      <c r="B16" s="1">
        <v>14</v>
      </c>
      <c r="C16" s="13">
        <v>9.32</v>
      </c>
      <c r="D16" s="14">
        <f t="shared" si="1"/>
        <v>559.20000000000005</v>
      </c>
      <c r="E16" s="16">
        <v>237.78299999999999</v>
      </c>
      <c r="F16" s="1">
        <f t="shared" si="2"/>
        <v>0.23778299999999999</v>
      </c>
      <c r="G16" s="1">
        <f t="shared" si="3"/>
        <v>2.3778300000000001E-4</v>
      </c>
      <c r="H16" s="2"/>
    </row>
    <row r="17" spans="1:8" ht="15" thickBot="1" x14ac:dyDescent="0.35">
      <c r="A17" s="1" t="s">
        <v>15</v>
      </c>
      <c r="B17" s="1">
        <v>15</v>
      </c>
      <c r="C17" s="13">
        <v>9.98</v>
      </c>
      <c r="D17" s="14">
        <f t="shared" si="1"/>
        <v>598.80000000000007</v>
      </c>
      <c r="E17" s="16">
        <v>151.46799999999999</v>
      </c>
      <c r="F17" s="1">
        <f t="shared" si="2"/>
        <v>0.15146799999999999</v>
      </c>
      <c r="G17" s="1">
        <f t="shared" si="3"/>
        <v>1.5146800000000001E-4</v>
      </c>
      <c r="H17" s="2"/>
    </row>
    <row r="18" spans="1:8" ht="15" thickBot="1" x14ac:dyDescent="0.35">
      <c r="A18" s="1" t="s">
        <v>16</v>
      </c>
      <c r="B18" s="1">
        <v>16</v>
      </c>
      <c r="C18" s="13">
        <v>10.63</v>
      </c>
      <c r="D18" s="14">
        <f t="shared" si="1"/>
        <v>637.80000000000007</v>
      </c>
      <c r="E18" s="16">
        <v>122.48699999999999</v>
      </c>
      <c r="F18" s="1">
        <f t="shared" si="2"/>
        <v>0.122487</v>
      </c>
      <c r="G18" s="1">
        <f t="shared" si="3"/>
        <v>1.2248700000000001E-4</v>
      </c>
      <c r="H18" s="2"/>
    </row>
    <row r="19" spans="1:8" ht="15" thickBot="1" x14ac:dyDescent="0.35">
      <c r="A19" s="1" t="s">
        <v>17</v>
      </c>
      <c r="B19" s="1">
        <v>17</v>
      </c>
      <c r="C19" s="13">
        <v>11.32</v>
      </c>
      <c r="D19" s="14">
        <f t="shared" si="1"/>
        <v>679.2</v>
      </c>
      <c r="E19" s="16">
        <v>109.069</v>
      </c>
      <c r="F19" s="1">
        <f t="shared" si="2"/>
        <v>0.109069</v>
      </c>
      <c r="G19" s="1">
        <f t="shared" si="3"/>
        <v>1.09069E-4</v>
      </c>
      <c r="H19" s="2"/>
    </row>
    <row r="20" spans="1:8" ht="15" thickBot="1" x14ac:dyDescent="0.35">
      <c r="A20" s="1" t="s">
        <v>18</v>
      </c>
      <c r="B20" s="1">
        <v>18</v>
      </c>
      <c r="C20" s="13">
        <v>12.02</v>
      </c>
      <c r="D20" s="14">
        <f t="shared" si="1"/>
        <v>721.19999999999993</v>
      </c>
      <c r="E20" s="16">
        <v>102.408</v>
      </c>
      <c r="F20" s="1">
        <f t="shared" si="2"/>
        <v>0.102408</v>
      </c>
      <c r="G20" s="1">
        <f t="shared" si="3"/>
        <v>1.02408E-4</v>
      </c>
      <c r="H20" s="2"/>
    </row>
    <row r="21" spans="1:8" ht="15" thickBot="1" x14ac:dyDescent="0.35">
      <c r="A21" s="1" t="s">
        <v>19</v>
      </c>
      <c r="B21" s="1">
        <v>19</v>
      </c>
      <c r="C21" s="13">
        <v>12.72</v>
      </c>
      <c r="D21" s="14">
        <f t="shared" si="1"/>
        <v>763.2</v>
      </c>
      <c r="E21" s="16">
        <v>97.302999999999997</v>
      </c>
      <c r="F21" s="1">
        <f t="shared" si="2"/>
        <v>9.7303000000000001E-2</v>
      </c>
      <c r="G21" s="1">
        <f t="shared" si="3"/>
        <v>9.7303E-5</v>
      </c>
      <c r="H21" s="2"/>
    </row>
    <row r="22" spans="1:8" ht="15" thickBot="1" x14ac:dyDescent="0.35">
      <c r="A22" s="1" t="s">
        <v>20</v>
      </c>
      <c r="B22" s="1">
        <v>20</v>
      </c>
      <c r="C22" s="13">
        <v>13.42</v>
      </c>
      <c r="D22" s="14">
        <f t="shared" si="1"/>
        <v>805.2</v>
      </c>
      <c r="E22" s="16">
        <v>95.826999999999998</v>
      </c>
      <c r="F22" s="1">
        <f t="shared" si="2"/>
        <v>9.5826999999999996E-2</v>
      </c>
      <c r="G22" s="1">
        <f t="shared" si="3"/>
        <v>9.5827000000000003E-5</v>
      </c>
      <c r="H22" s="2"/>
    </row>
    <row r="23" spans="1:8" ht="15" thickBot="1" x14ac:dyDescent="0.35">
      <c r="A23" s="1" t="s">
        <v>21</v>
      </c>
      <c r="B23" s="1">
        <v>21</v>
      </c>
      <c r="C23" s="13">
        <v>14.07</v>
      </c>
      <c r="D23" s="14">
        <f t="shared" si="1"/>
        <v>844.2</v>
      </c>
      <c r="E23" s="16">
        <v>93.259</v>
      </c>
      <c r="F23" s="1">
        <f t="shared" si="2"/>
        <v>9.3258999999999995E-2</v>
      </c>
      <c r="G23" s="1">
        <f t="shared" si="3"/>
        <v>9.3258999999999996E-5</v>
      </c>
      <c r="H23" s="2"/>
    </row>
    <row r="24" spans="1:8" ht="15" thickBot="1" x14ac:dyDescent="0.35">
      <c r="A24" s="1" t="s">
        <v>22</v>
      </c>
      <c r="B24" s="1">
        <v>22</v>
      </c>
      <c r="C24" s="13">
        <v>14.77</v>
      </c>
      <c r="D24" s="14">
        <f t="shared" si="1"/>
        <v>886.19999999999993</v>
      </c>
      <c r="E24" s="16">
        <v>92.191000000000003</v>
      </c>
      <c r="F24" s="1">
        <f t="shared" si="2"/>
        <v>9.2191000000000009E-2</v>
      </c>
      <c r="G24" s="1">
        <f t="shared" si="3"/>
        <v>9.2191000000000012E-5</v>
      </c>
      <c r="H24" s="2"/>
    </row>
    <row r="25" spans="1:8" ht="15" thickBot="1" x14ac:dyDescent="0.35">
      <c r="A25" s="1" t="s">
        <v>23</v>
      </c>
      <c r="B25" s="1">
        <v>23</v>
      </c>
      <c r="C25" s="13">
        <v>15.47</v>
      </c>
      <c r="D25" s="14">
        <f t="shared" si="1"/>
        <v>928.2</v>
      </c>
      <c r="E25" s="16">
        <v>91.462000000000003</v>
      </c>
      <c r="F25" s="1">
        <f t="shared" si="2"/>
        <v>9.1462000000000002E-2</v>
      </c>
      <c r="G25" s="1">
        <f t="shared" si="3"/>
        <v>9.1461999999999999E-5</v>
      </c>
      <c r="H25" s="2"/>
    </row>
    <row r="26" spans="1:8" ht="15" thickBot="1" x14ac:dyDescent="0.35">
      <c r="A26" s="1" t="s">
        <v>24</v>
      </c>
      <c r="B26" s="1">
        <v>24</v>
      </c>
      <c r="C26" s="13">
        <v>16.18</v>
      </c>
      <c r="D26" s="14">
        <f t="shared" si="1"/>
        <v>970.8</v>
      </c>
      <c r="E26" s="16">
        <v>90.581999999999994</v>
      </c>
      <c r="F26" s="1">
        <f t="shared" si="2"/>
        <v>9.0581999999999996E-2</v>
      </c>
      <c r="G26" s="1">
        <f t="shared" si="3"/>
        <v>9.0581999999999994E-5</v>
      </c>
      <c r="H26" s="2"/>
    </row>
    <row r="27" spans="1:8" ht="15" thickBot="1" x14ac:dyDescent="0.35">
      <c r="A27" s="4" t="s">
        <v>25</v>
      </c>
      <c r="B27" s="4">
        <v>25</v>
      </c>
      <c r="C27" s="13">
        <v>16.87</v>
      </c>
      <c r="D27" s="15">
        <f t="shared" si="1"/>
        <v>1012.2</v>
      </c>
      <c r="E27" s="16">
        <v>95.137</v>
      </c>
      <c r="F27" s="1">
        <f t="shared" si="2"/>
        <v>9.5136999999999999E-2</v>
      </c>
      <c r="G27" s="1">
        <f t="shared" si="3"/>
        <v>9.5137000000000007E-5</v>
      </c>
      <c r="H27" s="2"/>
    </row>
    <row r="28" spans="1:8" x14ac:dyDescent="0.3">
      <c r="F28" s="6"/>
    </row>
    <row r="29" spans="1:8" x14ac:dyDescent="0.3">
      <c r="F29" s="6"/>
    </row>
    <row r="30" spans="1:8" x14ac:dyDescent="0.3">
      <c r="F30" s="6"/>
    </row>
    <row r="31" spans="1:8" x14ac:dyDescent="0.3">
      <c r="F31" s="6"/>
    </row>
    <row r="32" spans="1:8" x14ac:dyDescent="0.3">
      <c r="F32" s="6"/>
    </row>
    <row r="33" spans="6:6" x14ac:dyDescent="0.3">
      <c r="F33" s="6"/>
    </row>
    <row r="34" spans="6:6" x14ac:dyDescent="0.3">
      <c r="F34" s="6"/>
    </row>
    <row r="35" spans="6:6" x14ac:dyDescent="0.3">
      <c r="F35" s="6"/>
    </row>
    <row r="36" spans="6:6" x14ac:dyDescent="0.3">
      <c r="F36" s="6"/>
    </row>
    <row r="37" spans="6:6" x14ac:dyDescent="0.3">
      <c r="F37" s="6"/>
    </row>
    <row r="38" spans="6:6" x14ac:dyDescent="0.3">
      <c r="F38" s="6"/>
    </row>
    <row r="39" spans="6:6" x14ac:dyDescent="0.3">
      <c r="F39" s="6"/>
    </row>
    <row r="40" spans="6:6" x14ac:dyDescent="0.3">
      <c r="F40" s="6"/>
    </row>
    <row r="41" spans="6:6" x14ac:dyDescent="0.3">
      <c r="F41" s="6"/>
    </row>
    <row r="42" spans="6:6" x14ac:dyDescent="0.3">
      <c r="F42" s="6"/>
    </row>
    <row r="43" spans="6:6" x14ac:dyDescent="0.3">
      <c r="F43" s="6"/>
    </row>
    <row r="44" spans="6:6" x14ac:dyDescent="0.3">
      <c r="F44" s="6"/>
    </row>
    <row r="45" spans="6:6" x14ac:dyDescent="0.3">
      <c r="F45" s="7"/>
    </row>
    <row r="46" spans="6:6" x14ac:dyDescent="0.3">
      <c r="F46" s="7"/>
    </row>
    <row r="47" spans="6:6" x14ac:dyDescent="0.3">
      <c r="F47" s="7"/>
    </row>
    <row r="48" spans="6:6" x14ac:dyDescent="0.3">
      <c r="F48" s="7"/>
    </row>
    <row r="49" spans="6:6" x14ac:dyDescent="0.3">
      <c r="F49" s="7"/>
    </row>
    <row r="50" spans="6:6" x14ac:dyDescent="0.3">
      <c r="F50" s="7"/>
    </row>
    <row r="51" spans="6:6" x14ac:dyDescent="0.3">
      <c r="F51" s="7"/>
    </row>
    <row r="52" spans="6:6" x14ac:dyDescent="0.3">
      <c r="F52" s="7"/>
    </row>
    <row r="53" spans="6:6" x14ac:dyDescent="0.3">
      <c r="F53" s="7"/>
    </row>
    <row r="54" spans="6:6" x14ac:dyDescent="0.3">
      <c r="F54" s="7"/>
    </row>
    <row r="55" spans="6:6" x14ac:dyDescent="0.3">
      <c r="F55" s="7"/>
    </row>
    <row r="56" spans="6:6" x14ac:dyDescent="0.3">
      <c r="F56" s="7"/>
    </row>
    <row r="57" spans="6:6" x14ac:dyDescent="0.3">
      <c r="F57" s="7"/>
    </row>
    <row r="58" spans="6:6" x14ac:dyDescent="0.3">
      <c r="F58" s="7"/>
    </row>
    <row r="59" spans="6:6" x14ac:dyDescent="0.3">
      <c r="F59" s="7"/>
    </row>
    <row r="60" spans="6:6" x14ac:dyDescent="0.3">
      <c r="F60" s="7"/>
    </row>
    <row r="61" spans="6:6" x14ac:dyDescent="0.3">
      <c r="F61" s="7"/>
    </row>
    <row r="62" spans="6:6" x14ac:dyDescent="0.3">
      <c r="F62" s="7"/>
    </row>
    <row r="63" spans="6:6" x14ac:dyDescent="0.3">
      <c r="F63" s="7"/>
    </row>
    <row r="64" spans="6:6" x14ac:dyDescent="0.3">
      <c r="F64" s="7"/>
    </row>
    <row r="65" spans="6:6" x14ac:dyDescent="0.3">
      <c r="F65" s="7"/>
    </row>
    <row r="66" spans="6:6" x14ac:dyDescent="0.3">
      <c r="F66" s="7"/>
    </row>
    <row r="67" spans="6:6" x14ac:dyDescent="0.3">
      <c r="F67" s="7"/>
    </row>
    <row r="68" spans="6:6" x14ac:dyDescent="0.3">
      <c r="F68" s="7"/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Nawa Punabantu Punabantu</cp:lastModifiedBy>
  <dcterms:created xsi:type="dcterms:W3CDTF">2015-06-05T18:17:20Z</dcterms:created>
  <dcterms:modified xsi:type="dcterms:W3CDTF">2025-09-02T08:28:18Z</dcterms:modified>
</cp:coreProperties>
</file>