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C8C02190-B2B0-4CBA-B3D5-D6401D4FC304}" xr6:coauthVersionLast="47" xr6:coauthVersionMax="47" xr10:uidLastSave="{00000000-0000-0000-0000-000000000000}"/>
  <bookViews>
    <workbookView xWindow="-108" yWindow="-108" windowWidth="23256" windowHeight="12456" firstSheet="2" activeTab="8" xr2:uid="{00000000-000D-0000-FFFF-FFFF00000000}"/>
  </bookViews>
  <sheets>
    <sheet name="Combo chart" sheetId="3" r:id="rId1"/>
    <sheet name="Waterfall chart" sheetId="4" r:id="rId2"/>
    <sheet name="PIE chart" sheetId="5" r:id="rId3"/>
    <sheet name="Map chart" sheetId="6" r:id="rId4"/>
    <sheet name="top 5 sales by categories" sheetId="7" r:id="rId5"/>
    <sheet name="KPI" sheetId="8" r:id="rId6"/>
    <sheet name="KPI YOY" sheetId="9" r:id="rId7"/>
    <sheet name="Data" sheetId="1" r:id="rId8"/>
    <sheet name="Dasboard" sheetId="11" r:id="rId9"/>
    <sheet name="layout" sheetId="2" r:id="rId10"/>
  </sheets>
  <definedNames>
    <definedName name="_xlchart.v1.0" hidden="1">'Waterfall chart'!$D$4:$D$7</definedName>
    <definedName name="_xlchart.v1.1" hidden="1">'Waterfall chart'!$E$3</definedName>
    <definedName name="_xlchart.v1.19" hidden="1">'Waterfall chart'!$D$4:$D$7</definedName>
    <definedName name="_xlchart.v1.2" hidden="1">'Waterfall chart'!$E$4:$E$7</definedName>
    <definedName name="_xlchart.v1.20" hidden="1">'Waterfall chart'!$E$3</definedName>
    <definedName name="_xlchart.v1.21" hidden="1">'Waterfall chart'!$E$4:$E$7</definedName>
    <definedName name="_xlchart.v5.10" hidden="1">'Map chart'!$E$4:$E$52</definedName>
    <definedName name="_xlchart.v5.11" hidden="1">'Map chart'!$D$3</definedName>
    <definedName name="_xlchart.v5.12" hidden="1">'Map chart'!$D$4:$D$52</definedName>
    <definedName name="_xlchart.v5.13" hidden="1">'Map chart'!$E$3</definedName>
    <definedName name="_xlchart.v5.14" hidden="1">'Map chart'!$E$4:$E$52</definedName>
    <definedName name="_xlchart.v5.15" hidden="1">'Map chart'!$D$3</definedName>
    <definedName name="_xlchart.v5.16" hidden="1">'Map chart'!$D$4:$D$52</definedName>
    <definedName name="_xlchart.v5.17" hidden="1">'Map chart'!$E$3</definedName>
    <definedName name="_xlchart.v5.18"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1" i="2" l="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D51" i="6"/>
  <c r="D50" i="6"/>
  <c r="D49" i="6"/>
  <c r="D48" i="6"/>
  <c r="D47" i="6"/>
  <c r="D46" i="6"/>
  <c r="D45" i="6"/>
  <c r="D44" i="6"/>
  <c r="D43" i="6"/>
  <c r="D42" i="6"/>
  <c r="D41" i="6"/>
  <c r="D40" i="6"/>
  <c r="D39" i="6"/>
  <c r="D38" i="6"/>
  <c r="D37" i="6"/>
  <c r="D36" i="6"/>
  <c r="D35" i="6"/>
  <c r="D34" i="6"/>
  <c r="D33" i="6"/>
  <c r="D32" i="6"/>
  <c r="D31" i="6"/>
  <c r="D30" i="6"/>
  <c r="D29" i="6"/>
  <c r="D28" i="6"/>
  <c r="D27" i="6"/>
  <c r="D26" i="6"/>
  <c r="D25" i="6"/>
  <c r="D24" i="6"/>
  <c r="D23" i="6"/>
  <c r="D22" i="6"/>
  <c r="D21" i="6"/>
  <c r="D20" i="6"/>
  <c r="D19" i="6"/>
  <c r="D18" i="6"/>
  <c r="D17" i="6"/>
  <c r="D16" i="6"/>
  <c r="D15" i="6"/>
  <c r="D14" i="6"/>
  <c r="D13" i="6"/>
  <c r="D12" i="6"/>
  <c r="D11" i="6"/>
  <c r="D10" i="6"/>
  <c r="D9" i="6"/>
  <c r="D8" i="6"/>
  <c r="D7" i="6"/>
  <c r="D6" i="6"/>
  <c r="D5" i="6"/>
  <c r="D4" i="6"/>
  <c r="D7" i="4"/>
  <c r="D6" i="4"/>
  <c r="D5" i="4"/>
  <c r="D4" i="4"/>
  <c r="F9" i="9"/>
  <c r="E9" i="9"/>
  <c r="D9" i="9"/>
  <c r="C9" i="9"/>
  <c r="B9" i="9"/>
  <c r="E44" i="6"/>
  <c r="E31" i="6"/>
  <c r="E48" i="6"/>
  <c r="E42" i="6"/>
  <c r="E36" i="6"/>
  <c r="E30" i="6"/>
  <c r="E24" i="6"/>
  <c r="E18" i="6"/>
  <c r="E12" i="6"/>
  <c r="E6" i="6"/>
  <c r="E40" i="6"/>
  <c r="E22" i="6"/>
  <c r="E4" i="6"/>
  <c r="B17" i="8"/>
  <c r="E50" i="6"/>
  <c r="E26" i="6"/>
  <c r="E14" i="6"/>
  <c r="E37" i="6"/>
  <c r="E47" i="6"/>
  <c r="E41" i="6"/>
  <c r="E35" i="6"/>
  <c r="E29" i="6"/>
  <c r="E23" i="6"/>
  <c r="E17" i="6"/>
  <c r="E11" i="6"/>
  <c r="E5" i="6"/>
  <c r="K17" i="8"/>
  <c r="E46" i="6"/>
  <c r="E34" i="6"/>
  <c r="E28" i="6"/>
  <c r="E10" i="6"/>
  <c r="E17" i="8"/>
  <c r="E45" i="6"/>
  <c r="E39" i="6"/>
  <c r="E27" i="6"/>
  <c r="E21" i="6"/>
  <c r="E15" i="6"/>
  <c r="E38" i="6"/>
  <c r="E20" i="6"/>
  <c r="E8" i="6"/>
  <c r="E43" i="6"/>
  <c r="E25" i="6"/>
  <c r="E13" i="6"/>
  <c r="N17" i="8"/>
  <c r="H17" i="8"/>
  <c r="E16" i="6"/>
  <c r="E33" i="6"/>
  <c r="E9" i="6"/>
  <c r="E32" i="6"/>
  <c r="E49" i="6"/>
  <c r="E19" i="6"/>
  <c r="E7" i="6"/>
  <c r="E5" i="4"/>
  <c r="E6" i="4"/>
  <c r="E4" i="4"/>
  <c r="E7" i="4"/>
</calcChain>
</file>

<file path=xl/sharedStrings.xml><?xml version="1.0" encoding="utf-8"?>
<sst xmlns="http://schemas.openxmlformats.org/spreadsheetml/2006/main" count="130133" uniqueCount="10959">
  <si>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</si>
  <si>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</si>
  <si>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</si>
  <si>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</si>
  <si>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</si>
  <si>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</si>
  <si>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</si>
  <si>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</si>
  <si>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</si>
  <si>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</si>
  <si>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</si>
  <si>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</si>
  <si>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</si>
  <si>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</si>
  <si>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</si>
  <si>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</si>
  <si>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</si>
  <si>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</si>
  <si>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</si>
  <si>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</si>
  <si>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</si>
  <si>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</si>
  <si>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</si>
  <si>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</si>
  <si>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</si>
  <si>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</si>
  <si>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</si>
  <si>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</si>
  <si>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</si>
  <si>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</si>
  <si>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</si>
  <si>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</si>
  <si>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</si>
  <si>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</si>
  <si>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</si>
  <si>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</si>
  <si>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</si>
  <si>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</si>
  <si>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</si>
  <si>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</si>
  <si>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</si>
  <si>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</si>
  <si>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</si>
  <si>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</si>
  <si>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</si>
  <si>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</si>
  <si>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</si>
  <si>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</si>
  <si>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</si>
  <si>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</si>
  <si>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</si>
  <si>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</si>
  <si>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</si>
  <si>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</si>
  <si>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</si>
  <si>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</si>
  <si>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</si>
  <si>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</si>
  <si>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</si>
  <si>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</si>
  <si>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</si>
  <si>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</si>
  <si>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</si>
  <si>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</si>
  <si>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</si>
  <si>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</si>
  <si>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</si>
  <si>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</si>
  <si>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</si>
  <si>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</si>
  <si>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</si>
  <si>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</si>
  <si>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</si>
  <si>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</si>
  <si>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</si>
  <si>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</si>
  <si>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</si>
  <si>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</si>
  <si>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</si>
  <si>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</si>
  <si>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</si>
  <si>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</si>
  <si>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</si>
  <si>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</si>
  <si>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</si>
  <si>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</si>
  <si>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</si>
  <si>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</si>
  <si>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</si>
  <si>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</si>
  <si>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</si>
  <si>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</si>
  <si>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</si>
  <si>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</si>
  <si>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</si>
  <si>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</si>
  <si>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</si>
  <si>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</si>
  <si>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</si>
  <si>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</si>
  <si>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</si>
  <si>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</si>
  <si>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</si>
  <si>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</si>
  <si>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</si>
  <si>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</si>
  <si>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</si>
  <si>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</si>
  <si>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</si>
  <si>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</si>
  <si>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</si>
  <si>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</si>
  <si>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</si>
  <si>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</si>
  <si>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</si>
  <si>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</si>
  <si>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</si>
  <si>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</si>
  <si>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</si>
  <si>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</si>
  <si>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</si>
  <si>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</si>
  <si>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</si>
  <si>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</si>
  <si>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</si>
  <si>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</si>
  <si>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</si>
  <si>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</si>
  <si>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</si>
  <si>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</si>
  <si>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</si>
  <si>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</si>
  <si>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</si>
  <si>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</si>
  <si>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</si>
  <si>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</si>
  <si>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</si>
  <si>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</si>
  <si>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</si>
  <si>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</si>
  <si>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</si>
  <si>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</si>
  <si>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</si>
  <si>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</si>
  <si>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</si>
  <si>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</si>
  <si>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</si>
  <si>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</si>
  <si>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</si>
  <si>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</si>
  <si>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</si>
  <si>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</si>
  <si>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</si>
  <si>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</si>
  <si>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</si>
  <si>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</si>
  <si>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</si>
  <si>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</si>
  <si>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</si>
  <si>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</si>
  <si>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</si>
  <si>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</si>
  <si>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</si>
  <si>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</si>
  <si>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</si>
  <si>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</si>
  <si>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</si>
  <si>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</si>
  <si>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</si>
  <si>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</si>
  <si>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</si>
  <si>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</si>
  <si>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</si>
  <si>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</si>
  <si>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</si>
  <si>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</si>
  <si>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</si>
  <si>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</si>
  <si>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</si>
  <si>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</si>
  <si>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</si>
  <si>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</si>
  <si>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</si>
  <si>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</si>
  <si>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</si>
  <si>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</si>
  <si>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</si>
  <si>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</si>
  <si>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</si>
  <si>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</si>
  <si>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</si>
  <si>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</si>
  <si>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</si>
  <si>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</si>
  <si>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</si>
  <si>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</si>
  <si>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</si>
  <si>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</si>
  <si>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</si>
  <si>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</si>
  <si>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</si>
  <si>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</si>
  <si>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</si>
  <si>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</si>
  <si>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</si>
  <si>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</si>
  <si>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</si>
  <si>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</si>
  <si>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</si>
  <si>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</si>
  <si>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</si>
  <si>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</si>
  <si>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</si>
  <si>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</si>
  <si>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</si>
  <si>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</si>
  <si>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</si>
  <si>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</si>
  <si>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</si>
  <si>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</si>
  <si>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</si>
  <si>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</si>
  <si>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</si>
  <si>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</si>
  <si>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</si>
  <si>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</si>
  <si>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</si>
  <si>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</si>
  <si>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</si>
  <si>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</si>
  <si>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</si>
  <si>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</si>
  <si>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</si>
  <si>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</si>
  <si>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</si>
  <si>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</si>
  <si>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</si>
  <si>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</si>
  <si>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</si>
  <si>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</si>
  <si>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</si>
  <si>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</si>
  <si>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</si>
  <si>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</si>
  <si>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</si>
  <si>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</si>
  <si>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</si>
  <si>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</si>
  <si>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</si>
  <si>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</si>
  <si>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</si>
  <si>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</si>
  <si>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</si>
  <si>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</si>
  <si>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</si>
  <si>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</si>
  <si>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</si>
  <si>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</si>
  <si>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</si>
  <si>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</si>
  <si>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</si>
  <si>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</si>
  <si>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</si>
  <si>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</si>
  <si>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</si>
  <si>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</si>
  <si>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</si>
  <si>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</si>
  <si>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</si>
  <si>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</si>
  <si>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</si>
  <si>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</si>
  <si>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</si>
  <si>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</si>
  <si>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</si>
  <si>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</si>
  <si>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</si>
  <si>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</si>
  <si>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</si>
  <si>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</si>
  <si>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</si>
  <si>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</si>
  <si>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</si>
  <si>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</si>
  <si>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</si>
  <si>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</si>
  <si>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</si>
  <si>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</si>
  <si>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</si>
  <si>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</si>
  <si>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</si>
  <si>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</si>
  <si>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</si>
  <si>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</si>
  <si>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</si>
  <si>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</si>
  <si>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</si>
  <si>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</si>
  <si>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</si>
  <si>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</si>
  <si>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</si>
  <si>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</si>
  <si>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</si>
  <si>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</si>
  <si>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</si>
  <si>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</si>
  <si>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</si>
  <si>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</si>
  <si>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</si>
  <si>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</si>
  <si>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</si>
  <si>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</si>
  <si>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</si>
  <si>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</si>
  <si>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</si>
  <si>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</si>
  <si>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</si>
  <si>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</si>
  <si>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</si>
  <si>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</si>
  <si>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</si>
  <si>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</si>
  <si>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</si>
  <si>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</si>
  <si>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</si>
  <si>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</si>
  <si>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</si>
  <si>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</si>
  <si>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</si>
  <si>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</si>
  <si>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</si>
  <si>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</si>
  <si>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</si>
  <si>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</si>
  <si>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</si>
  <si>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</si>
  <si>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</si>
  <si>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</si>
  <si>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</si>
  <si>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</si>
  <si>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</si>
  <si>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</si>
  <si>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</si>
  <si>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</si>
  <si>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</si>
  <si>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</si>
  <si>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</si>
  <si>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</si>
  <si>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</si>
  <si>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</si>
  <si>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</si>
  <si>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</si>
  <si>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</si>
  <si>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</si>
  <si>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</si>
  <si>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</si>
  <si>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</si>
  <si>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</si>
  <si>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</si>
  <si>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</si>
  <si>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</si>
  <si>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</si>
  <si>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</si>
  <si>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</si>
  <si>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</si>
  <si>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</si>
  <si>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</si>
  <si>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</si>
  <si>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</si>
  <si>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</si>
  <si>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</si>
  <si>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</si>
  <si>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</si>
  <si>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</si>
  <si>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</si>
  <si>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</si>
  <si>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</si>
  <si>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</si>
  <si>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</si>
  <si>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</si>
  <si>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</si>
  <si>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</si>
  <si>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</si>
  <si>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</si>
  <si>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</si>
  <si>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</si>
  <si>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</si>
  <si>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</si>
  <si>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</si>
  <si>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</si>
  <si>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</si>
  <si>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</si>
  <si>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</si>
  <si>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</si>
  <si>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</si>
  <si>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</si>
  <si>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</si>
  <si>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</si>
  <si>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</si>
  <si>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</si>
  <si>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</si>
  <si>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</si>
  <si>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</si>
  <si>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</si>
  <si>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</si>
  <si>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</si>
  <si>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</si>
  <si>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</si>
  <si>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</si>
  <si>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</si>
  <si>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</si>
  <si>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</si>
  <si>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</si>
  <si>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</si>
  <si>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</si>
  <si>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</si>
  <si>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</si>
  <si>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</si>
  <si>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</si>
  <si>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</si>
  <si>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</si>
  <si>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</si>
  <si>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</si>
  <si>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</si>
  <si>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</si>
  <si>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</si>
  <si>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</si>
  <si>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</si>
  <si>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</si>
  <si>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</si>
  <si>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</si>
  <si>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</si>
  <si>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</si>
  <si>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</si>
  <si>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</si>
  <si>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</si>
  <si>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</si>
  <si>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</si>
  <si>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</si>
  <si>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</si>
  <si>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</si>
  <si>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</si>
  <si>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</si>
  <si>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</si>
  <si>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</si>
  <si>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</si>
  <si>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</si>
  <si>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</si>
  <si>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</si>
  <si>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</si>
  <si>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</si>
  <si>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</si>
  <si>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</si>
  <si>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</si>
  <si>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</si>
  <si>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</si>
  <si>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</si>
  <si>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</si>
  <si>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</si>
  <si>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</si>
  <si>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</si>
  <si>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</si>
  <si>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</si>
  <si>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</si>
  <si>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</si>
  <si>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</si>
  <si>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</si>
  <si>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</si>
  <si>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</si>
  <si>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</si>
  <si>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</si>
  <si>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</si>
  <si>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</si>
  <si>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</si>
  <si>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</si>
  <si>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</si>
  <si>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</si>
  <si>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</si>
  <si>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</si>
  <si>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</si>
  <si>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</si>
  <si>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</si>
  <si>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</si>
  <si>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</si>
  <si>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</si>
  <si>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</si>
  <si>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</si>
  <si>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</si>
  <si>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</si>
  <si>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</si>
  <si>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</si>
  <si>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</si>
  <si>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</si>
  <si>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</si>
  <si>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</si>
  <si>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</si>
  <si>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</si>
  <si>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</si>
  <si>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</si>
  <si>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</si>
  <si>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</si>
  <si>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</si>
  <si>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</si>
  <si>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</si>
  <si>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</si>
  <si>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</si>
  <si>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</si>
  <si>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</si>
  <si>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</si>
  <si>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</si>
  <si>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</si>
  <si>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</si>
  <si>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</si>
  <si>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</si>
  <si>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</si>
  <si>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</si>
  <si>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</si>
  <si>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</si>
  <si>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</si>
  <si>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</si>
  <si>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</si>
  <si>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</si>
  <si>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</si>
  <si>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</si>
  <si>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</si>
  <si>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</si>
  <si>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</si>
  <si>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</si>
  <si>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</si>
  <si>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</si>
  <si>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</si>
  <si>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</si>
  <si>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</si>
  <si>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</si>
  <si>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</si>
  <si>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</si>
  <si>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</si>
  <si>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</si>
  <si>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</si>
  <si>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</si>
  <si>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</si>
  <si>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</si>
  <si>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</si>
  <si>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</si>
  <si>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</si>
  <si>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</si>
  <si>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</si>
  <si>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</si>
  <si>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</si>
  <si>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</si>
  <si>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</si>
  <si>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</si>
  <si>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</si>
  <si>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</si>
  <si>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</si>
  <si>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</si>
  <si>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</si>
  <si>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</si>
  <si>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</si>
  <si>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</si>
  <si>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</si>
  <si>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</si>
  <si>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</si>
  <si>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</si>
  <si>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</si>
  <si>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</si>
  <si>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</si>
  <si>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</si>
  <si>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</si>
  <si>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</si>
  <si>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</si>
  <si>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</si>
  <si>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</si>
  <si>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</si>
  <si>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</si>
  <si>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</si>
  <si>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</si>
  <si>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</si>
  <si>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</si>
  <si>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</si>
  <si>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</si>
  <si>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</si>
  <si>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</si>
  <si>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</si>
  <si>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</si>
  <si>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</si>
  <si>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</si>
  <si>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</si>
  <si>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</si>
  <si>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</si>
  <si>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</si>
  <si>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</si>
  <si>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</si>
  <si>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</si>
  <si>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</si>
  <si>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</si>
  <si>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</si>
  <si>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</si>
  <si>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</si>
  <si>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</si>
  <si>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</si>
  <si>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</si>
  <si>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</si>
  <si>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</si>
  <si>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</si>
  <si>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</si>
  <si>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</si>
  <si>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</si>
  <si>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</si>
  <si>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</si>
  <si>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</si>
  <si>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</si>
  <si>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</si>
  <si>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</si>
  <si>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</si>
  <si>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</si>
  <si>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</si>
  <si>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</si>
  <si>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</si>
  <si>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</si>
  <si>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</si>
  <si>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</si>
  <si>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</si>
  <si>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</si>
  <si>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</si>
  <si>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</si>
  <si>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</si>
  <si>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</si>
  <si>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</si>
  <si>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</si>
  <si>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</si>
  <si>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</si>
  <si>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</si>
  <si>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</si>
  <si>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</si>
  <si>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</si>
  <si>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</si>
  <si>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</si>
  <si>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</si>
  <si>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</si>
  <si>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</si>
  <si>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</si>
  <si>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</si>
  <si>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</si>
  <si>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</si>
  <si>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</si>
  <si>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</si>
  <si>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</si>
  <si>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</si>
  <si>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</si>
  <si>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</si>
  <si>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</si>
  <si>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</si>
  <si>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</si>
  <si>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</si>
  <si>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</si>
  <si>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</si>
  <si>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</si>
  <si>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</si>
  <si>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</si>
  <si>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</si>
  <si>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</si>
  <si>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</si>
  <si>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</si>
  <si>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</si>
  <si>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</si>
  <si>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</si>
  <si>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</si>
  <si>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</si>
  <si>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</si>
  <si>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</si>
  <si>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</si>
  <si>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</si>
  <si>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</si>
  <si>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</si>
  <si>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</si>
  <si>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</si>
  <si>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</si>
  <si>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</si>
  <si>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</si>
  <si>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</si>
  <si>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</si>
  <si>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</si>
  <si>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</si>
  <si>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</si>
  <si>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</si>
  <si>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</si>
  <si>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</si>
  <si>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</si>
  <si>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</si>
  <si>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</si>
  <si>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</si>
  <si>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</si>
  <si>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</si>
  <si>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</si>
  <si>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</si>
  <si>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</si>
  <si>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</si>
  <si>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</si>
  <si>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</si>
  <si>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</si>
  <si>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</si>
  <si>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</si>
  <si>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</si>
  <si>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</si>
  <si>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</si>
  <si>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</si>
  <si>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</si>
  <si>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</si>
  <si>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</si>
  <si>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</si>
  <si>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</si>
  <si>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</si>
  <si>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</si>
  <si>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</si>
  <si>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</si>
  <si>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</si>
  <si>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</si>
  <si>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</si>
  <si>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</si>
  <si>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</si>
  <si>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</si>
  <si>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</si>
  <si>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</si>
  <si>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</si>
  <si>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</si>
  <si>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</si>
  <si>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</si>
  <si>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</si>
  <si>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</si>
  <si>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</si>
  <si>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</si>
  <si>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</si>
  <si>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</si>
  <si>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</si>
  <si>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</si>
  <si>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</si>
  <si>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</si>
  <si>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</si>
  <si>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</si>
  <si>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</si>
  <si>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</si>
  <si>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</si>
  <si>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</si>
  <si>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</si>
  <si>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</si>
  <si>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</si>
  <si>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</si>
  <si>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</si>
  <si>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</si>
  <si>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</si>
  <si>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</si>
  <si>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</si>
  <si>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</si>
  <si>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</si>
  <si>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</si>
  <si>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</si>
  <si>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</si>
  <si>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</si>
  <si>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</si>
  <si>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</si>
  <si>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</si>
  <si>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</si>
  <si>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</si>
  <si>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</si>
  <si>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</si>
  <si>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</si>
  <si>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</si>
  <si>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</si>
  <si>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</si>
  <si>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</si>
  <si>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</si>
  <si>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</si>
  <si>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</si>
  <si>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</si>
  <si>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</si>
  <si>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</si>
  <si>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</si>
  <si>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</si>
  <si>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</si>
  <si>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</si>
  <si>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</si>
  <si>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</si>
  <si>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</si>
  <si>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</si>
  <si>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</si>
  <si>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</si>
  <si>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</si>
  <si>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</si>
  <si>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</si>
  <si>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</si>
  <si>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</si>
  <si>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</si>
  <si>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</si>
  <si>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</si>
  <si>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</si>
  <si>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</si>
  <si>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</si>
  <si>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</si>
  <si>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</si>
  <si>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</si>
  <si>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</si>
  <si>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</si>
  <si>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</si>
  <si>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</si>
  <si>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</si>
  <si>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</si>
  <si>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</si>
  <si>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</si>
  <si>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</si>
  <si>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</si>
  <si>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</si>
  <si>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</si>
  <si>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</si>
  <si>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</si>
  <si>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</si>
  <si>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</si>
  <si>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</si>
  <si>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</si>
  <si>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</si>
  <si>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</si>
  <si>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</si>
  <si>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</si>
  <si>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</si>
  <si>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</si>
  <si>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</si>
  <si>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</si>
  <si>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</si>
  <si>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</si>
  <si>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</si>
  <si>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</si>
  <si>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</si>
  <si>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</si>
  <si>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</si>
  <si>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</si>
  <si>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</si>
  <si>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</si>
  <si>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</si>
  <si>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</si>
  <si>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</si>
  <si>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</si>
  <si>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</si>
  <si>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</si>
  <si>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</si>
  <si>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</si>
  <si>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</si>
  <si>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</si>
  <si>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</si>
  <si>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</si>
  <si>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</si>
  <si>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</si>
  <si>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</si>
  <si>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</si>
  <si>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</si>
  <si>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</si>
  <si>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</si>
  <si>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</si>
  <si>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</si>
  <si>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</si>
  <si>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</si>
  <si>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</si>
  <si>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</si>
  <si>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</si>
  <si>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</si>
  <si>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</si>
  <si>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</si>
  <si>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</si>
  <si>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</si>
  <si>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</si>
  <si>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</si>
  <si>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</si>
  <si>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</si>
  <si>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</si>
  <si>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</si>
  <si>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</si>
  <si>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</si>
  <si>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</si>
  <si>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</si>
  <si>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</si>
  <si>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</si>
  <si>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</si>
  <si>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</si>
  <si>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</si>
  <si>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</si>
  <si>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</si>
  <si>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</si>
  <si>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</si>
  <si>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</si>
  <si>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</si>
  <si>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</si>
  <si>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</si>
  <si>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</si>
  <si>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</si>
  <si>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</si>
  <si>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</si>
  <si>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</si>
  <si>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</si>
  <si>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</si>
  <si>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</si>
  <si>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</si>
  <si>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</si>
  <si>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</si>
  <si>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</si>
  <si>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</si>
  <si>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</si>
  <si>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</si>
  <si>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</si>
  <si>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</si>
  <si>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</si>
  <si>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</si>
  <si>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</si>
  <si>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</si>
  <si>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</si>
  <si>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</si>
  <si>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</si>
  <si>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</si>
  <si>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</si>
  <si>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</si>
  <si>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</si>
  <si>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</si>
  <si>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</si>
  <si>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</si>
  <si>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</si>
  <si>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</si>
  <si>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</si>
  <si>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</si>
  <si>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</si>
  <si>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</si>
  <si>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</si>
  <si>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</si>
  <si>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</si>
  <si>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</si>
  <si>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</si>
  <si>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</si>
  <si>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</si>
  <si>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</si>
  <si>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</si>
  <si>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</si>
  <si>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</si>
  <si>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</si>
  <si>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</si>
  <si>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</si>
  <si>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</si>
  <si>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</si>
  <si>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</si>
  <si>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</si>
  <si>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</si>
  <si>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</si>
  <si>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</si>
  <si>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</si>
  <si>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</si>
  <si>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</si>
  <si>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</si>
  <si>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</si>
  <si>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</si>
  <si>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</si>
  <si>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</si>
  <si>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</si>
  <si>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</si>
  <si>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</si>
  <si>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</si>
  <si>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</si>
  <si>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</si>
  <si>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</si>
  <si>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</si>
  <si>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</si>
  <si>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</si>
  <si>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</si>
  <si>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</si>
  <si>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</si>
  <si>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</si>
  <si>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</si>
  <si>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</si>
  <si>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</si>
  <si>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</si>
  <si>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</si>
  <si>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</si>
  <si>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</si>
  <si>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</si>
  <si>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</si>
  <si>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</si>
  <si>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</si>
  <si>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</si>
  <si>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</si>
  <si>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</si>
  <si>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</si>
  <si>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</si>
  <si>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</si>
  <si>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</si>
  <si>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</si>
  <si>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</si>
  <si>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</si>
  <si>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</si>
  <si>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</si>
  <si>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</si>
  <si>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</si>
  <si>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</si>
  <si>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</si>
  <si>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</si>
  <si>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</si>
  <si>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</si>
  <si>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</si>
  <si>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</si>
  <si>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</si>
  <si>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</si>
  <si>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</si>
  <si>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</si>
  <si>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</si>
  <si>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</si>
  <si>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</si>
  <si>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</si>
  <si>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</si>
  <si>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</si>
  <si>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</si>
  <si>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</si>
  <si>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</si>
  <si>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</si>
  <si>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</si>
  <si>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</si>
  <si>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</si>
  <si>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</si>
  <si>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</si>
  <si>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</si>
  <si>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</si>
  <si>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</si>
  <si>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</si>
  <si>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</si>
  <si>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</si>
  <si>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</si>
  <si>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</si>
  <si>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</si>
  <si>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</si>
  <si>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</si>
  <si>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</si>
  <si>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</si>
  <si>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</si>
  <si>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</si>
  <si>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</si>
  <si>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</si>
  <si>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</si>
  <si>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</si>
  <si>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</si>
  <si>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</si>
  <si>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</si>
  <si>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</si>
  <si>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</si>
  <si>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</si>
  <si>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</si>
  <si>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</si>
  <si>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</si>
  <si>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</si>
  <si>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</si>
  <si>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</si>
  <si>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</si>
  <si>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</si>
  <si>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</si>
  <si>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</si>
  <si>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</si>
  <si>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</si>
  <si>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</si>
  <si>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</si>
  <si>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</si>
  <si>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</si>
  <si>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</si>
  <si>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</si>
  <si>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</si>
  <si>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</si>
  <si>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</si>
  <si>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</si>
  <si>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</si>
  <si>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</si>
  <si>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</si>
  <si>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</si>
  <si>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</si>
  <si>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</si>
  <si>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</si>
  <si>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</si>
  <si>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</si>
  <si>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</si>
  <si>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</si>
  <si>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</si>
  <si>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</si>
  <si>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</si>
  <si>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</si>
  <si>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</si>
  <si>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</si>
  <si>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</si>
  <si>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</si>
  <si>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</si>
  <si>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</si>
  <si>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</si>
  <si>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</si>
  <si>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</si>
  <si>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</si>
  <si>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</si>
  <si>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</si>
  <si>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</si>
  <si>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</si>
  <si>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</si>
  <si>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</si>
  <si>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</si>
  <si>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</si>
  <si>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</si>
  <si>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</si>
  <si>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</si>
  <si>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</si>
  <si>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</si>
  <si>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</si>
  <si>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</si>
  <si>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</si>
  <si>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</si>
  <si>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</si>
  <si>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</si>
  <si>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</si>
  <si>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</si>
  <si>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</si>
  <si>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</si>
  <si>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</si>
  <si>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</si>
  <si>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</si>
  <si>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</si>
  <si>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</si>
  <si>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</si>
  <si>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</si>
  <si>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</si>
  <si>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</si>
  <si>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</si>
  <si>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</si>
  <si>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</si>
  <si>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</si>
  <si>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</si>
  <si>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</si>
  <si>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</si>
  <si>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</si>
  <si>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</si>
  <si>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</si>
  <si>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</si>
  <si>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</si>
  <si>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</si>
  <si>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</si>
  <si>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</si>
  <si>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</si>
  <si>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</si>
  <si>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</si>
  <si>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</si>
  <si>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</si>
  <si>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</si>
  <si>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</si>
  <si>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</si>
  <si>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</si>
  <si>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</si>
  <si>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</si>
  <si>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</si>
  <si>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</si>
  <si>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</si>
  <si>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</si>
  <si>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</si>
  <si>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</si>
  <si>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</si>
  <si>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</si>
  <si>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</si>
  <si>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</si>
  <si>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</si>
  <si>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</si>
  <si>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</si>
  <si>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</si>
  <si>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</si>
  <si>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</si>
  <si>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</si>
  <si>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</si>
  <si>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</si>
  <si>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</si>
  <si>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</si>
  <si>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</si>
  <si>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</si>
  <si>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</si>
  <si>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</si>
  <si>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</si>
  <si>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</si>
  <si>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</si>
  <si>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</si>
  <si>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</si>
  <si>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</si>
  <si>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</si>
  <si>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</si>
  <si>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</si>
  <si>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</si>
  <si>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</si>
  <si>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</si>
  <si>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</si>
  <si>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</si>
  <si>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</si>
  <si>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</si>
  <si>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</si>
  <si>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</si>
  <si>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</si>
  <si>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</si>
  <si>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</si>
  <si>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</si>
  <si>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</si>
  <si>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</si>
  <si>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</si>
  <si>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</si>
  <si>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</si>
  <si>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</si>
  <si>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</si>
  <si>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</si>
  <si>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</si>
  <si>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</si>
  <si>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</si>
  <si>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</si>
  <si>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</si>
  <si>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</si>
  <si>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</si>
  <si>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</si>
  <si>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</si>
  <si>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</si>
  <si>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</si>
  <si>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</si>
  <si>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</si>
  <si>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</si>
  <si>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</si>
  <si>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</si>
  <si>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</si>
  <si>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</si>
  <si>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</si>
  <si>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</si>
  <si>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</si>
  <si>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</si>
  <si>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</si>
  <si>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</si>
  <si>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</si>
  <si>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</si>
  <si>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</si>
  <si>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</si>
  <si>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</si>
  <si>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</si>
  <si>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</si>
  <si>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</si>
  <si>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</si>
  <si>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</si>
  <si>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</si>
  <si>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</si>
  <si>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</si>
  <si>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</si>
  <si>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</si>
  <si>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</si>
  <si>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</si>
  <si>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</si>
  <si>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</si>
  <si>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</si>
  <si>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</si>
  <si>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</si>
  <si>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</si>
  <si>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</si>
  <si>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</si>
  <si>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</si>
  <si>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</si>
  <si>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</si>
  <si>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</si>
  <si>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</si>
  <si>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</si>
  <si>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</si>
  <si>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</si>
  <si>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</si>
  <si>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</si>
  <si>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</si>
  <si>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</si>
  <si>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</si>
  <si>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</si>
  <si>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</si>
  <si>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</si>
  <si>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</si>
  <si>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</si>
  <si>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</si>
  <si>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</si>
  <si>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</si>
  <si>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</si>
  <si>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</si>
  <si>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</si>
  <si>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</si>
  <si>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</si>
  <si>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</si>
  <si>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</si>
  <si>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</si>
  <si>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</si>
  <si>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</si>
  <si>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</si>
  <si>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</si>
  <si>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</si>
  <si>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</si>
  <si>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</si>
  <si>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</si>
  <si>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</si>
  <si>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</si>
  <si>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</si>
  <si>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</si>
  <si>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</si>
  <si>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</si>
  <si>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</si>
  <si>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</si>
  <si>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</si>
  <si>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</si>
  <si>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</si>
  <si>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</si>
  <si>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</si>
  <si>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</si>
  <si>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</si>
  <si>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</si>
  <si>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</si>
  <si>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</si>
  <si>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</si>
  <si>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</si>
  <si>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</si>
  <si>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</si>
  <si>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</si>
  <si>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</si>
  <si>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</si>
  <si>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</si>
  <si>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</si>
  <si>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</si>
  <si>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</si>
  <si>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</si>
  <si>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</si>
  <si>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</si>
  <si>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</si>
  <si>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</si>
  <si>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</si>
  <si>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</si>
  <si>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</si>
  <si>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</si>
  <si>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</si>
  <si>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</si>
  <si>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</si>
  <si>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</si>
  <si>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</si>
  <si>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</si>
  <si>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</si>
  <si>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</si>
  <si>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</si>
  <si>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</si>
  <si>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</si>
  <si>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</si>
  <si>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</si>
  <si>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</si>
  <si>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</si>
  <si>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</si>
  <si>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</si>
  <si>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</si>
  <si>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</si>
  <si>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</si>
  <si>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</si>
  <si>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</si>
  <si>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</si>
  <si>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</si>
  <si>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</si>
  <si>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</si>
  <si>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</si>
  <si>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</si>
  <si>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</si>
  <si>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</si>
  <si>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</si>
  <si>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</si>
  <si>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</si>
  <si>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</si>
  <si>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</si>
  <si>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</si>
  <si>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</si>
  <si>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</si>
  <si>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</si>
  <si>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</si>
  <si>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</si>
  <si>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</si>
  <si>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</si>
  <si>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</si>
  <si>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</si>
  <si>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</si>
  <si>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</si>
  <si>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</si>
  <si>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</si>
  <si>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</si>
  <si>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</si>
  <si>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</si>
  <si>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</si>
  <si>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</si>
  <si>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</si>
  <si>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</si>
  <si>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</si>
  <si>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</si>
  <si>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</si>
  <si>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</si>
  <si>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</si>
  <si>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</si>
  <si>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</si>
  <si>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</si>
  <si>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</si>
  <si>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</si>
  <si>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</si>
  <si>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</si>
  <si>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</si>
  <si>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</si>
  <si>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</si>
  <si>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</si>
  <si>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</si>
  <si>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</si>
  <si>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</si>
  <si>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</si>
  <si>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</si>
  <si>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</si>
  <si>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</si>
  <si>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</si>
  <si>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</si>
  <si>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</si>
  <si>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</si>
  <si>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</si>
  <si>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</si>
  <si>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</si>
  <si>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</si>
  <si>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</si>
  <si>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</si>
  <si>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</si>
  <si>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</si>
  <si>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</si>
  <si>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</si>
  <si>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</si>
  <si>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</si>
  <si>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</si>
  <si>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</si>
  <si>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</si>
  <si>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</si>
  <si>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</si>
  <si>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</si>
  <si>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</si>
  <si>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</si>
  <si>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</si>
  <si>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</si>
  <si>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</si>
  <si>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</si>
  <si>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</si>
  <si>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</si>
  <si>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</si>
  <si>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</si>
  <si>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</si>
  <si>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</si>
  <si>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</si>
  <si>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</si>
  <si>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</si>
  <si>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</si>
  <si>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</si>
  <si>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</si>
  <si>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</si>
  <si>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</si>
  <si>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</si>
  <si>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</si>
  <si>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</si>
  <si>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</si>
  <si>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</si>
  <si>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</si>
  <si>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</si>
  <si>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</si>
  <si>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</si>
  <si>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</si>
  <si>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</si>
  <si>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</si>
  <si>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</si>
  <si>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</si>
  <si>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</si>
  <si>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</si>
  <si>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</si>
  <si>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</si>
  <si>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</si>
  <si>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</si>
  <si>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</si>
  <si>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</si>
  <si>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</si>
  <si>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</si>
  <si>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</si>
  <si>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</si>
  <si>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</si>
  <si>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</si>
  <si>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</si>
  <si>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</si>
  <si>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</si>
  <si>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</si>
  <si>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</si>
  <si>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</si>
  <si>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</si>
  <si>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</si>
  <si>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</si>
  <si>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</si>
  <si>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</si>
  <si>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</si>
  <si>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</si>
  <si>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</si>
  <si>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</si>
  <si>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</si>
  <si>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</si>
  <si>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</si>
  <si>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</si>
  <si>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</si>
  <si>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</si>
  <si>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</si>
  <si>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</si>
  <si>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</si>
  <si>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</si>
  <si>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</si>
  <si>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</si>
  <si>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</si>
  <si>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</si>
  <si>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</si>
  <si>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</si>
  <si>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</si>
  <si>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</si>
  <si>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</si>
  <si>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</si>
  <si>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</si>
  <si>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</si>
  <si>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</si>
  <si>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</si>
  <si>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</si>
  <si>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</si>
  <si>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</si>
  <si>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</si>
  <si>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</si>
  <si>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</si>
  <si>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</si>
  <si>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</si>
  <si>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</si>
  <si>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</si>
  <si>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</si>
  <si>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</si>
  <si>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</si>
  <si>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</si>
  <si>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</si>
  <si>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</si>
  <si>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</si>
  <si>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</si>
  <si>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</si>
  <si>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</si>
  <si>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</si>
  <si>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</si>
  <si>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</si>
  <si>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</si>
  <si>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</si>
  <si>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</si>
  <si>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</si>
  <si>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</si>
  <si>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</si>
  <si>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</si>
  <si>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</si>
  <si>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</si>
  <si>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</si>
  <si>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</si>
  <si>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</si>
  <si>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</si>
  <si>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</si>
  <si>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</si>
  <si>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</si>
  <si>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</si>
  <si>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</si>
  <si>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</si>
  <si>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</si>
  <si>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</si>
  <si>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</si>
  <si>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</si>
  <si>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</si>
  <si>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</si>
  <si>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</si>
  <si>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</si>
  <si>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</si>
  <si>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</si>
  <si>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</si>
  <si>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</si>
  <si>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</si>
  <si>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</si>
  <si>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</si>
  <si>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</si>
  <si>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</si>
  <si>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</si>
  <si>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</si>
  <si>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</si>
  <si>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</si>
  <si>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</si>
  <si>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</si>
  <si>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</si>
  <si>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</si>
  <si>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</si>
  <si>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</si>
  <si>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</si>
  <si>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</si>
  <si>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</si>
  <si>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</si>
  <si>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</si>
  <si>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</si>
  <si>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</si>
  <si>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</si>
  <si>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</si>
  <si>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</si>
  <si>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</si>
  <si>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</si>
  <si>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</si>
  <si>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</si>
  <si>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</si>
  <si>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</si>
  <si>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</si>
  <si>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</si>
  <si>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</si>
  <si>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</si>
  <si>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</si>
  <si>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</si>
  <si>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</si>
  <si>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</si>
  <si>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</si>
  <si>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</si>
  <si>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</si>
  <si>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</si>
  <si>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</si>
  <si>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</si>
  <si>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</si>
  <si>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</si>
  <si>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</si>
  <si>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</si>
  <si>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</si>
  <si>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</si>
  <si>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</si>
  <si>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</si>
  <si>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</si>
  <si>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</si>
  <si>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</si>
  <si>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</si>
  <si>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</si>
  <si>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</si>
  <si>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</si>
  <si>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</si>
  <si>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</si>
  <si>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</si>
  <si>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</si>
  <si>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</si>
  <si>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</si>
  <si>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</si>
  <si>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</si>
  <si>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</si>
  <si>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</si>
  <si>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</si>
  <si>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</si>
  <si>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</si>
  <si>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</si>
  <si>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</si>
  <si>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</si>
  <si>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</si>
  <si>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</si>
  <si>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</si>
  <si>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</si>
  <si>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</si>
  <si>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</si>
  <si>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</si>
  <si>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</si>
  <si>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</si>
  <si>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</si>
  <si>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</si>
  <si>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</si>
  <si>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</si>
  <si>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</si>
  <si>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</si>
  <si>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</si>
  <si>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</si>
  <si>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</si>
  <si>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</si>
  <si>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</si>
  <si>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</si>
  <si>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</si>
  <si>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</si>
  <si>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</si>
  <si>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</si>
  <si>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</si>
  <si>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</si>
  <si>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</si>
  <si>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</si>
  <si>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</si>
  <si>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</si>
  <si>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</si>
  <si>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</si>
  <si>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</si>
  <si>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</si>
  <si>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</si>
  <si>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</si>
  <si>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</si>
  <si>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</si>
  <si>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</si>
  <si>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</si>
  <si>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</si>
  <si>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</si>
  <si>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</si>
  <si>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</si>
  <si>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</si>
  <si>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</si>
  <si>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</si>
  <si>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</si>
  <si>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</si>
  <si>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</si>
  <si>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</si>
  <si>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</si>
  <si>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</si>
  <si>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</si>
  <si>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</si>
  <si>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</si>
  <si>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</si>
  <si>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</si>
  <si>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</si>
  <si>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</si>
  <si>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</si>
  <si>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</si>
  <si>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</si>
  <si>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</si>
  <si>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</si>
  <si>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</si>
  <si>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</si>
  <si>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</si>
  <si>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</si>
  <si>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</si>
  <si>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</si>
  <si>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</si>
  <si>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</si>
  <si>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</si>
  <si>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</si>
  <si>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</si>
  <si>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</si>
  <si>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</si>
  <si>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</si>
  <si>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</si>
  <si>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</si>
  <si>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</si>
  <si>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</si>
  <si>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</si>
  <si>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</si>
  <si>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</si>
  <si>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</si>
  <si>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</si>
  <si>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</si>
  <si>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</si>
  <si>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</si>
  <si>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</si>
  <si>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</si>
  <si>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</si>
  <si>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</si>
  <si>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</si>
  <si>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</si>
  <si>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</si>
  <si>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</si>
  <si>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</si>
  <si>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</si>
  <si>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</si>
  <si>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</si>
  <si>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</si>
  <si>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</si>
  <si>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</si>
  <si>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</si>
  <si>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</si>
  <si>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</si>
  <si>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</si>
  <si>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</si>
  <si>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</si>
  <si>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</si>
  <si>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</si>
  <si>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</si>
  <si>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</si>
  <si>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</si>
  <si>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</si>
  <si>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</si>
  <si>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</si>
  <si>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</si>
  <si>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</si>
  <si>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</si>
  <si>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</si>
  <si>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</si>
  <si>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</si>
  <si>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</si>
  <si>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</si>
  <si>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</si>
  <si>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</si>
  <si>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</si>
  <si>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</si>
  <si>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</si>
  <si>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</si>
  <si>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</si>
  <si>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</si>
  <si>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</si>
  <si>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</si>
  <si>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</si>
  <si>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</si>
  <si>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</si>
  <si>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</si>
  <si>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</si>
  <si>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</si>
  <si>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</si>
  <si>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</si>
  <si>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</si>
  <si>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</si>
  <si>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</si>
  <si>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</si>
  <si>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</si>
  <si>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</si>
  <si>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</si>
  <si>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</si>
  <si>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</si>
  <si>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</si>
  <si>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</si>
  <si>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</si>
  <si>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</si>
  <si>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</si>
  <si>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</si>
  <si>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</si>
  <si>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</si>
  <si>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</si>
  <si>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</si>
  <si>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</si>
  <si>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</si>
  <si>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</si>
  <si>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</si>
  <si>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</si>
  <si>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</si>
  <si>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</si>
  <si>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</si>
  <si>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</si>
  <si>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</si>
  <si>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</si>
  <si>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</si>
  <si>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</si>
  <si>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</si>
  <si>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</si>
  <si>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</si>
  <si>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</si>
  <si>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</si>
  <si>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</si>
  <si>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</si>
  <si>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</si>
  <si>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</si>
  <si>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</si>
  <si>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</si>
  <si>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</si>
  <si>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</si>
  <si>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</si>
  <si>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</si>
  <si>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</si>
  <si>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</si>
  <si>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</si>
  <si>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</si>
  <si>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</si>
  <si>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</si>
  <si>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</si>
  <si>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</si>
  <si>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</si>
  <si>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</si>
  <si>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</si>
  <si>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</si>
  <si>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</si>
  <si>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</si>
  <si>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</si>
  <si>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</si>
  <si>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</si>
  <si>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</si>
  <si>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</si>
  <si>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</si>
  <si>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</si>
  <si>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</si>
  <si>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</si>
  <si>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</si>
  <si>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</si>
  <si>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</si>
  <si>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</si>
  <si>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</si>
  <si>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</si>
  <si>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</si>
  <si>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</si>
  <si>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</si>
  <si>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</si>
  <si>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</si>
  <si>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</si>
  <si>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</si>
  <si>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</si>
  <si>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</si>
  <si>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</si>
  <si>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</si>
  <si>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</si>
  <si>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</si>
  <si>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</si>
  <si>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</si>
  <si>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</si>
  <si>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</si>
  <si>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</si>
  <si>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</si>
  <si>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</si>
  <si>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</si>
  <si>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</si>
  <si>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</si>
  <si>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</si>
  <si>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</si>
  <si>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</si>
  <si>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</si>
  <si>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</si>
  <si>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</si>
  <si>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</si>
  <si>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</si>
  <si>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</si>
  <si>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</si>
  <si>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</si>
  <si>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</si>
  <si>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</si>
  <si>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</si>
  <si>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</si>
  <si>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</si>
  <si>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</si>
  <si>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</si>
  <si>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</si>
  <si>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</si>
  <si>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</si>
  <si>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</si>
  <si>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</si>
  <si>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</si>
  <si>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</si>
  <si>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</si>
  <si>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</si>
  <si>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</si>
  <si>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</si>
  <si>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</si>
  <si>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</si>
  <si>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</si>
  <si>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</si>
  <si>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</si>
  <si>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</si>
  <si>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</si>
  <si>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</si>
  <si>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</si>
  <si>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</si>
  <si>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</si>
  <si>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</si>
  <si>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</si>
  <si>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</si>
  <si>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</si>
  <si>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</si>
  <si>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</si>
  <si>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</si>
  <si>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</si>
  <si>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</si>
  <si>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</si>
  <si>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</si>
  <si>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</si>
  <si>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</si>
  <si>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</si>
  <si>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</si>
  <si>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</si>
  <si>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</si>
  <si>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</si>
  <si>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</si>
  <si>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</si>
  <si>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</si>
  <si>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</si>
  <si>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</si>
  <si>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</si>
  <si>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</si>
  <si>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</si>
  <si>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</si>
  <si>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</si>
  <si>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</si>
  <si>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</si>
  <si>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</si>
  <si>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</si>
  <si>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</si>
  <si>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</si>
  <si>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</si>
  <si>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</si>
  <si>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</si>
  <si>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</si>
  <si>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</si>
  <si>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</si>
  <si>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</si>
  <si>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</si>
  <si>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</si>
  <si>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</si>
  <si>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</si>
  <si>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</si>
  <si>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</si>
  <si>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</si>
  <si>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</si>
  <si>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</si>
  <si>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</si>
  <si>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</si>
  <si>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</si>
  <si>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</si>
  <si>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</si>
  <si>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</si>
  <si>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</si>
  <si>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</si>
  <si>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</si>
  <si>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</si>
  <si>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</si>
  <si>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</si>
  <si>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</si>
  <si>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</si>
  <si>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</si>
  <si>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</si>
  <si>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</si>
  <si>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</si>
  <si>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</si>
  <si>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</si>
  <si>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</si>
  <si>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</si>
  <si>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</si>
  <si>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</si>
  <si>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</si>
  <si>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</si>
  <si>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</si>
  <si>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</si>
  <si>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</si>
  <si>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</si>
  <si>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</si>
  <si>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</si>
  <si>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</si>
  <si>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</si>
  <si>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</si>
  <si>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</si>
  <si>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</si>
  <si>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</si>
  <si>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</si>
  <si>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</si>
  <si>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</si>
  <si>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</si>
  <si>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</si>
  <si>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</si>
  <si>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</si>
  <si>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</si>
  <si>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</si>
  <si>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</si>
  <si>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</si>
  <si>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</si>
  <si>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</si>
  <si>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</si>
  <si>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</si>
  <si>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</si>
  <si>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</si>
  <si>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</si>
  <si>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</si>
  <si>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</si>
  <si>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</si>
  <si>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</si>
  <si>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</si>
  <si>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</si>
  <si>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</si>
  <si>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</si>
  <si>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</si>
  <si>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</si>
  <si>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</si>
  <si>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</si>
  <si>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</si>
  <si>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</si>
  <si>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</si>
  <si>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</si>
  <si>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</si>
  <si>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</si>
  <si>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</si>
  <si>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</si>
  <si>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</si>
  <si>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</si>
  <si>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</si>
  <si>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</si>
  <si>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</si>
  <si>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</si>
  <si>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</si>
  <si>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</si>
  <si>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</si>
  <si>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</si>
  <si>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</si>
  <si>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</si>
  <si>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</si>
  <si>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</si>
  <si>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</si>
  <si>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</si>
  <si>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</si>
  <si>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</si>
  <si>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</si>
  <si>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</si>
  <si>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</si>
  <si>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</si>
  <si>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</si>
  <si>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</si>
  <si>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</si>
  <si>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</si>
  <si>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</si>
  <si>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</si>
  <si>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</si>
  <si>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</si>
  <si>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</si>
  <si>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</si>
  <si>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</si>
  <si>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</si>
  <si>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</si>
  <si>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</si>
  <si>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</si>
  <si>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</si>
  <si>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</si>
  <si>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</si>
  <si>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</si>
  <si>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</si>
  <si>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</si>
  <si>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</si>
  <si>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</si>
  <si>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</si>
  <si>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</si>
  <si>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</si>
  <si>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</si>
  <si>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</si>
  <si>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</si>
  <si>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</si>
  <si>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</si>
  <si>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</si>
  <si>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</si>
  <si>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</si>
  <si>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</si>
  <si>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</si>
  <si>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</si>
  <si>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</si>
  <si>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</si>
  <si>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</si>
  <si>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</si>
  <si>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</si>
  <si>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</si>
  <si>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</si>
  <si>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</si>
  <si>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</si>
  <si>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</si>
  <si>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</si>
  <si>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</si>
  <si>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</si>
  <si>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</si>
  <si>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</si>
  <si>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</si>
  <si>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</si>
  <si>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</si>
  <si>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</si>
  <si>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</si>
  <si>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</si>
  <si>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</si>
  <si>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</si>
  <si>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</si>
  <si>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</si>
  <si>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</si>
  <si>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</si>
  <si>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</si>
  <si>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</si>
  <si>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</si>
  <si>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</si>
  <si>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</si>
  <si>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</si>
  <si>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</si>
  <si>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</si>
  <si>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</si>
  <si>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</si>
  <si>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</si>
  <si>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</si>
  <si>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</si>
  <si>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</si>
  <si>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</si>
  <si>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</si>
  <si>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</si>
  <si>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</si>
  <si>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</si>
  <si>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</si>
  <si>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</si>
  <si>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</si>
  <si>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</si>
  <si>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</si>
  <si>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</si>
  <si>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</si>
  <si>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</si>
  <si>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</si>
  <si>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</si>
  <si>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</si>
  <si>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</si>
  <si>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</si>
  <si>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</si>
  <si>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</si>
  <si>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</si>
  <si>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</si>
  <si>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</si>
  <si>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</si>
  <si>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</si>
  <si>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</si>
  <si>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</si>
  <si>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</si>
  <si>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</si>
  <si>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</si>
  <si>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</si>
  <si>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</si>
  <si>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</si>
  <si>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</si>
  <si>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</si>
  <si>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</si>
  <si>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</si>
  <si>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</si>
  <si>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</si>
  <si>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</si>
  <si>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</si>
  <si>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</si>
  <si>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</si>
  <si>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</si>
  <si>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</si>
  <si>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</si>
  <si>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</si>
  <si>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</si>
  <si>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</si>
  <si>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</si>
  <si>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</si>
  <si>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</si>
  <si>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</si>
  <si>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</si>
  <si>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</si>
  <si>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</si>
  <si>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</si>
  <si>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</si>
  <si>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</si>
  <si>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</si>
  <si>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</si>
  <si>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</si>
  <si>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</si>
  <si>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</si>
  <si>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</si>
  <si>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</si>
  <si>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</si>
  <si>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</si>
  <si>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</si>
  <si>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</si>
  <si>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</si>
  <si>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</si>
  <si>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</si>
  <si>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</si>
  <si>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</si>
  <si>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</si>
  <si>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</si>
  <si>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</si>
  <si>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</si>
  <si>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</si>
  <si>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</si>
  <si>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</si>
  <si>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</si>
  <si>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</si>
  <si>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</si>
  <si>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</si>
  <si>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</si>
  <si>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</si>
  <si>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</si>
  <si>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</si>
  <si>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</si>
  <si>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</si>
  <si>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</si>
  <si>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</si>
  <si>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</si>
  <si>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</si>
  <si>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</si>
  <si>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</si>
  <si>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</si>
  <si>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</si>
  <si>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</si>
  <si>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</si>
  <si>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</si>
  <si>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</si>
  <si>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</si>
  <si>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</si>
  <si>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</si>
  <si>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</si>
  <si>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</si>
  <si>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</si>
  <si>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</si>
  <si>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</si>
  <si>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</si>
  <si>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</si>
  <si>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</si>
  <si>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</si>
  <si>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</si>
  <si>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</si>
  <si>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</si>
  <si>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</si>
  <si>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</si>
  <si>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</si>
  <si>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</si>
  <si>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</si>
  <si>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</si>
  <si>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</si>
  <si>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</si>
  <si>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</si>
  <si>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</si>
  <si>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</si>
  <si>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</si>
  <si>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</si>
  <si>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</si>
  <si>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</si>
  <si>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</si>
  <si>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</si>
  <si>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</si>
  <si>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</si>
  <si>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</si>
  <si>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</si>
  <si>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</si>
  <si>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</si>
  <si>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</si>
  <si>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</si>
  <si>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</si>
  <si>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</si>
  <si>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</si>
  <si>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</si>
  <si>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</si>
  <si>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</si>
  <si>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</si>
  <si>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</si>
  <si>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</si>
  <si>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</si>
  <si>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</si>
  <si>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</si>
  <si>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</si>
  <si>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</si>
  <si>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</si>
  <si>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</si>
  <si>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</si>
  <si>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</si>
  <si>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</si>
  <si>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</si>
  <si>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</si>
  <si>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</si>
  <si>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</si>
  <si>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</si>
  <si>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</si>
  <si>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</si>
  <si>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</si>
  <si>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</si>
  <si>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</si>
  <si>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</si>
  <si>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</si>
  <si>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</si>
  <si>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</si>
  <si>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</si>
  <si>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</si>
  <si>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</si>
  <si>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</si>
  <si>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</si>
  <si>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</si>
  <si>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</si>
  <si>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</si>
  <si>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</si>
  <si>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</si>
  <si>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</si>
  <si>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</si>
  <si>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</si>
  <si>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</si>
  <si>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</si>
  <si>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</si>
  <si>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</si>
  <si>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</si>
  <si>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</si>
  <si>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</si>
  <si>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</si>
  <si>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</si>
  <si>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</si>
  <si>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</si>
  <si>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</si>
  <si>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</si>
  <si>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</si>
  <si>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</si>
  <si>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</si>
  <si>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</si>
  <si>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</si>
  <si>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</si>
  <si>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</si>
  <si>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</si>
  <si>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</si>
  <si>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</si>
  <si>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</si>
  <si>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</si>
  <si>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</si>
  <si>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</si>
  <si>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</si>
  <si>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</si>
  <si>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</si>
  <si>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</si>
  <si>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</si>
  <si>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</si>
  <si>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</si>
  <si>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</si>
  <si>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</si>
  <si>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</si>
  <si>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</si>
  <si>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</si>
  <si>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</si>
  <si>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</si>
  <si>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</si>
  <si>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</si>
  <si>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</si>
  <si>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</si>
  <si>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</si>
  <si>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</si>
  <si>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</si>
  <si>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</si>
  <si>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</si>
  <si>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</si>
  <si>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</si>
  <si>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</si>
  <si>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</si>
  <si>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</si>
  <si>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</si>
  <si>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</si>
  <si>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</si>
  <si>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</si>
  <si>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</si>
  <si>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</si>
  <si>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</si>
  <si>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</si>
  <si>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</si>
  <si>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</si>
  <si>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</si>
  <si>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</si>
  <si>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</si>
  <si>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</si>
  <si>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</si>
  <si>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</si>
  <si>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</si>
  <si>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</si>
  <si>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</si>
  <si>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</si>
  <si>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</si>
  <si>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</si>
  <si>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</si>
  <si>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</si>
  <si>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</si>
  <si>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</si>
  <si>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</si>
  <si>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</si>
  <si>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</si>
  <si>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</si>
  <si>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</si>
  <si>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</si>
  <si>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</si>
  <si>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</si>
  <si>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</si>
  <si>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</si>
  <si>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</si>
  <si>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</si>
  <si>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</si>
  <si>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</si>
  <si>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</si>
  <si>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</si>
  <si>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</si>
  <si>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</si>
  <si>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</si>
  <si>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</si>
  <si>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</si>
  <si>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</si>
  <si>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</si>
  <si>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</si>
  <si>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</si>
  <si>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</si>
  <si>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</si>
  <si>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</si>
  <si>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</si>
  <si>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</si>
  <si>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</si>
  <si>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</si>
  <si>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</si>
  <si>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</si>
  <si>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</si>
  <si>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</si>
  <si>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</si>
  <si>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</si>
  <si>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</si>
  <si>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</si>
  <si>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</si>
  <si>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</si>
  <si>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</si>
  <si>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</si>
  <si>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</si>
  <si>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</si>
  <si>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</si>
  <si>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</si>
  <si>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</si>
  <si>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</si>
  <si>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</si>
  <si>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</si>
  <si>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</si>
  <si>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</si>
  <si>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</si>
  <si>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</si>
  <si>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</si>
  <si>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</si>
  <si>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</si>
  <si>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</si>
  <si>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</si>
  <si>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</si>
  <si>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</si>
  <si>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</si>
  <si>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</si>
  <si>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</si>
  <si>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</si>
  <si>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</si>
  <si>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</si>
  <si>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</si>
  <si>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</si>
  <si>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</si>
  <si>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</si>
  <si>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</si>
  <si>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</si>
  <si>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</si>
  <si>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</si>
  <si>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</si>
  <si>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</si>
  <si>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</si>
  <si>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</si>
  <si>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</si>
  <si>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</si>
  <si>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</si>
  <si>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</si>
  <si>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</si>
  <si>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</si>
  <si>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</si>
  <si>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</si>
  <si>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</si>
  <si>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</si>
  <si>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</si>
  <si>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</si>
  <si>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</si>
  <si>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</si>
  <si>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</si>
  <si>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</si>
  <si>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</si>
  <si>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</si>
  <si>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</si>
  <si>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</si>
  <si>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</si>
  <si>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</si>
  <si>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</si>
  <si>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</si>
  <si>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</si>
  <si>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</si>
  <si>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</si>
  <si>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</si>
  <si>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</si>
  <si>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</si>
  <si>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</si>
  <si>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</si>
  <si>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</si>
  <si>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</si>
  <si>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</si>
  <si>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</si>
  <si>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</si>
  <si>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</si>
  <si>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</si>
  <si>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</si>
  <si>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</si>
  <si>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</si>
  <si>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</si>
  <si>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</si>
  <si>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</si>
  <si>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</si>
  <si>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</si>
  <si>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</si>
  <si>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</si>
  <si>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</si>
  <si>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</si>
  <si>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</si>
  <si>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</si>
  <si>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</si>
  <si>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</si>
  <si>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</si>
  <si>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</si>
  <si>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</si>
  <si>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</si>
  <si>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</si>
  <si>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</si>
  <si>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</si>
  <si>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</si>
  <si>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</si>
  <si>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</si>
  <si>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</si>
  <si>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</si>
  <si>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</si>
  <si>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</si>
  <si>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</si>
  <si>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</si>
  <si>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</si>
  <si>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</si>
  <si>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</si>
  <si>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</si>
  <si>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</si>
  <si>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</si>
  <si>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</si>
  <si>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</si>
  <si>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</si>
  <si>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</si>
  <si>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</si>
  <si>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</si>
  <si>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</si>
  <si>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</si>
  <si>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</si>
  <si>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</si>
  <si>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</si>
  <si>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</si>
  <si>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</si>
  <si>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</si>
  <si>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</si>
  <si>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</si>
  <si>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</si>
  <si>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</si>
  <si>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</si>
  <si>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</si>
  <si>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</si>
  <si>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</si>
  <si>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</si>
  <si>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</si>
  <si>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</si>
  <si>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</si>
  <si>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</si>
  <si>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</si>
  <si>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</si>
  <si>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</si>
  <si>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</si>
  <si>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</si>
  <si>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</si>
  <si>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</si>
  <si>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</si>
  <si>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</si>
  <si>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</si>
  <si>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</si>
  <si>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</si>
  <si>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</si>
  <si>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</si>
  <si>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</si>
  <si>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</si>
  <si>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</si>
  <si>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</si>
  <si>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</si>
  <si>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</si>
  <si>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</si>
  <si>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</si>
  <si>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</si>
  <si>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</si>
  <si>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</si>
  <si>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</si>
  <si>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</si>
  <si>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</si>
  <si>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</si>
  <si>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</si>
  <si>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</si>
  <si>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</si>
  <si>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</si>
  <si>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</si>
  <si>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</si>
  <si>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</si>
  <si>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</si>
  <si>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</si>
  <si>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</si>
  <si>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</si>
  <si>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</si>
  <si>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</si>
  <si>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</si>
  <si>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</si>
  <si>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</si>
  <si>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</si>
  <si>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</si>
  <si>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</si>
  <si>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</si>
  <si>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</si>
  <si>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</si>
  <si>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</si>
  <si>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</si>
  <si>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</si>
  <si>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</si>
  <si>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</si>
  <si>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</si>
  <si>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</si>
  <si>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</si>
  <si>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</si>
  <si>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</si>
  <si>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</si>
  <si>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</si>
  <si>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</si>
  <si>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</si>
  <si>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</si>
  <si>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</si>
  <si>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</si>
  <si>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</si>
  <si>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</si>
  <si>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</si>
  <si>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</si>
  <si>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</si>
  <si>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</si>
  <si>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</si>
  <si>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</si>
  <si>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</si>
  <si>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</si>
  <si>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</si>
  <si>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</si>
  <si>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</si>
  <si>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</si>
  <si>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</si>
  <si>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</si>
  <si>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</si>
  <si>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</si>
  <si>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</si>
  <si>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</si>
  <si>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</si>
  <si>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</si>
  <si>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</si>
  <si>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</si>
  <si>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</si>
  <si>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</si>
  <si>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</si>
  <si>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</si>
  <si>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</si>
  <si>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</si>
  <si>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</si>
  <si>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</si>
  <si>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</si>
  <si>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</si>
  <si>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</si>
  <si>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</si>
  <si>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</si>
  <si>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</si>
  <si>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</si>
  <si>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</si>
  <si>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</si>
  <si>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</si>
  <si>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</si>
  <si>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</si>
  <si>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</si>
  <si>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</si>
  <si>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</si>
  <si>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</si>
  <si>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</si>
  <si>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</si>
  <si>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</si>
  <si>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</si>
  <si>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</si>
  <si>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</si>
  <si>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</si>
  <si>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</si>
  <si>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</si>
  <si>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</si>
  <si>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</si>
  <si>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</si>
  <si>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</si>
  <si>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</si>
  <si>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</si>
  <si>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</si>
  <si>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</si>
  <si>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</si>
  <si>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</si>
  <si>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</si>
  <si>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</si>
  <si>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</si>
  <si>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</si>
  <si>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</si>
  <si>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</si>
  <si>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</si>
  <si>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</si>
  <si>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</si>
  <si>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</si>
  <si>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</si>
  <si>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</si>
  <si>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</si>
  <si>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</si>
  <si>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</si>
  <si>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</si>
  <si>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</si>
  <si>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</si>
  <si>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</si>
  <si>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</si>
  <si>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</si>
  <si>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</si>
  <si>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</si>
  <si>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</si>
  <si>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</si>
  <si>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</si>
  <si>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</si>
  <si>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</si>
  <si>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</si>
  <si>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</si>
  <si>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</si>
  <si>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</si>
  <si>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</si>
  <si>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</si>
  <si>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</si>
  <si>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</si>
  <si>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</si>
  <si>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</si>
  <si>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</si>
  <si>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</si>
  <si>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</si>
  <si>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</si>
  <si>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</si>
  <si>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</si>
  <si>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</si>
  <si>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</si>
  <si>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</si>
  <si>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</si>
  <si>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</si>
  <si>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</si>
  <si>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</si>
  <si>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</si>
  <si>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</si>
  <si>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</si>
  <si>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</si>
  <si>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</si>
  <si>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</si>
  <si>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</si>
  <si>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</si>
  <si>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</si>
  <si>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</si>
  <si>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</si>
  <si>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</si>
  <si>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</si>
  <si>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</si>
  <si>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</si>
  <si>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</si>
  <si>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</si>
  <si>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</si>
  <si>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</si>
  <si>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</si>
  <si>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</si>
  <si>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</si>
  <si>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</si>
  <si>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</si>
  <si>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</si>
  <si>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</si>
  <si>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</si>
  <si>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</si>
  <si>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</si>
  <si>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</si>
  <si>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</si>
  <si>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</si>
  <si>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</si>
  <si>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</si>
  <si>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</si>
  <si>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</si>
  <si>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</si>
  <si>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</si>
  <si>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</si>
  <si>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</si>
  <si>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</si>
  <si>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</si>
  <si>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</si>
  <si>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</si>
  <si>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</si>
  <si>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</si>
  <si>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</si>
  <si>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</si>
  <si>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</si>
  <si>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</si>
  <si>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</si>
  <si>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</si>
  <si>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</si>
  <si>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</si>
  <si>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</si>
  <si>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</si>
  <si>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</si>
  <si>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</si>
  <si>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</si>
  <si>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</si>
  <si>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</si>
  <si>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</si>
  <si>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</si>
  <si>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</si>
  <si>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</si>
  <si>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</si>
  <si>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</si>
  <si>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</si>
  <si>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</si>
  <si>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</si>
  <si>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</si>
  <si>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</si>
  <si>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</si>
  <si>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</si>
  <si>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</si>
  <si>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</si>
  <si>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</si>
  <si>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</si>
  <si>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</si>
  <si>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</si>
  <si>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</si>
  <si>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</si>
  <si>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</si>
  <si>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</si>
  <si>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</si>
  <si>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</si>
  <si>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</si>
  <si>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</si>
  <si>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</si>
  <si>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</si>
  <si>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</si>
  <si>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</si>
  <si>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</si>
  <si>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</si>
  <si>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</si>
  <si>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</si>
  <si>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</si>
  <si>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</si>
  <si>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</si>
  <si>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</si>
  <si>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</si>
  <si>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</si>
  <si>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</si>
  <si>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</si>
  <si>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</si>
  <si>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</si>
  <si>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</si>
  <si>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</si>
  <si>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</si>
  <si>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</si>
  <si>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</si>
  <si>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</si>
  <si>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</si>
  <si>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</si>
  <si>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</si>
  <si>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</si>
  <si>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</si>
  <si>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</si>
  <si>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</si>
  <si>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</si>
  <si>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</si>
  <si>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</si>
  <si>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</si>
  <si>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</si>
  <si>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</si>
  <si>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</si>
  <si>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</si>
  <si>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</si>
  <si>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</si>
  <si>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</si>
  <si>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</si>
  <si>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</si>
  <si>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</si>
  <si>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</si>
  <si>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</si>
  <si>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</si>
  <si>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</si>
  <si>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</si>
  <si>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</si>
  <si>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</si>
  <si>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</si>
  <si>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</si>
  <si>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</si>
  <si>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</si>
  <si>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</si>
  <si>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</si>
  <si>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</si>
  <si>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</si>
  <si>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</si>
  <si>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</si>
  <si>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</si>
  <si>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</si>
  <si>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</si>
  <si>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</si>
  <si>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</si>
  <si>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</si>
  <si>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</si>
  <si>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</si>
  <si>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</si>
  <si>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</si>
  <si>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</si>
  <si>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</si>
  <si>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</si>
  <si>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</si>
  <si>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</si>
  <si>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</si>
  <si>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</si>
  <si>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</si>
  <si>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</si>
  <si>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</si>
  <si>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</si>
  <si>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</si>
  <si>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</si>
  <si>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</si>
  <si>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</si>
  <si>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</si>
  <si>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</si>
  <si>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</si>
  <si>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</si>
  <si>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</si>
  <si>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</si>
  <si>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</si>
  <si>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</si>
  <si>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</si>
  <si>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</si>
  <si>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</si>
  <si>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</si>
  <si>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</si>
  <si>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</si>
  <si>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</si>
  <si>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</si>
  <si>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</si>
  <si>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</si>
  <si>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</si>
  <si>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</si>
  <si>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</si>
  <si>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</si>
  <si>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</si>
  <si>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</si>
  <si>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</si>
  <si>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</si>
  <si>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</si>
  <si>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</si>
  <si>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</si>
  <si>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</si>
  <si>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</si>
  <si>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</si>
  <si>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</si>
  <si>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</si>
  <si>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</si>
  <si>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</si>
  <si>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</si>
  <si>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</si>
  <si>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</si>
  <si>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</si>
  <si>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</si>
  <si>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</si>
  <si>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</si>
  <si>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</si>
  <si>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</si>
  <si>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</si>
  <si>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</si>
  <si>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</si>
  <si>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</si>
  <si>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</si>
  <si>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</si>
  <si>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</si>
  <si>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</si>
  <si>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</si>
  <si>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</si>
  <si>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</si>
  <si>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</si>
  <si>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</si>
  <si>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</si>
  <si>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</si>
  <si>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</si>
  <si>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</si>
  <si>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</si>
  <si>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</si>
  <si>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</si>
  <si>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</si>
  <si>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</si>
  <si>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</si>
  <si>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</si>
  <si>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</si>
  <si>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</si>
  <si>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</si>
  <si>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</si>
  <si>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</si>
  <si>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</si>
  <si>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</si>
  <si>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</si>
  <si>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</si>
  <si>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</si>
  <si>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</si>
  <si>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</si>
  <si>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</si>
  <si>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</si>
  <si>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</si>
  <si>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</si>
  <si>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</si>
  <si>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</si>
  <si>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</si>
  <si>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</si>
  <si>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</si>
  <si>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</si>
  <si>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</si>
  <si>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</si>
  <si>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</si>
  <si>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</si>
  <si>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</si>
  <si>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</si>
  <si>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</si>
  <si>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</si>
  <si>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</si>
  <si>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</si>
  <si>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</si>
  <si>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</si>
  <si>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</si>
  <si>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</si>
  <si>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</si>
  <si>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</si>
  <si>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</si>
  <si>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</si>
  <si>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</si>
  <si>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</si>
  <si>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</si>
  <si>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</si>
  <si>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</si>
  <si>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</si>
  <si>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</si>
  <si>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</si>
  <si>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</si>
  <si>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</si>
  <si>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</si>
  <si>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</si>
  <si>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</si>
  <si>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</si>
  <si>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</si>
  <si>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</si>
  <si>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</si>
  <si>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</si>
  <si>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</si>
  <si>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</si>
  <si>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</si>
  <si>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</si>
  <si>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</si>
  <si>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</si>
  <si>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</si>
  <si>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</si>
  <si>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</si>
  <si>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</si>
  <si>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</si>
  <si>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</si>
  <si>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</si>
  <si>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</si>
  <si>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</si>
  <si>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</si>
  <si>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</si>
  <si>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</si>
  <si>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</si>
  <si>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</si>
  <si>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</si>
  <si>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</si>
  <si>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</si>
  <si>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</si>
  <si>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</si>
  <si>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</si>
  <si>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</si>
  <si>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</si>
  <si>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</si>
  <si>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</si>
  <si>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</si>
  <si>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</si>
  <si>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</si>
  <si>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</si>
  <si>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</si>
  <si>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</si>
  <si>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</si>
  <si>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</si>
  <si>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</si>
  <si>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</si>
  <si>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</si>
  <si>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</si>
  <si>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</si>
  <si>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</si>
  <si>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</si>
  <si>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</si>
  <si>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</si>
  <si>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</si>
  <si>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</si>
  <si>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</si>
  <si>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</si>
  <si>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</si>
  <si>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</si>
  <si>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</si>
  <si>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</si>
  <si>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</si>
  <si>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</si>
  <si>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</si>
  <si>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</si>
  <si>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</si>
  <si>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</si>
  <si>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</si>
  <si>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</si>
  <si>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</si>
  <si>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</si>
  <si>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</si>
  <si>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</si>
  <si>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</si>
  <si>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</si>
  <si>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</si>
  <si>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</si>
  <si>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</si>
  <si>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</si>
  <si>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</si>
  <si>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</si>
  <si>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</si>
  <si>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</si>
  <si>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</si>
  <si>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</si>
  <si>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</si>
  <si>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</si>
  <si>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</si>
  <si>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</si>
  <si>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</si>
  <si>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</si>
  <si>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</si>
  <si>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</si>
  <si>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</si>
  <si>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</si>
  <si>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</si>
  <si>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</si>
  <si>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</si>
  <si>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</si>
  <si>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</si>
  <si>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</si>
  <si>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</si>
  <si>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</si>
  <si>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</si>
  <si>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</si>
  <si>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</si>
  <si>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</si>
  <si>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</si>
  <si>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</si>
  <si>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</si>
  <si>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</si>
  <si>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</si>
  <si>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</si>
  <si>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</si>
  <si>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</si>
  <si>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</si>
  <si>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</si>
  <si>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</si>
  <si>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</si>
  <si>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</si>
  <si>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</si>
  <si>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</si>
  <si>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</si>
  <si>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</si>
  <si>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</si>
  <si>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</si>
  <si>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</si>
  <si>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</si>
  <si>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</si>
  <si>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</si>
  <si>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</si>
  <si>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</si>
  <si>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</si>
  <si>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</si>
  <si>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</si>
  <si>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</si>
  <si>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</si>
  <si>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</si>
  <si>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</si>
  <si>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</si>
  <si>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</si>
  <si>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</si>
  <si>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</si>
  <si>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</si>
  <si>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</si>
  <si>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</si>
  <si>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</si>
  <si>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</si>
  <si>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</si>
  <si>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</si>
  <si>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</si>
  <si>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</si>
  <si>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</si>
  <si>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</si>
  <si>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</si>
  <si>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</si>
  <si>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</si>
  <si>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</si>
  <si>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</si>
  <si>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</si>
  <si>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</si>
  <si>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</si>
  <si>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</si>
  <si>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</si>
  <si>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</si>
  <si>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</si>
  <si>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</si>
  <si>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</si>
  <si>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</si>
  <si>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</si>
  <si>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</si>
  <si>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</si>
  <si>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</si>
  <si>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</si>
  <si>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</si>
  <si>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</si>
  <si>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</si>
  <si>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</si>
  <si>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</si>
  <si>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</si>
  <si>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</si>
  <si>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</si>
  <si>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</si>
  <si>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</si>
  <si>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</si>
  <si>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</si>
  <si>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</si>
  <si>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</si>
  <si>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</si>
  <si>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</si>
  <si>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</si>
  <si>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</si>
  <si>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</si>
  <si>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</si>
  <si>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</si>
  <si>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</si>
  <si>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</si>
  <si>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</si>
  <si>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</si>
  <si>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</si>
  <si>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</si>
  <si>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</si>
  <si>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</si>
  <si>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</si>
  <si>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</si>
  <si>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</si>
  <si>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</si>
  <si>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</si>
  <si>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</si>
  <si>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</si>
  <si>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</si>
  <si>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</si>
  <si>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</si>
  <si>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</si>
  <si>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</si>
  <si>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</si>
  <si>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</si>
  <si>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</si>
  <si>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</si>
  <si>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</si>
  <si>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</si>
  <si>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</si>
  <si>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</si>
  <si>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</si>
  <si>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</si>
  <si>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</si>
  <si>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</si>
  <si>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</si>
  <si>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</si>
  <si>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</si>
  <si>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</si>
  <si>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</si>
  <si>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</si>
  <si>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</si>
  <si>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</si>
  <si>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</si>
  <si>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</si>
  <si>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</si>
  <si>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</si>
  <si>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</si>
  <si>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</si>
  <si>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</si>
  <si>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</si>
  <si>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</si>
  <si>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</si>
  <si>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</si>
  <si>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</si>
  <si>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</si>
  <si>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</si>
  <si>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</si>
  <si>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</si>
  <si>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</si>
  <si>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</si>
  <si>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</si>
  <si>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</si>
  <si>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</si>
  <si>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</si>
  <si>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</si>
  <si>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</si>
  <si>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</si>
  <si>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</si>
  <si>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</si>
  <si>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</si>
  <si>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</si>
  <si>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</si>
  <si>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</si>
  <si>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</si>
  <si>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</si>
  <si>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</si>
  <si>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</si>
  <si>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</si>
  <si>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</si>
  <si>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</si>
  <si>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</si>
  <si>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</si>
  <si>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</si>
  <si>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</si>
  <si>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</si>
  <si>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</si>
  <si>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</si>
  <si>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</si>
  <si>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</si>
  <si>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</si>
  <si>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</si>
  <si>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</si>
  <si>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</si>
  <si>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</si>
  <si>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</si>
  <si>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</si>
  <si>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</si>
  <si>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</si>
  <si>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</si>
  <si>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</si>
  <si>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</si>
  <si>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</si>
  <si>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</si>
  <si>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</si>
  <si>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</si>
  <si>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</si>
  <si>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</si>
  <si>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</si>
  <si>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</si>
  <si>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</si>
  <si>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</si>
  <si>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</si>
  <si>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</si>
  <si>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</si>
  <si>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</si>
  <si>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</si>
  <si>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</si>
  <si>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</si>
  <si>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</si>
  <si>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</si>
  <si>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</si>
  <si>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</si>
  <si>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</si>
  <si>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</si>
  <si>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</si>
  <si>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</si>
  <si>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</si>
  <si>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</si>
  <si>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</si>
  <si>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</si>
  <si>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</si>
  <si>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</si>
  <si>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</si>
  <si>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</si>
  <si>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</si>
  <si>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</si>
  <si>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</si>
  <si>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</si>
  <si>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</si>
  <si>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</si>
  <si>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</si>
  <si>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</si>
  <si>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</si>
  <si>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</si>
  <si>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</si>
  <si>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</si>
  <si>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</si>
  <si>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</si>
  <si>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</si>
  <si>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</si>
  <si>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</si>
  <si>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</si>
  <si>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</si>
  <si>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</si>
  <si>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</si>
  <si>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</si>
  <si>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</si>
  <si>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</si>
  <si>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</si>
  <si>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</si>
  <si>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</si>
  <si>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</si>
  <si>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</si>
  <si>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</si>
  <si>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</si>
  <si>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</si>
  <si>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</si>
  <si>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</si>
  <si>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</si>
  <si>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</si>
  <si>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</si>
  <si>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</si>
  <si>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</si>
  <si>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</si>
  <si>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</si>
  <si>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</si>
  <si>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</si>
  <si>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</si>
  <si>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</si>
  <si>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</si>
  <si>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</si>
  <si>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</si>
  <si>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</si>
  <si>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</si>
  <si>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</si>
  <si>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</si>
  <si>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</si>
  <si>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</si>
  <si>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</si>
  <si>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</si>
  <si>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</si>
  <si>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</si>
  <si>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</si>
  <si>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</si>
  <si>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</si>
  <si>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</si>
  <si>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</si>
  <si>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</si>
  <si>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</si>
  <si>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</si>
  <si>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</si>
  <si>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</si>
  <si>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</si>
  <si>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</si>
  <si>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</si>
  <si>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</si>
  <si>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</si>
  <si>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</si>
  <si>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</si>
  <si>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</si>
  <si>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</si>
  <si>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</si>
  <si>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</si>
  <si>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</si>
  <si>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</si>
  <si>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</si>
  <si>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</si>
  <si>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</si>
  <si>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</si>
  <si>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</si>
  <si>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</si>
  <si>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</si>
  <si>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</si>
  <si>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</si>
  <si>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</si>
  <si>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</si>
  <si>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</si>
  <si>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</si>
  <si>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</si>
  <si>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</si>
  <si>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</si>
  <si>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</si>
  <si>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</si>
  <si>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</si>
  <si>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</si>
  <si>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</si>
  <si>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</si>
  <si>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</si>
  <si>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</si>
  <si>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</si>
  <si>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</si>
  <si>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</si>
  <si>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</si>
  <si>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</si>
  <si>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</si>
  <si>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</si>
  <si>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</si>
  <si>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</si>
  <si>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</si>
  <si>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</si>
  <si>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</si>
  <si>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</si>
  <si>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</si>
  <si>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</si>
  <si>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</si>
  <si>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</si>
  <si>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</si>
  <si>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</si>
  <si>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</si>
  <si>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</si>
  <si>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</si>
  <si>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</si>
  <si>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</si>
  <si>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</si>
  <si>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</si>
  <si>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</si>
  <si>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</si>
  <si>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</si>
  <si>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</si>
  <si>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</si>
  <si>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</si>
  <si>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</si>
  <si>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</si>
  <si>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</si>
  <si>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</si>
  <si>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</si>
  <si>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</si>
  <si>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</si>
  <si>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</si>
  <si>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</si>
  <si>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</si>
  <si>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</si>
  <si>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</si>
  <si>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</si>
  <si>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</si>
  <si>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</si>
  <si>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</si>
  <si>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</si>
  <si>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</si>
  <si>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</si>
  <si>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</si>
  <si>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</si>
  <si>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</si>
  <si>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</si>
  <si>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</si>
  <si>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</si>
  <si>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</si>
  <si>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</si>
  <si>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</si>
  <si>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</si>
  <si>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</si>
  <si>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</si>
  <si>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</si>
  <si>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</si>
  <si>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</si>
  <si>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</si>
  <si>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</si>
  <si>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</si>
  <si>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</si>
  <si>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</si>
  <si>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</si>
  <si>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</si>
  <si>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</si>
  <si>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</si>
  <si>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</si>
  <si>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</si>
  <si>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</si>
  <si>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</si>
  <si>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</si>
  <si>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</si>
  <si>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</si>
  <si>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</si>
  <si>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</si>
  <si>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</si>
  <si>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</si>
  <si>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</si>
  <si>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</si>
  <si>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</si>
  <si>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</si>
  <si>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</si>
  <si>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</si>
  <si>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</si>
  <si>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</si>
  <si>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</si>
  <si>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</si>
  <si>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</si>
  <si>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</si>
  <si>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</si>
  <si>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</si>
  <si>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</si>
  <si>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</si>
  <si>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</si>
  <si>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</si>
  <si>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</si>
  <si>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</si>
  <si>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</si>
  <si>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</si>
  <si>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</si>
  <si>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</si>
  <si>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</si>
  <si>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</si>
  <si>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</si>
  <si>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</si>
  <si>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</si>
  <si>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</si>
  <si>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</si>
  <si>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</si>
  <si>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</si>
  <si>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</si>
  <si>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</si>
  <si>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</si>
  <si>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</si>
  <si>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</si>
  <si>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</si>
  <si>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</si>
  <si>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</si>
  <si>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</si>
  <si>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</si>
  <si>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</si>
  <si>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</si>
  <si>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</si>
  <si>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</si>
  <si>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</si>
  <si>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</si>
  <si>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</si>
  <si>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</si>
  <si>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</si>
  <si>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</si>
  <si>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</si>
  <si>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</si>
  <si>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</si>
  <si>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</si>
  <si>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</si>
  <si>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</si>
  <si>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</si>
  <si>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</si>
  <si>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</si>
  <si>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</si>
  <si>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</si>
  <si>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</si>
  <si>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</si>
  <si>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</si>
  <si>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</si>
  <si>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</si>
  <si>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</si>
  <si>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</si>
  <si>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</si>
  <si>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</si>
  <si>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</si>
  <si>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</si>
  <si>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</si>
  <si>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</si>
  <si>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</si>
  <si>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</si>
  <si>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</si>
  <si>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</si>
  <si>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</si>
  <si>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</si>
  <si>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</si>
  <si>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</si>
  <si>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</si>
  <si>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</si>
  <si>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</si>
  <si>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</si>
  <si>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</si>
  <si>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</si>
  <si>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</si>
  <si>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</si>
  <si>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</si>
  <si>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</si>
  <si>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</si>
  <si>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</si>
  <si>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</si>
  <si>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</si>
  <si>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</si>
  <si>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</si>
  <si>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</si>
  <si>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</si>
  <si>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</si>
  <si>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</si>
  <si>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</si>
  <si>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</si>
  <si>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</si>
  <si>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</si>
  <si>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</si>
  <si>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</si>
  <si>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</si>
  <si>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</si>
  <si>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</si>
  <si>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</si>
  <si>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</si>
  <si>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</si>
  <si>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</si>
  <si>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</si>
  <si>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</si>
  <si>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</si>
  <si>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</si>
  <si>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</si>
  <si>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</si>
  <si>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</si>
  <si>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</si>
  <si>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</si>
  <si>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</si>
  <si>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</si>
  <si>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</si>
  <si>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</si>
  <si>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</si>
  <si>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</si>
  <si>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</si>
  <si>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</si>
  <si>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</si>
  <si>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</si>
  <si>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</si>
  <si>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</si>
  <si>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</si>
  <si>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</si>
  <si>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</si>
  <si>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</si>
  <si>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</si>
  <si>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</si>
  <si>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</si>
  <si>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</si>
  <si>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</si>
  <si>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</si>
  <si>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</si>
  <si>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</si>
  <si>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</si>
  <si>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</si>
  <si>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</si>
  <si>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</si>
  <si>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</si>
  <si>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</si>
  <si>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</si>
  <si>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</si>
  <si>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</si>
  <si>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</si>
  <si>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</si>
  <si>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</si>
  <si>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</si>
  <si>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</si>
  <si>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</si>
  <si>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</si>
  <si>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</si>
  <si>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</si>
  <si>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</si>
  <si>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</si>
  <si>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</si>
  <si>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</si>
  <si>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</si>
  <si>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</si>
  <si>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</si>
  <si>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</si>
  <si>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</si>
  <si>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</si>
  <si>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</si>
  <si>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</si>
  <si>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</si>
  <si>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</si>
  <si>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</si>
  <si>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</si>
  <si>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</si>
  <si>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</si>
  <si>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</si>
  <si>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</si>
  <si>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</si>
  <si>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</si>
  <si>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</si>
  <si>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</si>
  <si>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</si>
  <si>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</si>
  <si>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</si>
  <si>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</si>
  <si>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</si>
  <si>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</si>
  <si>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</si>
  <si>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</si>
  <si>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</si>
  <si>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</si>
  <si>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</si>
  <si>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</si>
  <si>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</si>
  <si>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</si>
  <si>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</si>
  <si>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</si>
  <si>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</si>
  <si>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</si>
  <si>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</si>
  <si>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</si>
  <si>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</si>
  <si>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</si>
  <si>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</si>
  <si>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</si>
  <si>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</si>
  <si>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</si>
  <si>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</si>
  <si>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</si>
  <si>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</si>
  <si>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</si>
  <si>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</si>
  <si>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</si>
  <si>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</si>
  <si>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</si>
  <si>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</si>
  <si>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</si>
  <si>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</si>
  <si>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</si>
  <si>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</si>
  <si>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</si>
  <si>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</si>
  <si>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</si>
  <si>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</si>
  <si>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</si>
  <si>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</si>
  <si>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</si>
  <si>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</si>
  <si>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</si>
  <si>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</si>
  <si>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</si>
  <si>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</si>
  <si>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</si>
  <si>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</si>
  <si>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</si>
  <si>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</si>
  <si>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</si>
  <si>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</si>
  <si>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</si>
  <si>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</si>
  <si>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</si>
  <si>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</si>
  <si>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</si>
  <si>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</si>
  <si>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</si>
  <si>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</si>
  <si>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</si>
  <si>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</si>
  <si>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</si>
  <si>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</si>
  <si>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</si>
  <si>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</si>
  <si>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</si>
  <si>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</si>
  <si>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</si>
  <si>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</si>
  <si>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</si>
  <si>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</si>
  <si>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</si>
  <si>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</si>
  <si>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</si>
  <si>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</si>
  <si>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</si>
  <si>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</si>
  <si>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</si>
  <si>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</si>
  <si>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</si>
  <si>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</si>
  <si>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</si>
  <si>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</si>
  <si>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</si>
  <si>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</si>
  <si>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</si>
  <si>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</si>
  <si>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</si>
  <si>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</si>
  <si>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</si>
  <si>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</si>
  <si>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</si>
  <si>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</si>
  <si>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</si>
  <si>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</si>
  <si>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</si>
  <si>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</si>
  <si>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</si>
  <si>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</si>
  <si>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</si>
  <si>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</si>
  <si>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</si>
  <si>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</si>
  <si>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</si>
  <si>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</si>
  <si>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</si>
  <si>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</si>
  <si>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</si>
  <si>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</si>
  <si>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</si>
  <si>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</si>
  <si>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</si>
  <si>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</si>
  <si>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</si>
  <si>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</si>
  <si>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</si>
  <si>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</si>
  <si>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</si>
  <si>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</si>
  <si>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</si>
  <si>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</si>
  <si>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</si>
  <si>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</si>
  <si>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</si>
  <si>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</si>
  <si>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</si>
  <si>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</si>
  <si>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</si>
  <si>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</si>
  <si>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</si>
  <si>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</si>
  <si>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</si>
  <si>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</si>
  <si>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</si>
  <si>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</si>
  <si>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</si>
  <si>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</si>
  <si>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</si>
  <si>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</si>
  <si>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</si>
  <si>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</si>
  <si>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</si>
  <si>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</si>
  <si>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</si>
  <si>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</si>
  <si>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</si>
  <si>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</si>
  <si>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</si>
  <si>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</si>
  <si>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</si>
  <si>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</si>
  <si>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</si>
  <si>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</si>
  <si>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</si>
  <si>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</si>
  <si>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</si>
  <si>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</si>
  <si>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</si>
  <si>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</si>
  <si>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</si>
  <si>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</si>
  <si>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</si>
  <si>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</si>
  <si>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</si>
  <si>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</si>
  <si>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</si>
  <si>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</si>
  <si>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</si>
  <si>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</si>
  <si>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</si>
  <si>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</si>
  <si>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</si>
  <si>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</si>
  <si>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</si>
  <si>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</si>
  <si>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</si>
  <si>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</si>
  <si>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</si>
  <si>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</si>
  <si>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</si>
  <si>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</si>
  <si>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</si>
  <si>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</si>
  <si>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</si>
  <si>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</si>
  <si>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</si>
  <si>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</si>
  <si>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</si>
  <si>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</si>
  <si>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</si>
  <si>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</si>
  <si>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</si>
  <si>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</si>
  <si>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</si>
  <si>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</si>
  <si>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</si>
  <si>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</si>
  <si>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</si>
  <si>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</si>
  <si>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</si>
  <si>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</si>
  <si>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</si>
  <si>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</si>
  <si>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</si>
  <si>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</si>
  <si>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</si>
  <si>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</si>
  <si>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</si>
  <si>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</si>
  <si>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</si>
  <si>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</si>
  <si>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</si>
  <si>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</si>
  <si>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</si>
  <si>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</si>
  <si>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</si>
  <si>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</si>
  <si>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</si>
  <si>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</si>
  <si>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</si>
  <si>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</si>
  <si>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</si>
  <si>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</si>
  <si>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</si>
  <si>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</si>
  <si>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</si>
  <si>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</si>
  <si>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</si>
  <si>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</si>
  <si>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</si>
  <si>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</si>
  <si>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</si>
  <si>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</si>
  <si>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</si>
  <si>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</si>
  <si>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</si>
  <si>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</si>
  <si>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</si>
  <si>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</si>
  <si>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</si>
  <si>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</si>
  <si>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</si>
  <si>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</si>
  <si>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</si>
  <si>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</si>
  <si>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</si>
  <si>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</si>
  <si>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</si>
  <si>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</si>
  <si>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</si>
  <si>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</si>
  <si>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</si>
  <si>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</si>
  <si>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</si>
  <si>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</si>
  <si>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</si>
  <si>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</si>
  <si>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</si>
  <si>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</si>
  <si>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</si>
  <si>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</si>
  <si>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</si>
  <si>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</si>
  <si>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</si>
  <si>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</si>
  <si>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</si>
  <si>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</si>
  <si>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</si>
  <si>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</si>
  <si>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</si>
  <si>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</si>
  <si>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</si>
  <si>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</si>
  <si>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</si>
  <si>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</si>
  <si>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</si>
  <si>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</si>
  <si>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</si>
  <si>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</si>
  <si>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</si>
  <si>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</si>
  <si>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</si>
  <si>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</si>
  <si>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</si>
  <si>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</si>
  <si>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</si>
  <si>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</si>
  <si>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</si>
  <si>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</si>
  <si>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</si>
  <si>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</si>
  <si>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</si>
  <si>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</si>
  <si>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</si>
  <si>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</si>
  <si>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</si>
  <si>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</si>
  <si>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</si>
  <si>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</si>
  <si>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</si>
  <si>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</si>
  <si>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</si>
  <si>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</si>
  <si>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</si>
  <si>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</si>
  <si>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</si>
  <si>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</si>
  <si>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</si>
  <si>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</si>
  <si>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</si>
  <si>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</si>
  <si>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</si>
  <si>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</si>
  <si>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</si>
  <si>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</si>
  <si>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</si>
  <si>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</si>
  <si>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</si>
  <si>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</si>
  <si>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</si>
  <si>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</si>
  <si>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</si>
  <si>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</si>
  <si>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</si>
  <si>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</si>
  <si>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</si>
  <si>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</si>
  <si>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</si>
  <si>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</si>
  <si>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</si>
  <si>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</si>
  <si>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</si>
  <si>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</si>
  <si>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</si>
  <si>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</si>
  <si>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</si>
  <si>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</si>
  <si>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</si>
  <si>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</si>
  <si>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</si>
  <si>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</si>
  <si>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</si>
  <si>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</si>
  <si>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</si>
  <si>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</si>
  <si>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</si>
  <si>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</si>
  <si>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</si>
  <si>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</si>
  <si>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</si>
  <si>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</si>
  <si>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</si>
  <si>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</si>
  <si>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</si>
  <si>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</si>
  <si>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</si>
  <si>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</si>
  <si>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</si>
  <si>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</si>
  <si>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</si>
  <si>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</si>
  <si>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</si>
  <si>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</si>
  <si>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</si>
  <si>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</si>
  <si>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</si>
  <si>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</si>
  <si>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</si>
  <si>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</si>
  <si>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</si>
  <si>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</si>
  <si>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</si>
  <si>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</si>
  <si>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</si>
  <si>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</si>
  <si>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</si>
  <si>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</si>
  <si>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</si>
  <si>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</si>
  <si>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</si>
  <si>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</si>
  <si>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</si>
  <si>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</si>
  <si>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</si>
  <si>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</si>
  <si>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</si>
  <si>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</si>
  <si>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</si>
  <si>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</si>
  <si>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</si>
  <si>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</si>
  <si>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</si>
  <si>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</si>
  <si>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</si>
  <si>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</si>
  <si>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</si>
  <si>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</si>
  <si>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</si>
  <si>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</si>
  <si>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</si>
  <si>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</si>
  <si>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</si>
  <si>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</si>
  <si>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</si>
  <si>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</si>
  <si>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</si>
  <si>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</si>
  <si>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</si>
  <si>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</si>
  <si>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</si>
  <si>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</si>
  <si>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</si>
  <si>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</si>
  <si>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</si>
  <si>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</si>
  <si>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</si>
  <si>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</si>
  <si>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</si>
  <si>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</si>
  <si>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</si>
  <si>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</si>
  <si>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</si>
  <si>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</si>
  <si>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</si>
  <si>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</si>
  <si>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</si>
  <si>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</si>
  <si>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</si>
  <si>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</si>
  <si>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</si>
  <si>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</si>
  <si>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</si>
  <si>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</si>
  <si>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</si>
  <si>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</si>
  <si>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</si>
  <si>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</si>
  <si>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</si>
  <si>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</si>
  <si>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</si>
  <si>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</si>
  <si>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</si>
  <si>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</si>
  <si>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</si>
  <si>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</si>
  <si>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</si>
  <si>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</si>
  <si>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</si>
  <si>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</si>
  <si>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</si>
  <si>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</si>
  <si>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</si>
  <si>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</si>
  <si>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</si>
  <si>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</si>
  <si>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</si>
  <si>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</si>
  <si>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</si>
  <si>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</si>
  <si>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</si>
  <si>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</si>
  <si>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</si>
  <si>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</si>
  <si>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</si>
  <si>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</si>
  <si>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</si>
  <si>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</si>
  <si>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</si>
  <si>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</si>
  <si>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</si>
  <si>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</si>
  <si>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</si>
  <si>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</si>
  <si>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</si>
  <si>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</si>
  <si>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</si>
  <si>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</si>
  <si>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</si>
  <si>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</si>
  <si>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</si>
  <si>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</si>
  <si>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</si>
  <si>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</si>
  <si>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</si>
  <si>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</si>
  <si>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</si>
  <si>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</si>
  <si>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</si>
  <si>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</si>
  <si>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</si>
  <si>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</si>
  <si>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</si>
  <si>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</si>
  <si>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</si>
  <si>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</si>
  <si>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</si>
  <si>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</si>
  <si>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</si>
  <si>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</si>
  <si>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</si>
  <si>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</si>
  <si>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</si>
  <si>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</si>
  <si>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</si>
  <si>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</si>
  <si>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</si>
  <si>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</si>
  <si>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</si>
  <si>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</si>
  <si>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</si>
  <si>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</si>
  <si>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</si>
  <si>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</si>
  <si>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</si>
  <si>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</si>
  <si>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</si>
  <si>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</si>
  <si>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</si>
  <si>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</si>
  <si>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</si>
  <si>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</si>
  <si>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</si>
  <si>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</si>
  <si>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</si>
  <si>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</si>
  <si>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</si>
  <si>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</si>
  <si>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</si>
  <si>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</si>
  <si>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</si>
  <si>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</si>
  <si>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</si>
  <si>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</si>
  <si>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</si>
  <si>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</si>
  <si>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</si>
  <si>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</si>
  <si>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</si>
  <si>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</si>
  <si>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</si>
  <si>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</si>
  <si>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</si>
  <si>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</si>
  <si>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</si>
  <si>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</si>
  <si>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</si>
  <si>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</si>
  <si>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</si>
  <si>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</si>
  <si>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</si>
  <si>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</si>
  <si>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</si>
  <si>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</si>
  <si>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</si>
  <si>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</si>
  <si>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</si>
  <si>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</si>
  <si>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</si>
  <si>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</si>
  <si>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</si>
  <si>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</si>
  <si>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</si>
  <si>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</si>
  <si>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</si>
  <si>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</si>
  <si>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</si>
  <si>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</si>
  <si>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</si>
  <si>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</si>
  <si>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</si>
  <si>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</si>
  <si>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</si>
  <si>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</si>
  <si>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</si>
  <si>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</si>
  <si>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</si>
  <si>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</si>
  <si>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</si>
  <si>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</si>
  <si>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</si>
  <si>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</si>
  <si>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</si>
  <si>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</si>
  <si>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</si>
  <si>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</si>
  <si>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</si>
  <si>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</si>
  <si>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</si>
  <si>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</si>
  <si>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</si>
  <si>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</si>
  <si>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</si>
  <si>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</si>
  <si>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</si>
  <si>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</si>
  <si>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</si>
  <si>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</si>
  <si>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</si>
  <si>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</si>
  <si>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</si>
  <si>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</si>
  <si>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</si>
  <si>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</si>
  <si>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</si>
  <si>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</si>
  <si>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</si>
  <si>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</si>
  <si>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</si>
  <si>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</si>
  <si>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</si>
  <si>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</si>
  <si>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</si>
  <si>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</si>
  <si>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</si>
  <si>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</si>
  <si>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</si>
  <si>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</si>
  <si>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</si>
  <si>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</si>
  <si>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</si>
  <si>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</si>
  <si>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</si>
  <si>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</si>
  <si>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</si>
  <si>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</si>
  <si>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</si>
  <si>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</si>
  <si>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</si>
  <si>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</si>
  <si>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</si>
  <si>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</si>
  <si>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</si>
  <si>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</si>
  <si>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</si>
  <si>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</si>
  <si>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</si>
  <si>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</si>
  <si>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</si>
  <si>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</si>
  <si>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</si>
  <si>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</si>
  <si>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</si>
  <si>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</si>
  <si>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</si>
  <si>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</si>
  <si>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</si>
  <si>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</si>
  <si>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</si>
  <si>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</si>
  <si>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</si>
  <si>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</si>
  <si>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</si>
  <si>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</si>
  <si>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</si>
  <si>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</si>
  <si>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</si>
  <si>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</si>
  <si>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</si>
  <si>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</si>
  <si>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</si>
  <si>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</si>
  <si>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</si>
  <si>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</si>
  <si>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</si>
  <si>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</si>
  <si>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</si>
  <si>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</si>
  <si>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</si>
  <si>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</si>
  <si>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</si>
  <si>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</si>
  <si>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</si>
  <si>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</si>
  <si>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</si>
  <si>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</si>
  <si>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</si>
  <si>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</si>
  <si>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</si>
  <si>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</si>
  <si>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</si>
  <si>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</si>
  <si>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</si>
  <si>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</si>
  <si>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</si>
  <si>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</si>
  <si>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</si>
  <si>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</si>
  <si>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</si>
  <si>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</si>
  <si>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</si>
  <si>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</si>
  <si>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</si>
  <si>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</si>
  <si>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</si>
  <si>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</si>
  <si>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</si>
  <si>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</si>
  <si>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</si>
  <si>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</si>
  <si>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</si>
  <si>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</si>
  <si>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</si>
  <si>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</si>
  <si>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</si>
  <si>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</si>
  <si>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</si>
  <si>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</si>
  <si>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</si>
  <si>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</si>
  <si>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</si>
  <si>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</si>
  <si>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</si>
  <si>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</si>
  <si>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</si>
  <si>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</si>
  <si>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</si>
  <si>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</si>
  <si>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</si>
  <si>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</si>
  <si>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</si>
  <si>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</si>
  <si>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</si>
  <si>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</si>
  <si>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</si>
  <si>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</si>
  <si>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</si>
  <si>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</si>
  <si>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</si>
  <si>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</si>
  <si>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</si>
  <si>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</si>
  <si>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</si>
  <si>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</si>
  <si>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</si>
  <si>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</si>
  <si>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</si>
  <si>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</si>
  <si>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</si>
  <si>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</si>
  <si>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</si>
  <si>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</si>
  <si>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</si>
  <si>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</si>
  <si>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</si>
  <si>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</si>
  <si>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</si>
  <si>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</si>
  <si>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</si>
  <si>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</si>
  <si>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</si>
  <si>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</si>
  <si>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</si>
  <si>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</si>
  <si>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</si>
  <si>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</si>
  <si>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</si>
  <si>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</si>
  <si>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</si>
  <si>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</si>
  <si>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</si>
  <si>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</si>
  <si>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</si>
  <si>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</si>
  <si>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</si>
  <si>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</si>
  <si>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</si>
  <si>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</si>
  <si>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</si>
  <si>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</si>
  <si>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</si>
  <si>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</si>
  <si>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</si>
  <si>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</si>
  <si>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</si>
  <si>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</si>
  <si>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</si>
  <si>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</si>
  <si>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</si>
  <si>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</si>
  <si>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</si>
  <si>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</si>
  <si>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</si>
  <si>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</si>
  <si>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</si>
  <si>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</si>
  <si>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</si>
  <si>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</si>
  <si>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</si>
  <si>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</si>
  <si>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</si>
  <si>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</si>
  <si>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</si>
  <si>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</si>
  <si>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</si>
  <si>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</si>
  <si>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</si>
  <si>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</si>
  <si>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</si>
  <si>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</si>
  <si>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</si>
  <si>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</si>
  <si>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</si>
  <si>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</si>
  <si>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</si>
  <si>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</si>
  <si>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</si>
  <si>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</si>
  <si>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</si>
  <si>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</si>
  <si>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</si>
  <si>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</si>
  <si>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</si>
  <si>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</si>
  <si>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</si>
  <si>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</si>
  <si>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</si>
  <si>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</si>
  <si>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</si>
  <si>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</si>
  <si>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</si>
  <si>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</si>
  <si>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</si>
  <si>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</si>
  <si>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</si>
  <si>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</si>
  <si>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</si>
  <si>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</si>
  <si>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</si>
  <si>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</si>
  <si>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</si>
  <si>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</si>
  <si>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</si>
  <si>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</si>
  <si>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</si>
  <si>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</si>
  <si>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</si>
  <si>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</si>
  <si>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</si>
  <si>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</si>
  <si>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</si>
  <si>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</si>
  <si>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</si>
  <si>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</si>
  <si>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</si>
  <si>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</si>
  <si>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</si>
  <si>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</si>
  <si>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</si>
  <si>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</si>
  <si>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</si>
  <si>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</si>
  <si>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</si>
  <si>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</si>
  <si>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</si>
  <si>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</si>
  <si>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</si>
  <si>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</si>
  <si>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</si>
  <si>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</si>
  <si>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</si>
  <si>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</si>
  <si>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</si>
  <si>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</si>
  <si>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</si>
  <si>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</si>
  <si>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</si>
  <si>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</si>
  <si>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</si>
  <si>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</si>
  <si>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</si>
  <si>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</si>
  <si>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</si>
  <si>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</si>
  <si>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</si>
  <si>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</si>
  <si>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</si>
  <si>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</si>
  <si>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</si>
  <si>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</si>
  <si>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</si>
  <si>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</si>
  <si>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</si>
  <si>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</si>
  <si>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</si>
  <si>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</si>
  <si>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</si>
  <si>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</si>
  <si>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</si>
  <si>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</si>
  <si>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</si>
  <si>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</si>
  <si>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</si>
  <si>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</si>
  <si>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</si>
  <si>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</si>
  <si>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</si>
  <si>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</si>
  <si>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</si>
  <si>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</si>
  <si>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</si>
  <si>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</si>
  <si>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</si>
  <si>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</si>
  <si>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</si>
  <si>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</si>
  <si>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</si>
  <si>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</si>
  <si>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</si>
  <si>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</si>
  <si>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</si>
  <si>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</si>
  <si>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</si>
  <si>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</si>
  <si>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</si>
  <si>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</si>
  <si>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</si>
  <si>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</si>
  <si>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</si>
  <si>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</si>
  <si>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</si>
  <si>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</si>
  <si>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</si>
  <si>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</si>
  <si>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</si>
  <si>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</si>
  <si>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</si>
  <si>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</si>
  <si>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</si>
  <si>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</si>
  <si>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</si>
  <si>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</si>
  <si>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</si>
  <si>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</si>
  <si>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</si>
  <si>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</si>
  <si>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</si>
  <si>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</si>
  <si>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</si>
  <si>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</si>
  <si>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</si>
  <si>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</si>
  <si>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</si>
  <si>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</si>
  <si>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</si>
  <si>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</si>
  <si>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</si>
  <si>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</si>
  <si>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</si>
  <si>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</si>
  <si>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</si>
  <si>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</si>
  <si>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</si>
  <si>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</si>
  <si>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</si>
  <si>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</si>
  <si>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</si>
  <si>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</si>
  <si>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</si>
  <si>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</si>
  <si>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</si>
  <si>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</si>
  <si>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</si>
  <si>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</si>
  <si>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</si>
  <si>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</si>
  <si>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</si>
  <si>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</si>
  <si>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</si>
  <si>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</si>
  <si>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</si>
  <si>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</si>
  <si>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</si>
  <si>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</si>
  <si>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</si>
  <si>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</si>
  <si>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</si>
  <si>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</si>
  <si>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</si>
  <si>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</si>
  <si>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</si>
  <si>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</si>
  <si>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</si>
  <si>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</si>
  <si>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</si>
  <si>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</si>
  <si>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</si>
  <si>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</si>
  <si>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</si>
  <si>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</si>
  <si>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</si>
  <si>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</si>
  <si>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</si>
  <si>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</si>
  <si>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</si>
  <si>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</si>
  <si>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</si>
  <si>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</si>
  <si>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</si>
  <si>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</si>
  <si>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</si>
  <si>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</si>
  <si>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</si>
  <si>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</si>
  <si>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</si>
  <si>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</si>
  <si>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</si>
  <si>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</si>
  <si>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</si>
  <si>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</si>
  <si>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</si>
  <si>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</si>
  <si>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</si>
  <si>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</si>
  <si>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</si>
  <si>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</si>
  <si>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</si>
  <si>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</si>
  <si>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</si>
  <si>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</si>
  <si>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</si>
  <si>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</si>
  <si>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</si>
  <si>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</si>
  <si>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</si>
  <si>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</si>
  <si>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</si>
  <si>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</si>
  <si>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</si>
  <si>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</si>
  <si>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</si>
  <si>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</si>
  <si>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</si>
  <si>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</si>
  <si>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</si>
  <si>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</si>
  <si>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</si>
  <si>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</si>
  <si>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</si>
  <si>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</si>
  <si>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</si>
  <si>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</si>
  <si>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</si>
  <si>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</si>
  <si>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</si>
  <si>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</si>
  <si>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</si>
  <si>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</si>
  <si>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</si>
  <si>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</si>
  <si>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</si>
  <si>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</si>
  <si>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</si>
  <si>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</si>
  <si>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</si>
  <si>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</si>
  <si>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</si>
  <si>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</si>
  <si>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</si>
  <si>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</si>
  <si>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</si>
  <si>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</si>
  <si>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</si>
  <si>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</si>
  <si>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</si>
  <si>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</si>
  <si>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</si>
  <si>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</si>
  <si>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</si>
  <si>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</si>
  <si>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</si>
  <si>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</si>
  <si>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</si>
  <si>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</si>
  <si>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</si>
  <si>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</si>
  <si>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</si>
  <si>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</si>
  <si>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</si>
  <si>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</si>
  <si>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</si>
  <si>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</si>
  <si>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</si>
  <si>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</si>
  <si>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</si>
  <si>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</si>
  <si>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</si>
  <si>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</si>
  <si>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</si>
  <si>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</si>
  <si>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</si>
  <si>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</si>
  <si>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</si>
  <si>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</si>
  <si>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</si>
  <si>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</si>
  <si>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</si>
  <si>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</si>
  <si>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</si>
  <si>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</si>
  <si>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</si>
  <si>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</si>
  <si>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</si>
  <si>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</si>
  <si>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</si>
  <si>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</si>
  <si>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</si>
  <si>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</si>
  <si>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</si>
  <si>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</si>
  <si>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</si>
  <si>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</si>
  <si>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</si>
  <si>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</si>
  <si>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</si>
  <si>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</si>
  <si>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</si>
  <si>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</si>
  <si>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</si>
  <si>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</si>
  <si>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</si>
  <si>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</si>
  <si>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</si>
  <si>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</si>
  <si>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</si>
  <si>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</si>
  <si>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</si>
  <si>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</si>
  <si>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</si>
  <si>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</si>
  <si>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</si>
  <si>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</si>
  <si>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</si>
  <si>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</si>
  <si>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</si>
  <si>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</si>
  <si>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</si>
  <si>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</si>
  <si>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</si>
  <si>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</si>
  <si>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</si>
  <si>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</si>
  <si>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</si>
  <si>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</si>
  <si>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</si>
  <si>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</si>
  <si>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</si>
  <si>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</si>
  <si>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</si>
  <si>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</si>
  <si>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</si>
  <si>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</si>
  <si>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</si>
  <si>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</si>
  <si>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</si>
  <si>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</si>
  <si>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</si>
  <si>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</si>
  <si>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</si>
  <si>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</si>
  <si>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</si>
  <si>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</si>
  <si>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</si>
  <si>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</si>
  <si>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</si>
  <si>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</si>
  <si>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</si>
  <si>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</si>
  <si>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</si>
  <si>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</si>
  <si>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</si>
  <si>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</si>
  <si>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</si>
  <si>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</si>
  <si>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</si>
  <si>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</si>
  <si>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</si>
  <si>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</si>
  <si>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</si>
  <si>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</si>
  <si>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</si>
  <si>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</si>
  <si>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</si>
  <si>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</si>
  <si>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</si>
  <si>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</si>
  <si>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</si>
  <si>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</si>
  <si>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</si>
  <si>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</si>
  <si>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</si>
  <si>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</si>
  <si>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</si>
  <si>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</si>
  <si>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</si>
  <si>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</si>
  <si>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</si>
  <si>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</si>
  <si>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</si>
  <si>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</si>
  <si>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</si>
  <si>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</si>
  <si>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</si>
  <si>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</si>
  <si>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</si>
  <si>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</si>
  <si>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</si>
  <si>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</si>
  <si>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</si>
  <si>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</si>
  <si>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</si>
  <si>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</si>
  <si>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</si>
  <si>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</si>
  <si>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</si>
  <si>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</si>
  <si>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</si>
  <si>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</si>
  <si>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</si>
  <si>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</si>
  <si>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</si>
  <si>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</si>
  <si>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</si>
  <si>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</si>
  <si>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</si>
  <si>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</si>
  <si>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</si>
  <si>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</si>
  <si>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</si>
  <si>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</si>
  <si>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</si>
  <si>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</si>
  <si>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</si>
  <si>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</si>
  <si>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</si>
  <si>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</si>
  <si>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</si>
  <si>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</si>
  <si>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</si>
  <si>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</si>
  <si>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</si>
  <si>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</si>
  <si>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</si>
  <si>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</si>
  <si>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</si>
  <si>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</si>
  <si>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</si>
  <si>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</si>
  <si>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</si>
  <si>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</si>
  <si>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</si>
  <si>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</si>
  <si>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</si>
  <si>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</si>
  <si>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</si>
  <si>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</si>
  <si>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</si>
  <si>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</si>
  <si>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</si>
  <si>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</si>
  <si>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</si>
  <si>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</si>
  <si>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</si>
  <si>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</si>
  <si>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</si>
  <si>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</si>
  <si>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</si>
  <si>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</si>
  <si>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</si>
  <si>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</si>
  <si>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</si>
  <si>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</si>
  <si>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</si>
  <si>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</si>
  <si>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</si>
  <si>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</si>
  <si>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</si>
  <si>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</si>
  <si>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</si>
  <si>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</si>
  <si>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</si>
  <si>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</si>
  <si>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</si>
  <si>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</si>
  <si>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</si>
  <si>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</si>
  <si>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</si>
  <si>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</si>
  <si>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</si>
  <si>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</si>
  <si>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</si>
  <si>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</si>
  <si>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</si>
  <si>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</si>
  <si>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</si>
  <si>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</si>
  <si>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</si>
  <si>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</si>
  <si>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</si>
  <si>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</si>
  <si>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</si>
  <si>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</si>
  <si>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</si>
  <si>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</si>
  <si>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</si>
  <si>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</si>
  <si>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</si>
  <si>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</si>
  <si>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</si>
  <si>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</si>
  <si>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</si>
  <si>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</si>
  <si>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</si>
  <si>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</si>
  <si>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</si>
  <si>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</si>
  <si>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</si>
  <si>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</si>
  <si>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</si>
  <si>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</si>
  <si>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</si>
  <si>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</si>
  <si>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</si>
  <si>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</si>
  <si>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</si>
  <si>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</si>
  <si>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</si>
  <si>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</si>
  <si>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</si>
  <si>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</si>
  <si>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</si>
  <si>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</si>
  <si>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</si>
  <si>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</si>
  <si>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</si>
  <si>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</si>
  <si>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</si>
  <si>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</si>
  <si>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</si>
  <si>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</si>
  <si>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</si>
  <si>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</si>
  <si>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</si>
  <si>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</si>
  <si>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</si>
  <si>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</si>
  <si>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</si>
  <si>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</si>
  <si>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</si>
  <si>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</si>
  <si>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</si>
  <si>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</si>
  <si>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</si>
  <si>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</si>
  <si>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</si>
  <si>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</si>
  <si>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</si>
  <si>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</si>
  <si>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</si>
  <si>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</si>
  <si>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</si>
  <si>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</si>
  <si>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</si>
  <si>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</si>
  <si>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</si>
  <si>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</si>
  <si>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</si>
  <si>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</si>
  <si>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</si>
  <si>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</si>
  <si>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</si>
  <si>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</si>
  <si>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</si>
  <si>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</si>
  <si>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</si>
  <si>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</si>
  <si>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</si>
  <si>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</si>
  <si>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</si>
  <si>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</si>
  <si>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</si>
  <si>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</si>
  <si>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</si>
  <si>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</si>
  <si>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</si>
  <si>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</si>
  <si>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</si>
  <si>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</si>
  <si>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</si>
  <si>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</si>
  <si>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</si>
  <si>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</si>
  <si>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</si>
  <si>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</si>
  <si>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</si>
  <si>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</si>
  <si>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</si>
  <si>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</si>
  <si>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</si>
  <si>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</si>
  <si>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</si>
  <si>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</si>
  <si>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</si>
  <si>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</si>
  <si>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</si>
  <si>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</si>
  <si>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</si>
  <si>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</si>
  <si>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</si>
  <si>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</si>
  <si>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</si>
  <si>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</si>
  <si>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</si>
  <si>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</si>
  <si>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</si>
  <si>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</si>
  <si>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</si>
  <si>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</si>
  <si>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</si>
  <si>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</si>
  <si>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</si>
  <si>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</si>
  <si>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</si>
  <si>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</si>
  <si>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</si>
  <si>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</si>
  <si>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</si>
  <si>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</si>
  <si>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</si>
  <si>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</si>
  <si>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</si>
  <si>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</si>
  <si>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</si>
  <si>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</si>
  <si>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</si>
  <si>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</si>
  <si>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</si>
  <si>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</si>
  <si>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</si>
  <si>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</si>
  <si>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</si>
  <si>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</si>
  <si>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</si>
  <si>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</si>
  <si>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</si>
  <si>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</si>
  <si>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</si>
  <si>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</si>
  <si>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</si>
  <si>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</si>
  <si>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</si>
  <si>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</si>
  <si>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</si>
  <si>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</si>
  <si>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</si>
  <si>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</si>
  <si>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</si>
  <si>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</si>
  <si>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</si>
  <si>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</si>
  <si>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</si>
  <si>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</si>
  <si>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</si>
  <si>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</si>
  <si>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</si>
  <si>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</si>
  <si>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</si>
  <si>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</si>
  <si>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</si>
  <si>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</si>
  <si>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</si>
  <si>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</si>
  <si>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</si>
  <si>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</si>
  <si>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</si>
  <si>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</si>
  <si>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</si>
  <si>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</si>
  <si>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</si>
  <si>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</si>
  <si>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</si>
  <si>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</si>
  <si>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</si>
  <si>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</si>
  <si>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</si>
  <si>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</si>
  <si>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</si>
  <si>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</si>
  <si>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</si>
  <si>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</si>
  <si>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</si>
  <si>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</si>
  <si>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</si>
  <si>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</si>
  <si>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</si>
  <si>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</si>
  <si>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</si>
  <si>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</si>
  <si>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</si>
  <si>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</si>
  <si>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</si>
  <si>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</si>
  <si>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</si>
  <si>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</si>
  <si>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</si>
  <si>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</si>
  <si>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</si>
  <si>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</si>
  <si>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</si>
  <si>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</si>
  <si>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</si>
  <si>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</si>
  <si>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</si>
  <si>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</si>
  <si>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</si>
  <si>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</si>
  <si>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</si>
  <si>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</si>
  <si>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</si>
  <si>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</si>
  <si>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</si>
  <si>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</si>
  <si>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</si>
  <si>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</si>
  <si>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</si>
  <si>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</si>
  <si>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</si>
  <si>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</si>
  <si>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</si>
  <si>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</si>
  <si>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</si>
  <si>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</si>
  <si>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</si>
  <si>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</si>
  <si>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</si>
  <si>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</si>
  <si>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</si>
  <si>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</si>
  <si>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</si>
  <si>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</si>
  <si>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</si>
  <si>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</si>
  <si>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</si>
  <si>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</si>
  <si>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</si>
  <si>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</si>
  <si>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</si>
  <si>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</si>
  <si>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</si>
  <si>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</si>
  <si>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</si>
  <si>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</si>
  <si>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</si>
  <si>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</si>
  <si>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</si>
  <si>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</si>
  <si>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</si>
  <si>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</si>
  <si>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</si>
  <si>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</si>
  <si>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</si>
  <si>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</si>
  <si>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</si>
  <si>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</si>
  <si>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</si>
  <si>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</si>
  <si>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</si>
  <si>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</si>
  <si>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</si>
  <si>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</si>
  <si>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</si>
  <si>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</si>
  <si>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</si>
  <si>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</si>
  <si>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</si>
  <si>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</si>
  <si>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</si>
  <si>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</si>
  <si>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</si>
  <si>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</si>
  <si>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</si>
  <si>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</si>
  <si>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</si>
  <si>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</si>
  <si>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</si>
  <si>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</si>
  <si>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</si>
  <si>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</si>
  <si>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</si>
  <si>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</si>
  <si>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</si>
  <si>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</si>
  <si>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</si>
  <si>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</si>
  <si>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</si>
  <si>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</si>
  <si>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</si>
  <si>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</si>
  <si>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</si>
  <si>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</si>
  <si>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</si>
  <si>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</si>
  <si>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</si>
  <si>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</si>
  <si>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</si>
  <si>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</si>
  <si>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</si>
  <si>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</si>
  <si>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</si>
  <si>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</si>
  <si>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</si>
  <si>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</si>
  <si>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</si>
  <si>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</si>
  <si>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</si>
  <si>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</si>
  <si>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</si>
  <si>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</si>
  <si>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</si>
  <si>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</si>
  <si>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</si>
  <si>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</si>
  <si>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</si>
  <si>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</si>
  <si>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</si>
  <si>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</si>
  <si>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</si>
  <si>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</si>
  <si>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</si>
  <si>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</si>
  <si>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</si>
  <si>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</si>
  <si>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</si>
  <si>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</si>
  <si>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</si>
  <si>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</si>
  <si>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</si>
  <si>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</si>
  <si>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</si>
  <si>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</si>
  <si>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</si>
  <si>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</si>
  <si>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</si>
  <si>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</si>
  <si>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</si>
  <si>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</si>
  <si>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</si>
  <si>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</si>
  <si>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</si>
  <si>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</si>
  <si>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</si>
  <si>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</si>
  <si>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</si>
  <si>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</si>
  <si>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</si>
  <si>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</si>
  <si>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</si>
  <si>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</si>
  <si>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</si>
  <si>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</si>
  <si>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</si>
  <si>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</si>
  <si>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</si>
  <si>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</si>
  <si>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</si>
  <si>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</si>
  <si>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</si>
  <si>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</si>
  <si>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</si>
  <si>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</si>
  <si>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</si>
  <si>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</si>
  <si>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</si>
  <si>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</si>
  <si>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</si>
  <si>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</si>
  <si>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</si>
  <si>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</si>
  <si>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</si>
  <si>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</si>
  <si>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</si>
  <si>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</si>
  <si>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</si>
  <si>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</si>
  <si>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</si>
  <si>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</si>
  <si>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</si>
  <si>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</si>
  <si>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</si>
  <si>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</si>
  <si>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</si>
  <si>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</si>
  <si>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</si>
  <si>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</si>
  <si>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</si>
  <si>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</si>
  <si>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</si>
  <si>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</si>
  <si>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</si>
  <si>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</si>
  <si>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</si>
  <si>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</si>
  <si>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</si>
  <si>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</si>
  <si>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</si>
  <si>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</si>
  <si>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</si>
  <si>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</si>
  <si>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</si>
  <si>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</si>
  <si>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</si>
  <si>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</si>
  <si>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</si>
  <si>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</si>
  <si>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</si>
  <si>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</si>
  <si>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</si>
  <si>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</si>
  <si>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</si>
  <si>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</si>
  <si>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</si>
  <si>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</si>
  <si>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</si>
  <si>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</si>
  <si>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</si>
  <si>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</si>
  <si>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</si>
  <si>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</si>
  <si>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</si>
  <si>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</si>
  <si>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</si>
  <si>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</si>
  <si>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</si>
  <si>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</si>
  <si>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</si>
  <si>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</si>
  <si>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</si>
  <si>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</si>
  <si>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</si>
  <si>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</si>
  <si>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</si>
  <si>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</si>
  <si>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</si>
  <si>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</si>
  <si>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</si>
  <si>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</si>
  <si>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</si>
  <si>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</si>
  <si>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</si>
  <si>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</si>
  <si>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</si>
  <si>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</si>
  <si>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</si>
  <si>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</si>
  <si>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</si>
  <si>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</si>
  <si>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</si>
  <si>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</si>
  <si>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</si>
  <si>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</si>
  <si>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</si>
  <si>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</si>
  <si>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</si>
  <si>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</si>
  <si>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</si>
  <si>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</si>
  <si>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</si>
  <si>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</si>
  <si>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</si>
  <si>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</si>
  <si>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</si>
  <si>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</si>
  <si>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</si>
  <si>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</si>
  <si>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</si>
  <si>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</si>
  <si>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</si>
  <si>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</si>
  <si>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</si>
  <si>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</si>
  <si>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</si>
  <si>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</si>
  <si>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</si>
  <si>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</si>
  <si>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</si>
  <si>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</si>
  <si>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</si>
  <si>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</si>
  <si>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</si>
  <si>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</si>
  <si>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</si>
  <si>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</si>
  <si>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</si>
  <si>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</si>
  <si>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</si>
  <si>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</si>
  <si>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</si>
  <si>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</si>
  <si>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</si>
  <si>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</si>
  <si>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</si>
  <si>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</si>
  <si>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</si>
  <si>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</si>
  <si>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</si>
  <si>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</si>
  <si>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</si>
  <si>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</si>
  <si>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</si>
  <si>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</si>
  <si>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</si>
  <si>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</si>
  <si>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</si>
  <si>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</si>
  <si>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</si>
  <si>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</si>
  <si>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</si>
  <si>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</si>
  <si>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</si>
  <si>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</si>
  <si>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</si>
  <si>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</si>
  <si>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</si>
  <si>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</si>
  <si>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</si>
  <si>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</si>
  <si>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</si>
  <si>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</si>
  <si>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</si>
  <si>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</si>
  <si>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</si>
  <si>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</si>
  <si>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</si>
  <si>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</si>
  <si>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</si>
  <si>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</si>
  <si>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</si>
  <si>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</si>
  <si>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</si>
  <si>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</si>
  <si>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</si>
  <si>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</si>
  <si>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</si>
  <si>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</si>
  <si>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</si>
  <si>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</si>
  <si>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</si>
  <si>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</si>
  <si>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</si>
  <si>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</si>
  <si>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</si>
  <si>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</si>
  <si>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</si>
  <si>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</si>
  <si>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</si>
  <si>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</si>
  <si>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</si>
  <si>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</si>
  <si>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</si>
  <si>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</si>
  <si>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</si>
  <si>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</si>
  <si>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</si>
  <si>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</si>
  <si>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</si>
  <si>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</si>
  <si>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</si>
  <si>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</si>
  <si>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</si>
  <si>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</si>
  <si>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</si>
  <si>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</si>
  <si>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</si>
  <si>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</si>
  <si>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</si>
  <si>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</si>
  <si>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</si>
  <si>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</si>
  <si>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</si>
  <si>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</si>
  <si>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</si>
  <si>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</si>
  <si>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</si>
  <si>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</si>
  <si>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</si>
  <si>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</si>
  <si>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</si>
  <si>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</si>
  <si>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</si>
  <si>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</si>
  <si>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</si>
  <si>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</si>
  <si>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</si>
  <si>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</si>
  <si>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</si>
  <si>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</si>
  <si>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</si>
  <si>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</si>
  <si>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</si>
  <si>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</si>
  <si>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</si>
  <si>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</si>
  <si>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</si>
  <si>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</si>
  <si>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</si>
  <si>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</si>
  <si>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</si>
  <si>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</si>
  <si>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</si>
  <si>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</si>
  <si>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</si>
  <si>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</si>
  <si>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</si>
  <si>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</si>
  <si>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</si>
  <si>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</si>
  <si>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</si>
  <si>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</si>
  <si>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</si>
  <si>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</si>
  <si>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</si>
  <si>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</si>
  <si>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</si>
  <si>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</si>
  <si>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</si>
  <si>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</si>
  <si>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</si>
  <si>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</si>
  <si>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</si>
  <si>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</si>
  <si>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</si>
  <si>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</si>
  <si>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</si>
  <si>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</si>
  <si>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</si>
  <si>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</si>
  <si>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</si>
  <si>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</si>
  <si>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</si>
  <si>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</si>
  <si>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</si>
  <si>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</si>
  <si>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</si>
  <si>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</si>
  <si>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</si>
  <si>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</si>
  <si>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</si>
  <si>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</si>
  <si>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</si>
  <si>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</si>
  <si>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</si>
  <si>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</si>
  <si>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</si>
  <si>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</si>
  <si>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</si>
  <si>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</si>
  <si>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</si>
  <si>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</si>
  <si>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</si>
  <si>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</si>
  <si>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</si>
  <si>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</si>
  <si>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</si>
  <si>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</si>
  <si>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</si>
  <si>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</si>
  <si>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</si>
  <si>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</si>
  <si>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</si>
  <si>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</si>
  <si>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</si>
  <si>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</si>
  <si>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</si>
  <si>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</si>
  <si>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</si>
  <si>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</si>
  <si>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</si>
  <si>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</si>
  <si>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</si>
  <si>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</si>
  <si>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</si>
  <si>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</si>
  <si>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</si>
  <si>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</si>
  <si>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</si>
  <si>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</si>
  <si>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</si>
  <si>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</si>
  <si>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</si>
  <si>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</si>
  <si>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</si>
  <si>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</si>
  <si>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</si>
  <si>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</si>
  <si>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</si>
  <si>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</si>
  <si>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</si>
  <si>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</si>
  <si>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</si>
  <si>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</si>
  <si>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</si>
  <si>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</si>
  <si>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</si>
  <si>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</si>
  <si>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</si>
  <si>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</si>
  <si>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</si>
  <si>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</si>
  <si>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</si>
  <si>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</si>
  <si>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</si>
  <si>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</si>
  <si>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</si>
  <si>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</si>
  <si>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</si>
  <si>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</si>
  <si>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</si>
  <si>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</si>
  <si>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</si>
  <si>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</si>
  <si>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</si>
  <si>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</si>
  <si>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</si>
  <si>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</si>
  <si>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</si>
  <si>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</si>
  <si>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</si>
  <si>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</si>
  <si>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</si>
  <si>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</si>
  <si>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</si>
  <si>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</si>
  <si>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</si>
  <si>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</si>
  <si>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</si>
  <si>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</si>
  <si>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</si>
  <si>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</si>
  <si>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</si>
  <si>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</si>
  <si>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</si>
  <si>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</si>
  <si>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</si>
  <si>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</si>
  <si>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</si>
  <si>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</si>
  <si>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</si>
  <si>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</si>
  <si>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</si>
  <si>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</si>
  <si>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</si>
  <si>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</si>
  <si>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</si>
  <si>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</si>
  <si>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</si>
  <si>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</si>
  <si>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</si>
  <si>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</si>
  <si>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</si>
  <si>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</si>
  <si>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</si>
  <si>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</si>
  <si>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</si>
  <si>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</si>
  <si>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</si>
  <si>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</si>
  <si>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</si>
  <si>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</si>
  <si>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</si>
  <si>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</si>
  <si>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</si>
  <si>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</si>
  <si>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</si>
  <si>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</si>
  <si>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</si>
  <si>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</si>
  <si>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</si>
  <si>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</si>
  <si>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</si>
  <si>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</si>
  <si>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</si>
  <si>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</si>
  <si>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</si>
  <si>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</si>
  <si>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</si>
  <si>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</si>
  <si>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</si>
  <si>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</si>
  <si>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</si>
  <si>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</si>
  <si>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</si>
  <si>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</si>
  <si>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</si>
  <si>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</si>
  <si>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</si>
  <si>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</si>
  <si>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</si>
  <si>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</si>
  <si>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</si>
  <si>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</si>
  <si>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</si>
  <si>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</si>
  <si>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</si>
  <si>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</si>
  <si>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</si>
  <si>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</si>
  <si>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</si>
  <si>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</si>
  <si>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</si>
  <si>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</si>
  <si>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</si>
  <si>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</si>
  <si>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</si>
  <si>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</si>
  <si>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</si>
  <si>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</si>
  <si>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</si>
  <si>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</si>
  <si>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</si>
  <si>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</si>
  <si>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</si>
  <si>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</si>
  <si>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</si>
  <si>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</si>
  <si>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</si>
  <si>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</si>
  <si>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</si>
  <si>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</si>
  <si>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</si>
  <si>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</si>
  <si>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</si>
  <si>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</si>
  <si>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</si>
  <si>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</si>
  <si>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</si>
  <si>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</si>
  <si>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</si>
  <si>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</si>
  <si>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</si>
  <si>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</si>
  <si>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</si>
  <si>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</si>
  <si>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</si>
  <si>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</si>
  <si>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</si>
  <si>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</si>
  <si>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</si>
  <si>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</si>
  <si>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</si>
  <si>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</si>
  <si>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</si>
  <si>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</si>
  <si>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</si>
  <si>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</si>
  <si>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</si>
  <si>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</si>
  <si>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</si>
  <si>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</si>
  <si>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</si>
  <si>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</si>
  <si>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</si>
  <si>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</si>
  <si>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</si>
  <si>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</si>
  <si>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</si>
  <si>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</si>
  <si>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</si>
  <si>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</si>
  <si>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</si>
  <si>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</si>
  <si>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</si>
  <si>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</si>
  <si>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</si>
  <si>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</si>
  <si>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</si>
  <si>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</si>
  <si>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</si>
  <si>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</si>
  <si>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</si>
  <si>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</si>
  <si>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</si>
  <si>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</si>
  <si>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</si>
  <si>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</si>
  <si>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</si>
  <si>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</si>
  <si>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</si>
  <si>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</si>
  <si>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</si>
  <si>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</si>
  <si>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</si>
  <si>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</si>
  <si>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</si>
  <si>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</si>
  <si>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</si>
  <si>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</si>
  <si>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</si>
  <si>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</si>
  <si>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</si>
  <si>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</si>
  <si>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</si>
  <si>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</si>
  <si>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</si>
  <si>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</si>
  <si>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</si>
  <si>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</si>
  <si>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</si>
  <si>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</si>
  <si>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</si>
  <si>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</si>
  <si>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</si>
  <si>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</si>
  <si>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</si>
  <si>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</si>
  <si>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</si>
  <si>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</si>
  <si>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</si>
  <si>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</si>
  <si>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</si>
  <si>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</si>
  <si>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</si>
  <si>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</si>
  <si>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</si>
  <si>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</si>
  <si>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</si>
  <si>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</si>
  <si>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</si>
  <si>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</si>
  <si>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</si>
  <si>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</si>
  <si>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</si>
  <si>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</si>
  <si>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</si>
  <si>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</si>
  <si>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</si>
  <si>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</si>
  <si>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</si>
  <si>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</si>
  <si>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</si>
  <si>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</si>
  <si>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</si>
  <si>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</si>
  <si>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</si>
  <si>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</si>
  <si>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</si>
  <si>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</si>
  <si>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</si>
  <si>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</si>
  <si>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</si>
  <si>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</si>
  <si>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</si>
  <si>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</si>
  <si>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</si>
  <si>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</si>
  <si>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</si>
  <si>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</si>
  <si>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</si>
  <si>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</si>
  <si>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</si>
  <si>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</si>
  <si>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</si>
  <si>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</si>
  <si>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</si>
  <si>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</si>
  <si>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</si>
  <si>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</si>
  <si>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</si>
  <si>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</si>
  <si>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</si>
  <si>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</si>
  <si>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</si>
  <si>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</si>
  <si>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</si>
  <si>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</si>
  <si>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</si>
  <si>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</si>
  <si>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</si>
  <si>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</si>
  <si>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</si>
  <si>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</si>
  <si>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</si>
  <si>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</si>
  <si>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</si>
  <si>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</si>
  <si>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</si>
  <si>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</si>
  <si>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</si>
  <si>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</si>
  <si>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</si>
  <si>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</si>
  <si>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</si>
  <si>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</si>
  <si>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</si>
  <si>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</si>
  <si>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</si>
  <si>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</si>
  <si>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</si>
  <si>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</si>
  <si>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</si>
  <si>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</si>
  <si>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</si>
  <si>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</si>
  <si>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</si>
  <si>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</si>
  <si>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</si>
  <si>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</si>
  <si>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</si>
  <si>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</si>
  <si>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</si>
  <si>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</si>
  <si>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</si>
  <si>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</si>
  <si>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</si>
  <si>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</si>
  <si>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</si>
  <si>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</si>
  <si>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</si>
  <si>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</si>
  <si>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</si>
  <si>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</si>
  <si>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</si>
  <si>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</si>
  <si>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</si>
  <si>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</si>
  <si>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</si>
  <si>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</si>
  <si>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</si>
  <si>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</si>
  <si>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</si>
  <si>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</si>
  <si>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</si>
  <si>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</si>
  <si>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</si>
  <si>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</si>
  <si>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</si>
  <si>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</si>
  <si>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</si>
  <si>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</si>
  <si>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</si>
  <si>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</si>
  <si>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</si>
  <si>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</si>
  <si>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</si>
  <si>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</si>
  <si>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</si>
  <si>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</si>
  <si>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</si>
  <si>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</si>
  <si>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</si>
  <si>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</si>
  <si>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</si>
  <si>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</si>
  <si>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</si>
  <si>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</si>
  <si>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</si>
  <si>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</si>
  <si>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</si>
  <si>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</si>
  <si>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</si>
  <si>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</si>
  <si>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</si>
  <si>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</si>
  <si>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</si>
  <si>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</si>
  <si>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</si>
  <si>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</si>
  <si>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</si>
  <si>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</si>
  <si>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</si>
  <si>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</si>
  <si>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</si>
  <si>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</si>
  <si>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</si>
  <si>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</si>
  <si>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</si>
  <si>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</si>
  <si>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</si>
  <si>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</si>
  <si>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</si>
  <si>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</si>
  <si>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</si>
  <si>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</si>
  <si>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</si>
  <si>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</si>
  <si>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</si>
  <si>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</si>
  <si>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</si>
  <si>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</si>
  <si>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</si>
  <si>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</si>
  <si>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</si>
  <si>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</si>
  <si>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</si>
  <si>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</si>
  <si>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</si>
  <si>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</si>
  <si>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</si>
  <si>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</si>
  <si>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</si>
  <si>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</si>
  <si>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</si>
  <si>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</si>
  <si>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</si>
  <si>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</si>
  <si>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</si>
  <si>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</si>
  <si>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</si>
  <si>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</si>
  <si>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</si>
  <si>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</si>
  <si>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</si>
  <si>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</si>
  <si>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</si>
  <si>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</si>
  <si>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</si>
  <si>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</si>
  <si>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</si>
  <si>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</si>
  <si>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</si>
  <si>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</si>
  <si>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</si>
  <si>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</si>
  <si>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</si>
  <si>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</si>
  <si>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</si>
  <si>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</si>
  <si>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</si>
  <si>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</si>
  <si>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</si>
  <si>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</si>
  <si>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</si>
  <si>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</si>
  <si>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</si>
  <si>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</si>
  <si>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</si>
  <si>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</si>
  <si>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</si>
  <si>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</si>
  <si>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</si>
  <si>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</si>
  <si>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</si>
  <si>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</si>
  <si>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</si>
  <si>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</si>
  <si>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</si>
  <si>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</si>
  <si>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</si>
  <si>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</si>
  <si>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</si>
  <si>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</si>
  <si>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</si>
  <si>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</si>
  <si>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</si>
  <si>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</si>
  <si>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</si>
  <si>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</si>
  <si>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</si>
  <si>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</si>
  <si>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</si>
  <si>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</si>
  <si>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</si>
  <si>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</si>
  <si>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</si>
  <si>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</si>
  <si>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</si>
  <si>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</si>
  <si>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</si>
  <si>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</si>
  <si>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</si>
  <si>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</si>
  <si>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</si>
  <si>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</si>
  <si>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</si>
  <si>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</si>
  <si>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</si>
  <si>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</si>
  <si>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</si>
  <si>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</si>
  <si>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</si>
  <si>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</si>
  <si>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</si>
  <si>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</si>
  <si>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</si>
  <si>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</si>
  <si>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</si>
  <si>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</si>
  <si>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</si>
  <si>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</si>
  <si>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</si>
  <si>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</si>
  <si>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</si>
  <si>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</si>
  <si>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</si>
  <si>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</si>
  <si>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</si>
  <si>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</si>
  <si>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</si>
  <si>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</si>
  <si>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</si>
  <si>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</si>
  <si>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</si>
  <si>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</si>
  <si>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</si>
  <si>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</si>
  <si>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</si>
  <si>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</si>
  <si>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</si>
  <si>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</si>
  <si>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</si>
  <si>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</si>
  <si>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</si>
  <si>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</si>
  <si>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</si>
  <si>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</si>
  <si>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</si>
  <si>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</si>
  <si>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</si>
  <si>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</si>
  <si>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</si>
  <si>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</si>
  <si>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</si>
  <si>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</si>
  <si>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</si>
  <si>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</si>
  <si>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</si>
  <si>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</si>
  <si>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</si>
  <si>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</si>
  <si>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</si>
  <si>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</si>
  <si>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</si>
  <si>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</si>
  <si>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</si>
  <si>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</si>
  <si>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</si>
  <si>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</si>
  <si>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</si>
  <si>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</si>
  <si>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</si>
  <si>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</si>
  <si>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</si>
  <si>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</si>
  <si>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</si>
  <si>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</si>
  <si>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</si>
  <si>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</si>
  <si>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</si>
  <si>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</si>
  <si>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</si>
  <si>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</si>
  <si>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</si>
  <si>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</si>
  <si>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</si>
  <si>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</si>
  <si>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</si>
  <si>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</si>
  <si>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</si>
  <si>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</si>
  <si>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</si>
  <si>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</si>
  <si>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</si>
  <si>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</si>
  <si>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</si>
  <si>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</si>
  <si>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</si>
  <si>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</si>
  <si>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</si>
  <si>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</si>
  <si>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</si>
  <si>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</si>
  <si>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</si>
  <si>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</si>
  <si>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</si>
  <si>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</si>
  <si>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</si>
  <si>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</si>
  <si>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</si>
  <si>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</si>
  <si>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</si>
  <si>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</si>
  <si>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</si>
  <si>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</si>
  <si>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</si>
  <si>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</si>
  <si>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</si>
  <si>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</si>
  <si>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</si>
  <si>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</si>
  <si>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</si>
  <si>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</si>
  <si>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</si>
  <si>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</si>
  <si>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</si>
  <si>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</si>
  <si>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</si>
  <si>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</si>
  <si>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</si>
  <si>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</si>
  <si>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</si>
  <si>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</si>
  <si>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</si>
  <si>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</si>
  <si>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</si>
  <si>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</si>
  <si>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</si>
  <si>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</si>
  <si>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</si>
  <si>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</si>
  <si>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</si>
  <si>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</si>
  <si>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</si>
  <si>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</si>
  <si>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</si>
  <si>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</si>
  <si>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</si>
  <si>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</si>
  <si>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</si>
  <si>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</si>
  <si>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</si>
  <si>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</si>
  <si>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</si>
  <si>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</si>
  <si>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</si>
  <si>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</si>
  <si>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</si>
  <si>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</si>
  <si>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</si>
  <si>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</si>
  <si>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</si>
  <si>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</si>
  <si>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</si>
  <si>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</si>
  <si>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</si>
  <si>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</si>
  <si>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</si>
  <si>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</si>
  <si>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</si>
  <si>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</si>
  <si>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</si>
  <si>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</si>
  <si>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</si>
  <si>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</si>
  <si>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</si>
  <si>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</si>
  <si>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</si>
  <si>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</si>
  <si>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</si>
  <si>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</si>
  <si>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</si>
  <si>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</si>
  <si>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</si>
  <si>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</si>
  <si>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</si>
  <si>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</si>
  <si>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</si>
  <si>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</si>
  <si>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</si>
  <si>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</si>
  <si>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</si>
  <si>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</si>
  <si>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</si>
  <si>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</si>
  <si>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</si>
  <si>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</si>
  <si>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</si>
  <si>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</si>
  <si>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</si>
  <si>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</si>
  <si>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</si>
  <si>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</si>
  <si>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</si>
  <si>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</si>
  <si>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</si>
  <si>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</si>
  <si>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</si>
  <si>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</si>
  <si>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</si>
  <si>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</si>
  <si>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</si>
  <si>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</si>
  <si>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</si>
  <si>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</si>
  <si>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</si>
  <si>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</si>
  <si>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</si>
  <si>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</si>
  <si>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</si>
  <si>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</si>
  <si>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</si>
  <si>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</si>
  <si>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</si>
  <si>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</si>
  <si>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</si>
  <si>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</si>
  <si>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</si>
  <si>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</si>
  <si>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</si>
  <si>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</si>
  <si>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</si>
  <si>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</si>
  <si>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</si>
  <si>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</si>
  <si>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</si>
  <si>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</si>
  <si>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</si>
  <si>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</si>
  <si>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</si>
  <si>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</si>
  <si>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</si>
  <si>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</si>
  <si>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</si>
  <si>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</si>
  <si>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</si>
  <si>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</si>
  <si>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</si>
  <si>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</si>
  <si>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</si>
  <si>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</si>
  <si>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</si>
  <si>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</si>
  <si>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</si>
  <si>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</si>
  <si>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</si>
  <si>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</si>
  <si>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</si>
  <si>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</si>
  <si>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</si>
  <si>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</si>
  <si>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</si>
  <si>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</si>
  <si>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</si>
  <si>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</si>
  <si>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</si>
  <si>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</si>
  <si>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</si>
  <si>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</si>
  <si>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</si>
  <si>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</si>
  <si>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</si>
  <si>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</si>
  <si>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</si>
  <si>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</si>
  <si>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</si>
  <si>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</si>
  <si>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</si>
  <si>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</si>
  <si>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</si>
  <si>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</si>
  <si>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</si>
  <si>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</si>
  <si>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</si>
  <si>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</si>
  <si>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</si>
  <si>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</si>
  <si>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</si>
  <si>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</si>
  <si>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</si>
  <si>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</si>
  <si>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</si>
  <si>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</si>
  <si>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</si>
  <si>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</si>
  <si>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</si>
  <si>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</si>
  <si>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</si>
  <si>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</si>
  <si>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</si>
  <si>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</si>
  <si>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</si>
  <si>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</si>
  <si>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</si>
  <si>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</si>
  <si>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</si>
  <si>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</si>
  <si>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</si>
  <si>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</si>
  <si>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</si>
  <si>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</si>
  <si>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</si>
  <si>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</si>
  <si>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</si>
  <si>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</si>
  <si>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</si>
  <si>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</si>
  <si>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</si>
  <si>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</si>
  <si>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</si>
  <si>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</si>
  <si>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</si>
  <si>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</si>
  <si>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</si>
  <si>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</si>
  <si>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</si>
  <si>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</si>
  <si>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</si>
  <si>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</si>
  <si>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</si>
  <si>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</si>
  <si>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</si>
  <si>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</si>
  <si>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</si>
  <si>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</si>
  <si>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</si>
  <si>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</si>
  <si>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</si>
  <si>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</si>
  <si>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</si>
  <si>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</si>
  <si>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</si>
  <si>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</si>
  <si>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</si>
  <si>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</si>
  <si>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</si>
  <si>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</si>
  <si>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</si>
  <si>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</si>
  <si>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</si>
  <si>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</si>
  <si>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</si>
  <si>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</si>
  <si>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</si>
  <si>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</si>
  <si>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</si>
  <si>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</si>
  <si>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</si>
  <si>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</si>
  <si>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</si>
  <si>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</si>
  <si>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</si>
  <si>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</si>
  <si>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</si>
  <si>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</si>
  <si>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</si>
  <si>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</si>
  <si>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</si>
  <si>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</si>
  <si>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</si>
  <si>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</si>
  <si>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</si>
  <si>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</si>
  <si>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</si>
  <si>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</si>
  <si>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</si>
  <si>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</si>
  <si>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</si>
  <si>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</si>
  <si>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</si>
  <si>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</si>
  <si>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</si>
  <si>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</si>
  <si>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</si>
  <si>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</si>
  <si>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</si>
  <si>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</si>
  <si>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</si>
  <si>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</si>
  <si>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</si>
  <si>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</si>
  <si>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</si>
  <si>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</si>
  <si>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</si>
  <si>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</si>
  <si>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</si>
  <si>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</si>
  <si>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</si>
  <si>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</si>
  <si>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</si>
  <si>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</si>
  <si>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</si>
  <si>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</si>
  <si>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</si>
  <si>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</si>
  <si>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</si>
  <si>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</si>
  <si>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</si>
  <si>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</si>
  <si>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</si>
  <si>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</si>
  <si>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</si>
  <si>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</si>
  <si>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</si>
  <si>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</si>
  <si>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</si>
  <si>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</si>
  <si>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</si>
  <si>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</si>
  <si>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</si>
  <si>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</si>
  <si>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</si>
  <si>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</si>
  <si>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</si>
  <si>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</si>
  <si>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</si>
  <si>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</si>
  <si>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</si>
  <si>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</si>
  <si>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</si>
  <si>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</si>
  <si>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</si>
  <si>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</si>
  <si>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</si>
  <si>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</si>
  <si>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</si>
  <si>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</si>
  <si>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</si>
  <si>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</si>
  <si>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</si>
  <si>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</si>
  <si>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</si>
  <si>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</si>
  <si>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</si>
  <si>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</si>
  <si>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</si>
  <si>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</si>
  <si>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</si>
  <si>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</si>
  <si>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</si>
  <si>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</si>
  <si>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</si>
  <si>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</si>
  <si>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</si>
  <si>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</si>
  <si>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</si>
  <si>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</si>
  <si>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</si>
  <si>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</si>
  <si>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</si>
  <si>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</si>
  <si>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</si>
  <si>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</si>
  <si>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</si>
  <si>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</si>
  <si>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</si>
  <si>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</si>
  <si>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</si>
  <si>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</si>
  <si>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</si>
  <si>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</si>
  <si>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</si>
  <si>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</si>
  <si>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</si>
  <si>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</si>
  <si>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</si>
  <si>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</si>
  <si>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</si>
  <si>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</si>
  <si>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</si>
  <si>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</si>
  <si>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</si>
  <si>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</si>
  <si>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</si>
  <si>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</si>
  <si>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</si>
  <si>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</si>
  <si>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</si>
  <si>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</si>
  <si>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</si>
  <si>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</si>
  <si>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</si>
  <si>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</si>
  <si>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</si>
  <si>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</si>
  <si>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</si>
  <si>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</si>
  <si>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</si>
  <si>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</si>
  <si>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</si>
  <si>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</si>
  <si>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</si>
  <si>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</si>
  <si>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</si>
  <si>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</si>
  <si>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</si>
  <si>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</si>
  <si>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</si>
  <si>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</si>
  <si>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</si>
  <si>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</si>
  <si>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</si>
  <si>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</si>
  <si>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</si>
  <si>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</si>
  <si>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</si>
  <si>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</si>
  <si>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</si>
  <si>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</si>
  <si>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</si>
  <si>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</si>
  <si>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</si>
  <si>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</si>
  <si>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</si>
  <si>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</si>
  <si>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</si>
  <si>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</si>
  <si>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</si>
  <si>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</si>
  <si>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</si>
  <si>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</si>
  <si>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</si>
  <si>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</si>
  <si>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</si>
  <si>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</si>
  <si>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</si>
  <si>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</si>
  <si>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</si>
  <si>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</si>
  <si>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</si>
  <si>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</si>
  <si>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</si>
  <si>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</si>
  <si>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</si>
  <si>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</si>
  <si>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</si>
  <si>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</si>
  <si>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</si>
  <si>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</si>
  <si>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</si>
  <si>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</si>
  <si>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</si>
  <si>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</si>
  <si>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</si>
  <si>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</si>
  <si>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</si>
  <si>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</si>
  <si>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</si>
  <si>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</si>
  <si>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</si>
  <si>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</si>
  <si>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</si>
  <si>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</si>
  <si>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</si>
  <si>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</si>
  <si>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</si>
  <si>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</si>
  <si>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</si>
  <si>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</si>
  <si>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</si>
  <si>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</si>
  <si>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</si>
  <si>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</si>
  <si>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</si>
  <si>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</si>
  <si>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</si>
  <si>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</si>
  <si>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</si>
  <si>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</si>
  <si>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</si>
  <si>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</si>
  <si>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</si>
  <si>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</si>
  <si>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</si>
  <si>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</si>
  <si>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</si>
  <si>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</si>
  <si>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</si>
  <si>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</si>
  <si>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</si>
  <si>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</si>
  <si>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</si>
  <si>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</si>
  <si>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</si>
  <si>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</si>
  <si>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</si>
  <si>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</si>
  <si>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</si>
  <si>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</si>
  <si>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</si>
  <si>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</si>
  <si>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</si>
  <si>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</si>
  <si>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</si>
  <si>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</si>
  <si>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</si>
  <si>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</si>
  <si>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</si>
  <si>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</si>
  <si>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</si>
  <si>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</si>
  <si>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</si>
  <si>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</si>
  <si>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</si>
  <si>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</si>
  <si>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</si>
  <si>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</si>
  <si>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</si>
  <si>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</si>
  <si>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</si>
  <si>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</si>
  <si>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</si>
  <si>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</si>
  <si>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</si>
  <si>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</si>
  <si>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</si>
  <si>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</si>
  <si>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</si>
  <si>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</si>
  <si>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</si>
  <si>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</si>
  <si>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</si>
  <si>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</si>
  <si>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</si>
  <si>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</si>
  <si>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</si>
  <si>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</si>
  <si>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</si>
  <si>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</si>
  <si>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</si>
  <si>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</si>
  <si>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</si>
  <si>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</si>
  <si>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</si>
  <si>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</si>
  <si>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</si>
  <si>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</si>
  <si>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</si>
  <si>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</si>
  <si>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</si>
  <si>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</si>
  <si>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</si>
  <si>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</si>
  <si>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</si>
  <si>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</si>
  <si>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</si>
  <si>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</si>
  <si>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</si>
  <si>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</si>
  <si>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</si>
  <si>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</si>
  <si>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</si>
  <si>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</si>
  <si>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</si>
  <si>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</si>
  <si>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</si>
  <si>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</si>
  <si>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</si>
  <si>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</si>
  <si>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</si>
  <si>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</si>
  <si>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</si>
  <si>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</si>
  <si>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</si>
  <si>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</si>
  <si>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</si>
  <si>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</si>
  <si>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</si>
  <si>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</si>
  <si>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</si>
  <si>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</si>
  <si>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</si>
  <si>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</si>
  <si>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</si>
  <si>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</si>
  <si>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</si>
  <si>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</si>
  <si>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</si>
  <si>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</si>
  <si>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</si>
  <si>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</si>
  <si>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</si>
  <si>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</si>
  <si>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</si>
  <si>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</si>
  <si>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</si>
  <si>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</si>
  <si>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</si>
  <si>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</si>
  <si>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</si>
  <si>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</si>
  <si>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</si>
  <si>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</si>
  <si>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</si>
  <si>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</si>
  <si>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</si>
  <si>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</si>
  <si>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</si>
  <si>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</si>
  <si>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</si>
  <si>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</si>
  <si>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</si>
  <si>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</si>
  <si>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</si>
  <si>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</si>
  <si>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</si>
  <si>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</si>
  <si>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</si>
  <si>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</si>
  <si>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</si>
  <si>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</si>
  <si>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</si>
  <si>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</si>
  <si>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</si>
  <si>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</si>
  <si>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</si>
  <si>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</si>
  <si>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</si>
  <si>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</si>
  <si>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</si>
  <si>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</si>
  <si>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</si>
  <si>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</si>
  <si>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</si>
  <si>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</si>
  <si>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</si>
  <si>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</si>
  <si>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</si>
  <si>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</si>
  <si>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</si>
  <si>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</si>
  <si>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</si>
  <si>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</si>
  <si>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</si>
  <si>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</si>
  <si>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</si>
  <si>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</si>
  <si>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</si>
  <si>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</si>
  <si>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</si>
  <si>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</si>
  <si>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</si>
  <si>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</si>
  <si>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</si>
  <si>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</si>
  <si>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</si>
  <si>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</si>
  <si>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</si>
  <si>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</si>
  <si>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</si>
  <si>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</si>
  <si>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</si>
  <si>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</si>
  <si>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</si>
  <si>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</si>
  <si>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</si>
  <si>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</si>
  <si>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</si>
  <si>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</si>
  <si>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</si>
  <si>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</si>
  <si>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</si>
  <si>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</si>
  <si>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</si>
  <si>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</si>
  <si>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</si>
  <si>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</si>
  <si>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</si>
  <si>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</si>
  <si>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</si>
  <si>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</si>
  <si>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</si>
  <si>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</si>
  <si>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</si>
  <si>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</si>
  <si>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</si>
  <si>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</si>
  <si>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</si>
  <si>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</si>
  <si>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</si>
  <si>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</si>
  <si>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</si>
  <si>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</si>
  <si>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</si>
  <si>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</si>
  <si>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</si>
  <si>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</si>
  <si>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</si>
  <si>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</si>
  <si>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</si>
  <si>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</si>
  <si>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</si>
  <si>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</si>
  <si>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</si>
  <si>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</si>
  <si>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</si>
  <si>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</si>
  <si>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</si>
  <si>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</si>
  <si>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</si>
  <si>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</si>
  <si>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</si>
  <si>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</si>
  <si>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</si>
  <si>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</si>
  <si>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</si>
  <si>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</si>
  <si>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</si>
  <si>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</si>
  <si>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</si>
  <si>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</si>
  <si>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</si>
  <si>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</si>
  <si>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</si>
  <si>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</si>
  <si>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</si>
  <si>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</si>
  <si>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</si>
  <si>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</si>
  <si>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</si>
  <si>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</si>
  <si>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</si>
  <si>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</si>
  <si>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</si>
  <si>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</si>
  <si>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</si>
  <si>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</si>
  <si>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</si>
  <si>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</si>
  <si>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</si>
  <si>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</si>
  <si>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</si>
  <si>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</si>
  <si>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</si>
  <si>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</si>
  <si>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</si>
  <si>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</si>
  <si>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</si>
  <si>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</si>
  <si>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</si>
  <si>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</si>
  <si>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</si>
  <si>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</si>
  <si>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</si>
  <si>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</si>
  <si>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</si>
  <si>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</si>
  <si>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</si>
  <si>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</si>
  <si>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</si>
  <si>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</si>
  <si>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</si>
  <si>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</si>
  <si>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</si>
  <si>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</si>
  <si>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</si>
  <si>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</si>
  <si>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</si>
  <si>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</si>
  <si>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</si>
  <si>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</si>
  <si>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</si>
  <si>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</si>
  <si>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</si>
  <si>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</si>
  <si>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</si>
  <si>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</si>
  <si>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</si>
  <si>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</si>
  <si>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</si>
  <si>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</si>
  <si>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</si>
  <si>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</si>
  <si>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</si>
  <si>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</si>
  <si>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</si>
  <si>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</si>
  <si>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</si>
  <si>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</si>
  <si>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</si>
  <si>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</si>
  <si>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</si>
  <si>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</si>
  <si>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</si>
  <si>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</si>
  <si>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</si>
  <si>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</si>
  <si>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</si>
  <si>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</si>
  <si>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</si>
  <si>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</si>
  <si>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</si>
  <si>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</si>
  <si>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</si>
  <si>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</si>
  <si>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</si>
  <si>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</si>
  <si>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</si>
  <si>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</si>
  <si>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</si>
  <si>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</si>
  <si>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</si>
  <si>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</si>
  <si>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</si>
  <si>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</si>
  <si>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</si>
  <si>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</si>
  <si>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</si>
  <si>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</si>
  <si>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</si>
  <si>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</si>
  <si>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</si>
  <si>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</si>
  <si>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</si>
  <si>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</si>
  <si>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</si>
  <si>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</si>
  <si>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</si>
  <si>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</si>
  <si>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</si>
  <si>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</si>
  <si>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</si>
  <si>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</si>
  <si>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</si>
  <si>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</si>
  <si>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</si>
  <si>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</si>
  <si>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</si>
  <si>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</si>
  <si>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</si>
  <si>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</si>
  <si>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</si>
  <si>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</si>
  <si>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</si>
  <si>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</si>
  <si>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</si>
  <si>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</si>
  <si>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</si>
  <si>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</si>
  <si>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</si>
  <si>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</si>
  <si>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</si>
  <si>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</si>
  <si>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</si>
  <si>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</si>
  <si>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</si>
  <si>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</si>
  <si>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</si>
  <si>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</si>
  <si>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</si>
  <si>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</si>
  <si>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</si>
  <si>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</si>
  <si>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</si>
  <si>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</si>
  <si>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</si>
  <si>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</si>
  <si>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</si>
  <si>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</si>
  <si>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</si>
  <si>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</si>
  <si>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</si>
  <si>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</si>
  <si>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</si>
  <si>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</si>
  <si>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</si>
  <si>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</si>
  <si>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</si>
  <si>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</si>
  <si>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</si>
  <si>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</si>
  <si>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</si>
  <si>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</si>
  <si>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</si>
  <si>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</si>
  <si>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</si>
  <si>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</si>
  <si>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</si>
  <si>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</si>
  <si>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</si>
  <si>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</si>
  <si>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</si>
  <si>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</si>
  <si>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</si>
  <si>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</si>
  <si>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</si>
  <si>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</si>
  <si>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</si>
  <si>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</si>
  <si>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</si>
  <si>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</si>
  <si>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</si>
  <si>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</si>
  <si>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</si>
  <si>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</si>
  <si>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</si>
  <si>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</si>
  <si>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</si>
  <si>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</si>
  <si>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</si>
  <si>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</si>
  <si>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</si>
  <si>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</si>
  <si>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</si>
  <si>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</si>
  <si>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</si>
  <si>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</si>
  <si>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</si>
  <si>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</si>
  <si>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</si>
  <si>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</si>
  <si>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</si>
  <si>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</si>
  <si>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</si>
  <si>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</si>
  <si>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</si>
  <si>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</si>
  <si>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</si>
  <si>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</si>
  <si>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</si>
  <si>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</si>
  <si>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</si>
  <si>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</si>
  <si>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</si>
  <si>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</si>
  <si>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</si>
  <si>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</si>
  <si>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</si>
  <si>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</si>
  <si>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</si>
  <si>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</si>
  <si>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</si>
  <si>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</si>
  <si>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</si>
  <si>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</si>
  <si>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</si>
  <si>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</si>
  <si>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</si>
  <si>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</si>
  <si>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</si>
  <si>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</si>
  <si>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</si>
  <si>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</si>
  <si>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</si>
  <si>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</si>
  <si>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</si>
  <si>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</si>
  <si>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</si>
  <si>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</si>
  <si>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</si>
  <si>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</si>
  <si>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</si>
  <si>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</si>
  <si>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</si>
  <si>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</si>
  <si>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</si>
  <si>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</si>
  <si>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</si>
  <si>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</si>
  <si>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</si>
  <si>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</si>
  <si>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</si>
  <si>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</si>
  <si>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</si>
  <si>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</si>
  <si>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</si>
  <si>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</si>
  <si>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</si>
  <si>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</si>
  <si>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</si>
  <si>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</si>
  <si>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</si>
  <si>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</si>
  <si>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</si>
  <si>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</si>
  <si>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</si>
  <si>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</si>
  <si>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</si>
  <si>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</si>
  <si>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</si>
  <si>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</si>
  <si>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</si>
  <si>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</si>
  <si>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</si>
  <si>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</si>
  <si>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</si>
  <si>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</si>
  <si>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</si>
  <si>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</si>
  <si>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</si>
  <si>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</si>
  <si>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</si>
  <si>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</si>
  <si>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</si>
  <si>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</si>
  <si>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</si>
  <si>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</si>
  <si>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</si>
  <si>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</si>
  <si>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</si>
  <si>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</si>
  <si>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</si>
  <si>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</si>
  <si>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</si>
  <si>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</si>
  <si>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</si>
  <si>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</si>
  <si>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</si>
  <si>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</si>
  <si>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</si>
  <si>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</si>
  <si>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</si>
  <si>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</si>
  <si>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</si>
  <si>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</si>
  <si>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</si>
  <si>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</si>
  <si>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</si>
  <si>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</si>
  <si>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</si>
  <si>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</si>
  <si>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</si>
  <si>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</si>
  <si>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</si>
  <si>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</si>
  <si>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</si>
  <si>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</si>
  <si>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</si>
  <si>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</si>
  <si>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</si>
  <si>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</si>
  <si>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</si>
  <si>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</si>
  <si>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</si>
  <si>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</si>
  <si>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</si>
  <si>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</si>
  <si>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</si>
  <si>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</si>
  <si>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</si>
  <si>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</si>
  <si>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</si>
  <si>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</si>
  <si>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</si>
  <si>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</si>
  <si>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</si>
  <si>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</si>
  <si>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</si>
  <si>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</si>
  <si>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</si>
  <si>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</si>
  <si>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</si>
  <si>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</si>
  <si>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</si>
  <si>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</si>
  <si>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</si>
  <si>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</si>
  <si>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</si>
  <si>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</si>
  <si>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</si>
  <si>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</si>
  <si>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</si>
  <si>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</si>
  <si>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</si>
  <si>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</si>
  <si>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</si>
  <si>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</si>
  <si>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</si>
  <si>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</si>
  <si>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</si>
  <si>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</si>
  <si>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</si>
  <si>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</si>
  <si>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</si>
  <si>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</si>
  <si>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</si>
  <si>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</si>
  <si>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</si>
  <si>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</si>
  <si>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</si>
  <si>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</si>
  <si>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</si>
  <si>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</si>
  <si>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</si>
  <si>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</si>
  <si>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</si>
  <si>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</si>
  <si>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</si>
  <si>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</si>
  <si>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</si>
  <si>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</si>
  <si>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</si>
  <si>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</si>
  <si>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</si>
  <si>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</si>
  <si>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</si>
  <si>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</si>
  <si>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</si>
  <si>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</si>
  <si>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</si>
  <si>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</si>
  <si>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</si>
  <si>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</si>
  <si>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</si>
  <si>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</si>
  <si>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</si>
  <si>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</si>
  <si>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</si>
  <si>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</si>
  <si>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</si>
  <si>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</si>
  <si>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</si>
  <si>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</si>
  <si>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</si>
  <si>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</si>
  <si>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</si>
  <si>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</si>
  <si>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</si>
  <si>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</si>
  <si>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</si>
  <si>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</si>
  <si>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</si>
  <si>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</si>
  <si>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</si>
  <si>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</si>
  <si>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</si>
  <si>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</si>
  <si>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</si>
  <si>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</si>
  <si>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</si>
  <si>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</si>
  <si>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</si>
  <si>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</si>
  <si>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</si>
  <si>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</si>
  <si>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</si>
  <si>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</si>
  <si>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</si>
  <si>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</si>
  <si>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</si>
  <si>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</si>
  <si>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</si>
  <si>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</si>
  <si>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</si>
  <si>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</si>
  <si>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</si>
  <si>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</si>
  <si>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</si>
  <si>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</si>
  <si>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</si>
  <si>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</si>
  <si>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</si>
  <si>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</si>
  <si>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</si>
  <si>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</si>
  <si>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</si>
  <si>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</si>
  <si>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</si>
  <si>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</si>
  <si>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</si>
  <si>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</si>
  <si>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</si>
  <si>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</si>
  <si>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</si>
  <si>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</si>
  <si>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</si>
  <si>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</si>
  <si>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</si>
  <si>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</si>
  <si>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</si>
  <si>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</si>
  <si>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</si>
  <si>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</si>
  <si>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</si>
  <si>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</si>
  <si>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</si>
  <si>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</si>
  <si>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</si>
  <si>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</si>
  <si>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</si>
  <si>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</si>
  <si>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</si>
  <si>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</si>
  <si>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</si>
  <si>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</si>
  <si>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</si>
  <si>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</si>
  <si>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</si>
  <si>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</si>
  <si>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</si>
  <si>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</si>
  <si>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</si>
  <si>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</si>
  <si>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</si>
  <si>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</si>
  <si>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</si>
  <si>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</si>
  <si>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</si>
  <si>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</si>
  <si>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</si>
  <si>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</si>
  <si>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</si>
  <si>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</si>
  <si>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</si>
  <si>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</si>
  <si>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</si>
  <si>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</si>
  <si>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</si>
  <si>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</si>
  <si>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</si>
  <si>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</si>
  <si>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</si>
  <si>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</si>
  <si>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</si>
  <si>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</si>
  <si>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</si>
  <si>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</si>
  <si>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</si>
  <si>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</si>
  <si>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</si>
  <si>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</si>
  <si>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</si>
  <si>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</si>
  <si>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</si>
  <si>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</si>
  <si>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</si>
  <si>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</si>
  <si>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</si>
  <si>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</si>
  <si>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</si>
  <si>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</si>
  <si>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</si>
  <si>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</si>
  <si>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</si>
  <si>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</si>
  <si>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</si>
  <si>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</si>
  <si>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</si>
  <si>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</si>
  <si>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</si>
  <si>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</si>
  <si>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</si>
  <si>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</si>
  <si>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</si>
  <si>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</si>
  <si>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</si>
  <si>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</si>
  <si>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</si>
  <si>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</si>
  <si>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</si>
  <si>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</si>
  <si>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</si>
  <si>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</si>
  <si>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</si>
  <si>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</si>
  <si>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</si>
  <si>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</si>
  <si>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</si>
  <si>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</si>
  <si>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</si>
  <si>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</si>
  <si>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</si>
  <si>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</si>
  <si>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</si>
  <si>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</si>
  <si>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</si>
  <si>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</si>
  <si>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</si>
  <si>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</si>
  <si>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</si>
  <si>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</si>
  <si>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</si>
  <si>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</si>
  <si>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</si>
  <si>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</si>
  <si>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</si>
  <si>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</si>
  <si>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</si>
  <si>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</si>
  <si>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</si>
  <si>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</si>
  <si>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</si>
  <si>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</si>
  <si>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</si>
  <si>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</si>
  <si>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</si>
  <si>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</si>
  <si>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</si>
  <si>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</si>
  <si>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</si>
  <si>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</si>
  <si>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</si>
  <si>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</si>
  <si>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</si>
  <si>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</si>
  <si>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</si>
  <si>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</si>
  <si>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</si>
  <si>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</si>
  <si>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</si>
  <si>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</si>
  <si>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</si>
  <si>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</si>
  <si>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</si>
  <si>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</si>
  <si>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</si>
  <si>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</si>
  <si>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</si>
  <si>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</si>
  <si>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</si>
  <si>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</si>
  <si>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</si>
  <si>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</si>
  <si>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</si>
  <si>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</si>
  <si>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</si>
  <si>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</si>
  <si>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</si>
  <si>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</si>
  <si>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</si>
  <si>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</si>
  <si>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</si>
  <si>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</si>
  <si>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</si>
  <si>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</si>
  <si>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</si>
  <si>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</si>
  <si>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</si>
  <si>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</si>
  <si>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</si>
  <si>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</si>
  <si>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</si>
  <si>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</si>
  <si>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</si>
  <si>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</si>
  <si>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</si>
  <si>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</si>
  <si>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</si>
  <si>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</si>
  <si>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</si>
  <si>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</si>
  <si>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</si>
  <si>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</si>
  <si>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</si>
  <si>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</si>
  <si>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</si>
  <si>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</si>
  <si>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</si>
  <si>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</si>
  <si>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</si>
  <si>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</si>
  <si>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</si>
  <si>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</si>
  <si>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</si>
  <si>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</si>
  <si>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</si>
  <si>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</si>
  <si>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</si>
  <si>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</si>
  <si>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</si>
  <si>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</si>
  <si>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</si>
  <si>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</si>
  <si>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</si>
  <si>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</si>
  <si>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</si>
  <si>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</si>
  <si>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</si>
  <si>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</si>
  <si>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</si>
  <si>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</si>
  <si>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</si>
  <si>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</si>
  <si>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</si>
  <si>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</si>
  <si>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</si>
  <si>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</si>
  <si>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</si>
  <si>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</si>
  <si>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</si>
  <si>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</si>
  <si>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</si>
  <si>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</si>
  <si>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</si>
  <si>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</si>
  <si>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</si>
  <si>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</si>
  <si>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</si>
  <si>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</si>
  <si>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</si>
  <si>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</si>
  <si>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</si>
  <si>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</si>
  <si>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</si>
  <si>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</si>
  <si>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</si>
  <si>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</si>
  <si>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</si>
  <si>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</si>
  <si>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</si>
  <si>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</si>
  <si>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</si>
  <si>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</si>
  <si>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</si>
  <si>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</si>
  <si>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</si>
  <si>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</si>
  <si>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</si>
  <si>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</si>
  <si>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</si>
  <si>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</si>
  <si>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</si>
  <si>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</si>
  <si>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</si>
  <si>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</si>
  <si>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</si>
  <si>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</si>
  <si>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</si>
  <si>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</si>
  <si>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</si>
  <si>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</si>
  <si>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</si>
  <si>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</si>
  <si>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</si>
  <si>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</si>
  <si>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</si>
  <si>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</si>
  <si>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</si>
  <si>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</si>
  <si>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</si>
  <si>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</si>
  <si>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</si>
  <si>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</si>
  <si>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</si>
  <si>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</si>
  <si>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</si>
  <si>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</si>
  <si>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</si>
  <si>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</si>
  <si>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</si>
  <si>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</si>
  <si>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</si>
  <si>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</si>
  <si>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</si>
  <si>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</si>
  <si>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</si>
  <si>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</si>
  <si>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</si>
  <si>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</si>
  <si>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</si>
  <si>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</si>
  <si>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</si>
  <si>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</si>
  <si>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</si>
  <si>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</si>
  <si>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</si>
  <si>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</si>
  <si>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</si>
  <si>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</si>
  <si>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</si>
  <si>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</si>
  <si>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</si>
  <si>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</si>
  <si>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</si>
  <si>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</si>
  <si>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</si>
  <si>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</si>
  <si>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</si>
  <si>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</si>
  <si>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</si>
  <si>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</si>
  <si>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</si>
  <si>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</si>
  <si>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</si>
  <si>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</si>
  <si>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</si>
  <si>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</si>
  <si>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</si>
  <si>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</si>
  <si>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</si>
  <si>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</si>
  <si>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</si>
  <si>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</si>
  <si>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</si>
  <si>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</si>
  <si>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</si>
  <si>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</si>
  <si>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</si>
  <si>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</si>
  <si>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</si>
  <si>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</si>
  <si>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</si>
  <si>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</si>
  <si>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</si>
  <si>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</si>
  <si>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</si>
  <si>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</si>
  <si>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</si>
  <si>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</si>
  <si>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</si>
  <si>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</si>
  <si>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</si>
  <si>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</si>
  <si>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</si>
  <si>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</si>
  <si>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</si>
  <si>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</si>
  <si>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</si>
  <si>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</si>
  <si>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</si>
  <si>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</si>
  <si>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</si>
  <si>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</si>
  <si>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</si>
  <si>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</si>
  <si>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</si>
  <si>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</si>
  <si>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</si>
  <si>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</si>
  <si>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</si>
  <si>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</si>
  <si>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</si>
  <si>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</si>
  <si>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</si>
  <si>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</si>
  <si>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</si>
  <si>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</si>
  <si>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</si>
  <si>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</si>
  <si>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</si>
  <si>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</si>
  <si>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</si>
  <si>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</si>
  <si>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</si>
  <si>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</si>
  <si>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</si>
  <si>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</si>
  <si>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</si>
  <si>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</si>
  <si>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</si>
  <si>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</si>
  <si>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</si>
  <si>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</si>
  <si>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</si>
  <si>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</si>
  <si>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</si>
  <si>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</si>
  <si>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</si>
  <si>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</si>
  <si>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</si>
  <si>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</si>
  <si>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</si>
  <si>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</si>
  <si>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</si>
  <si>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</si>
  <si>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</si>
  <si>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</si>
  <si>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</si>
  <si>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</si>
  <si>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</si>
  <si>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</si>
  <si>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</si>
  <si>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</si>
  <si>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</si>
  <si>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</si>
  <si>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</si>
  <si>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</si>
  <si>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</si>
  <si>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</si>
  <si>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</si>
  <si>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</si>
  <si>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</si>
  <si>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</si>
  <si>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</si>
  <si>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</si>
  <si>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</si>
  <si>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</si>
  <si>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</si>
  <si>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</si>
  <si>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</si>
  <si>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</si>
  <si>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</si>
  <si>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</si>
  <si>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</si>
  <si>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</si>
  <si>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</si>
  <si>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</si>
  <si>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</si>
  <si>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</si>
  <si>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</si>
  <si>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</si>
  <si>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</si>
  <si>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</si>
  <si>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</si>
  <si>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</si>
  <si>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</si>
  <si>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</si>
  <si>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</si>
  <si>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</si>
  <si>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</si>
  <si>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</si>
  <si>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</si>
  <si>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</si>
  <si>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</si>
  <si>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</si>
  <si>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</si>
  <si>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</si>
  <si>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</si>
  <si>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</si>
  <si>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</si>
  <si>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</si>
  <si>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</si>
  <si>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</si>
  <si>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</si>
  <si>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</si>
  <si>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</si>
  <si>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</si>
  <si>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</si>
  <si>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</si>
  <si>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</si>
  <si>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</si>
  <si>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</si>
  <si>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</si>
  <si>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</si>
  <si>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</si>
  <si>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</si>
  <si>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</si>
  <si>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</si>
  <si>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</si>
  <si>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</si>
  <si>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</si>
  <si>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</si>
  <si>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</si>
  <si>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</si>
  <si>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</si>
  <si>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</si>
  <si>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</si>
  <si>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</si>
  <si>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</si>
  <si>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</si>
  <si>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</si>
  <si>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</si>
  <si>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</si>
  <si>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</si>
  <si>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</si>
  <si>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</si>
  <si>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</si>
  <si>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</si>
  <si>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</si>
  <si>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</si>
  <si>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</si>
  <si>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</si>
  <si>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</si>
  <si>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</si>
  <si>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</si>
  <si>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</si>
  <si>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</si>
  <si>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</si>
  <si>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</si>
  <si>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</si>
  <si>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</si>
  <si>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</si>
  <si>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</si>
  <si>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</si>
  <si>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</si>
  <si>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</si>
  <si>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</si>
  <si>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</si>
  <si>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</si>
  <si>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</si>
  <si>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</si>
  <si>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</si>
  <si>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</si>
  <si>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</si>
  <si>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</si>
  <si>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</si>
  <si>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</si>
  <si>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</si>
  <si>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</si>
  <si>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</si>
  <si>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</si>
  <si>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</si>
  <si>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</si>
  <si>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</si>
  <si>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</si>
  <si>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</si>
  <si>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</si>
  <si>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</si>
  <si>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</si>
  <si>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</si>
  <si>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</si>
  <si>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</si>
  <si>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</si>
  <si>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</si>
  <si>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</si>
  <si>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</si>
  <si>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</si>
  <si>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</si>
  <si>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</si>
  <si>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</si>
  <si>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</si>
  <si>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</si>
  <si>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</si>
  <si>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</si>
  <si>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</si>
  <si>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</si>
  <si>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</si>
  <si>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</si>
  <si>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</si>
  <si>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</si>
  <si>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</si>
  <si>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</si>
  <si>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</si>
  <si>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</si>
  <si>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</si>
  <si>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</si>
  <si>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</si>
  <si>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</si>
  <si>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</si>
  <si>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</si>
  <si>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</si>
  <si>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</si>
  <si>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</si>
  <si>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</si>
  <si>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</si>
  <si>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</si>
  <si>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</si>
  <si>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</si>
  <si>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</si>
  <si>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</si>
  <si>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</si>
  <si>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</si>
  <si>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</si>
  <si>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</si>
  <si>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</si>
  <si>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</si>
  <si>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</si>
  <si>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</si>
  <si>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</si>
  <si>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</si>
  <si>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</si>
  <si>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</si>
  <si>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</si>
  <si>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</si>
  <si>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</si>
  <si>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</si>
  <si>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</si>
  <si>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</si>
  <si>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</si>
  <si>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</si>
  <si>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</si>
  <si>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</si>
  <si>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</si>
  <si>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</si>
  <si>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</si>
  <si>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</si>
  <si>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</si>
  <si>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</si>
  <si>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</si>
  <si>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</si>
  <si>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</si>
  <si>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</si>
  <si>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</si>
  <si>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</si>
  <si>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</si>
  <si>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</si>
  <si>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</si>
  <si>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</si>
  <si>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</si>
  <si>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</si>
  <si>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</si>
  <si>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</si>
  <si>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</si>
  <si>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</si>
  <si>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</si>
  <si>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</si>
  <si>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</si>
  <si>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</si>
  <si>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</si>
  <si>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</si>
  <si>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</si>
  <si>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</si>
  <si>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</si>
  <si>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</si>
  <si>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</si>
  <si>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</si>
  <si>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</si>
  <si>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</si>
  <si>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</si>
  <si>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</si>
  <si>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</si>
  <si>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</si>
  <si>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</si>
  <si>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</si>
  <si>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</si>
  <si>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</si>
  <si>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</si>
  <si>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</si>
  <si>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</si>
  <si>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</si>
  <si>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</si>
  <si>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</si>
  <si>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</si>
  <si>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</si>
  <si>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</si>
  <si>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</si>
  <si>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</si>
  <si>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</si>
  <si>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</si>
  <si>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</si>
  <si>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</si>
  <si>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</si>
  <si>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</si>
  <si>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</si>
  <si>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</si>
  <si>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</si>
  <si>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</si>
  <si>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</si>
  <si>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</si>
  <si>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</si>
  <si>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</si>
  <si>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</si>
  <si>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</si>
  <si>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</si>
  <si>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</si>
  <si>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</si>
  <si>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</si>
  <si>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</si>
  <si>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</si>
  <si>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</si>
  <si>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</si>
  <si>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</si>
  <si>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</si>
  <si>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</si>
  <si>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</si>
  <si>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</si>
  <si>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</si>
  <si>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</si>
  <si>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</si>
  <si>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</si>
  <si>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</si>
  <si>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</si>
  <si>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</si>
  <si>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</si>
  <si>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</si>
  <si>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</si>
  <si>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</si>
  <si>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</si>
  <si>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</si>
  <si>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</si>
  <si>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</si>
  <si>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</si>
  <si>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</si>
  <si>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</si>
  <si>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</si>
  <si>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</si>
  <si>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</si>
  <si>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</si>
  <si>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</si>
  <si>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</si>
  <si>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</si>
  <si>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</si>
  <si>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</si>
  <si>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</si>
  <si>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</si>
  <si>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</si>
  <si>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</si>
  <si>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</si>
  <si>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</si>
  <si>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</si>
  <si>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</si>
  <si>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</si>
  <si>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</si>
  <si>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</si>
  <si>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</si>
  <si>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</si>
  <si>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</si>
  <si>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</si>
  <si>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</si>
  <si>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</si>
  <si>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</si>
  <si>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</si>
  <si>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</si>
  <si>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</si>
  <si>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</si>
  <si>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</si>
  <si>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</si>
  <si>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</si>
  <si>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</si>
  <si>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</si>
  <si>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</si>
  <si>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</si>
  <si>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</si>
  <si>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</si>
  <si>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</si>
  <si>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</si>
  <si>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</si>
  <si>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</si>
  <si>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</si>
  <si>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</si>
  <si>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</si>
  <si>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</si>
  <si>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</si>
  <si>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</si>
  <si>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</si>
  <si>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</si>
  <si>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</si>
  <si>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</si>
  <si>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</si>
  <si>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</si>
  <si>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</si>
  <si>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</si>
  <si>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</si>
  <si>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</si>
  <si>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</si>
  <si>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</si>
  <si>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</si>
  <si>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</si>
  <si>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</si>
  <si>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</si>
  <si>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</si>
  <si>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</si>
  <si>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</si>
  <si>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</si>
  <si>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</si>
  <si>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</si>
  <si>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</si>
  <si>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</si>
  <si>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</si>
  <si>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</si>
  <si>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</si>
  <si>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</si>
  <si>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</si>
  <si>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</si>
  <si>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</si>
  <si>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</si>
  <si>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</si>
  <si>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</si>
  <si>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</si>
  <si>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</si>
  <si>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</si>
  <si>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</si>
  <si>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</si>
  <si>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</si>
  <si>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</si>
  <si>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</si>
  <si>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</si>
  <si>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</si>
  <si>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</si>
  <si>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</si>
  <si>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</si>
  <si>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</si>
  <si>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</si>
  <si>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</si>
  <si>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</si>
  <si>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</si>
  <si>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</si>
  <si>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</si>
  <si>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</si>
  <si>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</si>
  <si>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</si>
  <si>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</si>
  <si>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</si>
  <si>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</si>
  <si>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</si>
  <si>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</si>
  <si>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</si>
  <si>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</si>
  <si>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</si>
  <si>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</si>
  <si>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</si>
  <si>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</si>
  <si>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</si>
  <si>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</si>
  <si>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</si>
  <si>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</si>
  <si>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</si>
  <si>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</si>
  <si>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</si>
  <si>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</si>
  <si>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</si>
  <si>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</si>
  <si>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</si>
  <si>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</si>
  <si>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</si>
  <si>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</si>
  <si>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</si>
  <si>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</si>
  <si>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</si>
  <si>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</si>
  <si>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</si>
  <si>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</si>
  <si>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</si>
  <si>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</si>
  <si>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</si>
  <si>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</si>
  <si>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</si>
  <si>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</si>
  <si>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</si>
  <si>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</si>
  <si>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</si>
  <si>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</si>
  <si>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</si>
  <si>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</si>
  <si>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</si>
  <si>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</si>
  <si>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</si>
  <si>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</si>
  <si>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</si>
  <si>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</si>
  <si>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</si>
  <si>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</si>
  <si>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</si>
  <si>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</si>
  <si>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</si>
  <si>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</si>
  <si>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</si>
  <si>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</si>
  <si>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</si>
  <si>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</si>
  <si>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</si>
  <si>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</si>
  <si>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</si>
  <si>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</si>
  <si>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</si>
  <si>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</si>
  <si>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</si>
  <si>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</si>
  <si>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</si>
  <si>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</si>
  <si>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</si>
  <si>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</si>
  <si>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</si>
  <si>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</si>
  <si>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</si>
  <si>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</si>
  <si>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</si>
  <si>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</si>
  <si>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</si>
  <si>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</si>
  <si>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</si>
  <si>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</si>
  <si>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</si>
  <si>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</si>
  <si>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</si>
  <si>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</si>
  <si>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</si>
  <si>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</si>
  <si>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</si>
  <si>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</si>
  <si>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</si>
  <si>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</si>
  <si>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</si>
  <si>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</si>
  <si>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</si>
  <si>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</si>
  <si>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</si>
  <si>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</si>
  <si>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</si>
  <si>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</si>
  <si>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</si>
  <si>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</si>
  <si>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</si>
  <si>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</si>
  <si>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</si>
  <si>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</si>
  <si>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</si>
  <si>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</si>
  <si>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</si>
  <si>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</si>
  <si>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</si>
  <si>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</si>
  <si>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</si>
  <si>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</si>
  <si>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</si>
  <si>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</si>
  <si>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</si>
  <si>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</si>
  <si>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</si>
  <si>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</si>
  <si>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</si>
  <si>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</si>
  <si>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</si>
  <si>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</si>
  <si>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</si>
  <si>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</si>
  <si>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</si>
  <si>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</si>
  <si>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</si>
  <si>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</si>
  <si>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</si>
  <si>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</si>
  <si>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</si>
  <si>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</si>
  <si>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</si>
  <si>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</si>
  <si>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</si>
  <si>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</si>
  <si>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</si>
  <si>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</si>
  <si>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</si>
  <si>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</si>
  <si>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</si>
  <si>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</si>
  <si>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</si>
  <si>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</si>
  <si>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</si>
  <si>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</si>
  <si>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</si>
  <si>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</si>
  <si>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</si>
  <si>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</si>
  <si>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</si>
  <si>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</si>
  <si>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</si>
  <si>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</si>
  <si>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</si>
  <si>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</si>
  <si>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</si>
  <si>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</si>
  <si>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</si>
  <si>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</si>
  <si>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</si>
  <si>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</si>
  <si>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</si>
  <si>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</si>
  <si>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</si>
  <si>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</si>
  <si>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</si>
  <si>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</si>
  <si>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</si>
  <si>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</si>
  <si>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</si>
  <si>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</si>
  <si>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</si>
  <si>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</si>
  <si>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</si>
  <si>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</si>
  <si>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</si>
  <si>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</si>
  <si>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</si>
  <si>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</si>
  <si>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</si>
  <si>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</si>
  <si>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</si>
  <si>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</si>
  <si>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</si>
  <si>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</si>
  <si>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</si>
  <si>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</si>
  <si>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</si>
  <si>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</si>
  <si>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</si>
  <si>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</si>
  <si>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</si>
  <si>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</si>
  <si>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</si>
  <si>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</si>
  <si>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</si>
  <si>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</si>
  <si>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</si>
  <si>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</si>
  <si>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</si>
  <si>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</si>
  <si>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</si>
  <si>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</si>
  <si>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</si>
  <si>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</si>
  <si>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</si>
  <si>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</si>
  <si>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</si>
  <si>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</si>
  <si>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</si>
  <si>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</si>
  <si>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</si>
  <si>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</si>
  <si>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</si>
  <si>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</si>
  <si>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</si>
  <si>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</si>
  <si>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</si>
  <si>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</si>
  <si>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</si>
  <si>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</si>
  <si>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</si>
  <si>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</si>
  <si>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</si>
  <si>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</si>
  <si>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</si>
  <si>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</si>
  <si>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</si>
  <si>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</si>
  <si>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</si>
  <si>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</si>
  <si>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</si>
  <si>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</si>
  <si>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</si>
  <si>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</si>
  <si>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</si>
  <si>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</si>
  <si>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</si>
  <si>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</si>
  <si>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</si>
  <si>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</si>
  <si>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</si>
  <si>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</si>
  <si>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</si>
  <si>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</si>
  <si>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</si>
  <si>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</si>
  <si>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</si>
  <si>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</si>
  <si>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</si>
  <si>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</si>
  <si>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</si>
  <si>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</si>
  <si>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</si>
  <si>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</si>
  <si>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</si>
  <si>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</si>
  <si>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</si>
  <si>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</si>
  <si>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</si>
  <si>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</si>
  <si>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</si>
  <si>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</si>
  <si>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</si>
  <si>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</si>
  <si>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</si>
  <si>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</si>
  <si>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</si>
  <si>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</si>
  <si>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</si>
  <si>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</si>
  <si>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</si>
  <si>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</si>
  <si>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</si>
  <si>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</si>
  <si>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</si>
  <si>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</si>
  <si>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</si>
  <si>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</si>
  <si>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</si>
  <si>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</si>
  <si>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</si>
  <si>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</si>
  <si>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</si>
  <si>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</si>
  <si>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</si>
  <si>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</si>
  <si>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</si>
  <si>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</si>
  <si>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</si>
  <si>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</si>
  <si>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</si>
  <si>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</si>
  <si>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</si>
  <si>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</si>
  <si>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</si>
  <si>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</si>
  <si>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</si>
  <si>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</si>
  <si>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</si>
  <si>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</si>
  <si>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</si>
  <si>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</si>
  <si>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</si>
  <si>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</si>
  <si>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</si>
  <si>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</si>
  <si>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</si>
  <si>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</si>
  <si>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</si>
  <si>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</si>
  <si>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</si>
  <si>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</si>
  <si>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</si>
  <si>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</si>
  <si>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</si>
  <si>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</si>
  <si>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</si>
  <si>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</si>
  <si>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</si>
  <si>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</si>
  <si>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</si>
  <si>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</si>
  <si>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</si>
  <si>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</si>
  <si>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</si>
  <si>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</si>
  <si>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</si>
  <si>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</si>
  <si>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</si>
  <si>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</si>
  <si>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</si>
  <si>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</si>
  <si>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</si>
  <si>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</si>
  <si>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</si>
  <si>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</si>
  <si>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</si>
  <si>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</si>
  <si>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</si>
  <si>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</si>
  <si>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</si>
  <si>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</si>
  <si>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</si>
  <si>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</si>
  <si>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</si>
  <si>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</si>
  <si>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</si>
  <si>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</si>
  <si>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</si>
  <si>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</si>
  <si>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</si>
  <si>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</si>
  <si>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</si>
  <si>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</si>
  <si>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</si>
  <si>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</si>
  <si>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</si>
  <si>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</si>
  <si>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</si>
  <si>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</si>
  <si>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</si>
  <si>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</si>
  <si>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</si>
  <si>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</si>
  <si>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</si>
  <si>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</si>
  <si>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</si>
  <si>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</si>
  <si>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</si>
  <si>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</si>
  <si>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</si>
  <si>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</si>
  <si>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</si>
  <si>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</si>
  <si>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</si>
  <si>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</si>
  <si>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</si>
  <si>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</si>
  <si>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</si>
  <si>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</si>
  <si>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</si>
  <si>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</si>
  <si>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</si>
  <si>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</si>
  <si>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</si>
  <si>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</si>
  <si>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</si>
  <si>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</si>
  <si>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</si>
  <si>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</si>
  <si>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</si>
  <si>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</si>
  <si>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</si>
  <si>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</si>
  <si>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</si>
  <si>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</si>
  <si>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</si>
  <si>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</si>
  <si>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</si>
  <si>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</si>
  <si>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</si>
  <si>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</si>
  <si>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</si>
  <si>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</si>
  <si>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</si>
  <si>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</si>
  <si>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</si>
  <si>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</si>
  <si>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</si>
  <si>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</si>
  <si>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</si>
  <si>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</si>
  <si>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</si>
  <si>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</si>
  <si>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</si>
  <si>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</si>
  <si>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</si>
  <si>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</si>
  <si>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</si>
  <si>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</si>
  <si>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</si>
  <si>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</si>
  <si>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</si>
  <si>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</si>
  <si>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</si>
  <si>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</si>
  <si>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</si>
  <si>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</si>
  <si>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</si>
  <si>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</si>
  <si>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</si>
  <si>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</si>
  <si>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</si>
  <si>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</si>
  <si>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</si>
  <si>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</si>
  <si>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</si>
  <si>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</si>
  <si>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</si>
  <si>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</si>
  <si>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</si>
  <si>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</si>
  <si>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</si>
  <si>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</si>
  <si>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</si>
  <si>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</si>
  <si>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</si>
  <si>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</si>
  <si>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</si>
  <si>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</si>
  <si>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</si>
  <si>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</si>
  <si>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</si>
  <si>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</si>
  <si>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</si>
  <si>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</si>
  <si>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</si>
  <si>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</si>
  <si>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</si>
  <si>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</si>
  <si>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</si>
  <si>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</si>
  <si>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</si>
  <si>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</si>
  <si>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</si>
  <si>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</si>
  <si>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</si>
  <si>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</si>
  <si>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</si>
  <si>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</si>
  <si>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</si>
  <si>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</si>
  <si>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</si>
  <si>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</si>
  <si>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</si>
  <si>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</si>
  <si>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</si>
  <si>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</si>
  <si>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</si>
  <si>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</si>
  <si>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</si>
  <si>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</si>
  <si>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</si>
  <si>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</si>
  <si>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</si>
  <si>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</si>
  <si>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</si>
  <si>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</si>
  <si>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</si>
  <si>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</si>
  <si>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</si>
  <si>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</si>
  <si>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</si>
  <si>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</si>
  <si>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</si>
  <si>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</si>
  <si>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</si>
  <si>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</si>
  <si>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</si>
  <si>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</si>
  <si>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</si>
  <si>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</si>
  <si>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</si>
  <si>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</si>
  <si>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</si>
  <si>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</si>
  <si>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</si>
  <si>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</si>
  <si>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</si>
  <si>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</si>
  <si>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</si>
  <si>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</si>
  <si>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</si>
  <si>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</si>
  <si>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</si>
  <si>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</si>
  <si>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</si>
  <si>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</si>
  <si>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</si>
  <si>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</si>
  <si>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</si>
  <si>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</si>
  <si>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</si>
  <si>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</si>
  <si>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</si>
  <si>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</si>
  <si>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</si>
  <si>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</si>
  <si>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</si>
  <si>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</si>
  <si>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</si>
  <si>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</si>
  <si>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</si>
  <si>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</si>
  <si>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</si>
  <si>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</si>
  <si>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</si>
  <si>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</si>
  <si>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</si>
  <si>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</si>
  <si>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</si>
  <si>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</si>
  <si>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</si>
  <si>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</si>
  <si>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</si>
  <si>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</si>
  <si>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</si>
  <si>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</si>
  <si>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</si>
  <si>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</si>
  <si>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</si>
  <si>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</si>
  <si>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</si>
  <si>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</si>
  <si>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</si>
  <si>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</si>
  <si>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</si>
  <si>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</si>
  <si>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</si>
  <si>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</si>
  <si>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</si>
  <si>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</si>
  <si>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</si>
  <si>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</si>
  <si>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</si>
  <si>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</si>
  <si>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</si>
  <si>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</si>
  <si>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</si>
  <si>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</si>
  <si>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</si>
  <si>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</si>
  <si>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</si>
  <si>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</si>
  <si>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</si>
  <si>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</si>
  <si>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</si>
  <si>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</si>
  <si>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</si>
  <si>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</si>
  <si>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</si>
  <si>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</si>
  <si>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</si>
  <si>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</si>
  <si>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</si>
  <si>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</si>
  <si>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</si>
  <si>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</si>
  <si>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</si>
  <si>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</si>
  <si>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</si>
  <si>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</si>
  <si>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</si>
  <si>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</si>
  <si>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</si>
  <si>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</si>
  <si>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</si>
  <si>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</si>
  <si>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</si>
  <si>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</si>
  <si>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</si>
  <si>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</si>
  <si>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</si>
  <si>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</si>
  <si>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</si>
  <si>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</si>
  <si>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</si>
  <si>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</si>
  <si>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</si>
  <si>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</si>
  <si>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</si>
  <si>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</si>
  <si>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</si>
  <si>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</si>
  <si>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</si>
  <si>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</si>
  <si>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</si>
  <si>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</si>
  <si>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</si>
  <si>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</si>
  <si>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</si>
  <si>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</si>
  <si>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</si>
  <si>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</si>
  <si>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</si>
  <si>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</si>
  <si>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</si>
  <si>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</si>
  <si>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</si>
  <si>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</si>
  <si>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</si>
  <si>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</si>
  <si>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</si>
  <si>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</si>
  <si>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</si>
  <si>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</si>
  <si>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</si>
  <si>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</si>
  <si>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</si>
  <si>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</si>
  <si>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</si>
  <si>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</si>
  <si>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</si>
  <si>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</si>
  <si>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</si>
  <si>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</si>
  <si>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</si>
  <si>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</si>
  <si>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</si>
  <si>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</si>
  <si>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</si>
  <si>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</si>
  <si>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</si>
  <si>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</si>
  <si>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</si>
  <si>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</si>
  <si>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</si>
  <si>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</si>
  <si>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</si>
  <si>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</si>
  <si>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</si>
  <si>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</si>
  <si>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</si>
  <si>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</si>
  <si>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</si>
  <si>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</si>
  <si>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</si>
  <si>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</si>
  <si>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</si>
  <si>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</si>
  <si>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</si>
  <si>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</si>
  <si>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</si>
  <si>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</si>
  <si>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</si>
  <si>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</si>
  <si>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</si>
  <si>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</si>
  <si>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</si>
  <si>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</si>
  <si>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</si>
  <si>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</si>
  <si>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</si>
  <si>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</si>
  <si>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</si>
  <si>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</si>
  <si>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</si>
  <si>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</si>
  <si>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</si>
  <si>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</si>
  <si>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</si>
  <si>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</si>
  <si>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</si>
  <si>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</si>
  <si>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</si>
  <si>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</si>
  <si>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</si>
  <si>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</si>
  <si>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</si>
  <si>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</si>
  <si>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</si>
  <si>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</si>
  <si>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</si>
  <si>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</si>
  <si>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</si>
  <si>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</si>
  <si>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</si>
  <si>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</si>
  <si>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</si>
  <si>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</si>
  <si>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</si>
  <si>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</si>
  <si>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</si>
  <si>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</si>
  <si>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</si>
  <si>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</si>
  <si>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</si>
  <si>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</si>
  <si>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</si>
  <si>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</si>
  <si>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</si>
  <si>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</si>
  <si>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</si>
  <si>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</si>
  <si>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</si>
  <si>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</si>
  <si>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</si>
  <si>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</si>
  <si>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</si>
  <si>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</si>
  <si>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</si>
  <si>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</si>
  <si>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</si>
  <si>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</si>
  <si>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</si>
  <si>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</si>
  <si>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</si>
  <si>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</si>
  <si>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</si>
  <si>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</si>
  <si>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</si>
  <si>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</si>
  <si>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</si>
  <si>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</si>
  <si>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</si>
  <si>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</si>
  <si>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</si>
  <si>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</si>
  <si>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</si>
  <si>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</si>
  <si>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</si>
  <si>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</si>
  <si>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</si>
  <si>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</si>
  <si>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</si>
  <si>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</si>
  <si>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</si>
  <si>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</si>
  <si>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</si>
  <si>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</si>
  <si>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</si>
  <si>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</si>
  <si>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</si>
  <si>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</si>
  <si>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</si>
  <si>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</si>
  <si>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</si>
  <si>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</si>
  <si>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</si>
  <si>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</si>
  <si>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</si>
  <si>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</si>
  <si>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</si>
  <si>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</si>
  <si>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</si>
  <si>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</si>
  <si>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</si>
  <si>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</si>
  <si>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</si>
  <si>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</si>
  <si>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</si>
  <si>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</si>
  <si>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</si>
  <si>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</si>
  <si>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</si>
  <si>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</si>
  <si>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</si>
  <si>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</si>
  <si>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</si>
  <si>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</si>
  <si>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</si>
  <si>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</si>
  <si>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</si>
  <si>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</si>
  <si>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</si>
  <si>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</si>
  <si>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</si>
  <si>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</si>
  <si>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</si>
  <si>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</si>
  <si>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</si>
  <si>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</si>
  <si>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</si>
  <si>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</si>
  <si>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</si>
  <si>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</si>
  <si>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</si>
  <si>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</si>
  <si>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</si>
  <si>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</si>
  <si>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</si>
  <si>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</si>
  <si>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</si>
  <si>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</si>
  <si>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</si>
  <si>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</si>
  <si>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</si>
  <si>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</si>
  <si>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</si>
  <si>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</si>
  <si>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</si>
  <si>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</si>
  <si>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</si>
  <si>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</si>
  <si>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</si>
  <si>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</si>
  <si>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</si>
  <si>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</si>
  <si>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</si>
  <si>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</si>
  <si>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</si>
  <si>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</si>
  <si>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</si>
  <si>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</si>
  <si>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</si>
  <si>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</si>
  <si>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</si>
  <si>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</si>
  <si>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</si>
  <si>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</si>
  <si>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</si>
  <si>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</si>
  <si>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</si>
  <si>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</si>
  <si>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</si>
  <si>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</si>
  <si>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</si>
  <si>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</si>
  <si>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</si>
  <si>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</si>
  <si>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</si>
  <si>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</si>
  <si>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</si>
  <si>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</si>
  <si>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</si>
  <si>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</si>
  <si>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</si>
  <si>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</si>
  <si>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</si>
  <si>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</si>
  <si>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</si>
  <si>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</si>
  <si>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</si>
  <si>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</si>
  <si>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</si>
  <si>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</si>
  <si>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</si>
  <si>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</si>
  <si>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</si>
  <si>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</si>
  <si>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</si>
  <si>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</si>
  <si>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</si>
  <si>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</si>
  <si>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</si>
  <si>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</si>
  <si>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</si>
  <si>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</si>
  <si>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</si>
  <si>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</si>
  <si>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</si>
  <si>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</si>
  <si>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</si>
  <si>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</si>
  <si>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</si>
  <si>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</si>
  <si>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</si>
  <si>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</si>
  <si>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</si>
  <si>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</si>
  <si>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</si>
  <si>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</si>
  <si>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</si>
  <si>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</si>
  <si>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</si>
  <si>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</si>
  <si>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</si>
  <si>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</si>
  <si>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</si>
  <si>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</si>
  <si>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</si>
  <si>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</si>
  <si>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</si>
  <si>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</si>
  <si>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</si>
  <si>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</si>
  <si>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</si>
  <si>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</si>
  <si>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</si>
  <si>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</si>
  <si>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</si>
  <si>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</si>
  <si>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</si>
  <si>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</si>
  <si>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</si>
  <si>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</si>
  <si>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</si>
  <si>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</si>
  <si>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</si>
  <si>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</si>
  <si>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</si>
  <si>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</si>
  <si>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</si>
  <si>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</si>
  <si>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</si>
  <si>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</si>
  <si>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</si>
  <si>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</si>
  <si>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</si>
  <si>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</si>
  <si>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</si>
  <si>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</si>
  <si>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</si>
  <si>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</si>
  <si>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</si>
  <si>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</si>
  <si>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</si>
  <si>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</si>
  <si>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</si>
  <si>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</si>
  <si>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</si>
  <si>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</si>
  <si>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</si>
  <si>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</si>
  <si>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</si>
  <si>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</si>
  <si>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</si>
  <si>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</si>
  <si>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</si>
  <si>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</si>
  <si>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</si>
  <si>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</si>
  <si>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</si>
  <si>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</si>
  <si>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</si>
  <si>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</si>
  <si>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</si>
  <si>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</si>
  <si>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</si>
  <si>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</si>
  <si>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</si>
  <si>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</si>
  <si>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</si>
  <si>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</si>
  <si>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</si>
  <si>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</si>
  <si>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</si>
  <si>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</si>
  <si>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</si>
  <si>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</si>
  <si>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</si>
  <si>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</si>
  <si>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</si>
  <si>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</si>
  <si>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</si>
  <si>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</si>
  <si>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</si>
  <si>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</si>
  <si>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</si>
  <si>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</si>
  <si>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</si>
  <si>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</si>
  <si>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</si>
  <si>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</si>
  <si>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</si>
  <si>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</si>
  <si>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</si>
  <si>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</si>
  <si>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</si>
  <si>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</si>
  <si>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</si>
  <si>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</si>
  <si>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</si>
  <si>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</si>
  <si>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</si>
  <si>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</si>
  <si>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</si>
  <si>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</si>
  <si>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</si>
  <si>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</si>
  <si>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</si>
  <si>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</si>
  <si>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</si>
  <si>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</si>
  <si>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</si>
  <si>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</si>
  <si>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</si>
  <si>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</si>
  <si>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</si>
  <si>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</si>
  <si>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</si>
  <si>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</si>
  <si>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</si>
  <si>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</si>
  <si>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</si>
  <si>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</si>
  <si>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</si>
  <si>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</si>
  <si>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</si>
  <si>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</si>
  <si>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</si>
  <si>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</si>
  <si>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</si>
  <si>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</si>
  <si>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</si>
  <si>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</si>
  <si>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</si>
  <si>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</si>
  <si>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</si>
  <si>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</si>
  <si>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</si>
  <si>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</si>
  <si>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</si>
  <si>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</si>
  <si>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</si>
  <si>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</si>
  <si>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</si>
  <si>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</si>
  <si>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</si>
  <si>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</si>
  <si>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</si>
  <si>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</si>
  <si>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</si>
  <si>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</si>
  <si>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</si>
  <si>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</si>
  <si>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</si>
  <si>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</si>
  <si>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</si>
  <si>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</si>
  <si>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</si>
  <si>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</si>
  <si>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</si>
  <si>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</si>
  <si>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</si>
  <si>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</si>
  <si>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</si>
  <si>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</si>
  <si>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</si>
  <si>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</si>
  <si>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</si>
  <si>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</si>
  <si>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</si>
  <si>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</si>
  <si>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</si>
  <si>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</si>
  <si>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</si>
  <si>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</si>
  <si>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</si>
  <si>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</si>
  <si>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</si>
  <si>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</si>
  <si>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</si>
  <si>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</si>
  <si>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</si>
  <si>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</si>
  <si>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</si>
  <si>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</si>
  <si>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</si>
  <si>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</si>
  <si>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</si>
  <si>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</si>
  <si>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</si>
  <si>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</si>
  <si>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</si>
  <si>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</si>
  <si>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</si>
  <si>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</si>
  <si>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</si>
  <si>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</si>
  <si>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</si>
  <si>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</si>
  <si>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</si>
  <si>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</si>
  <si>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</si>
  <si>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</si>
  <si>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</si>
  <si>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</si>
  <si>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</si>
  <si>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</si>
  <si>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</si>
  <si>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</si>
  <si>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</si>
  <si>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</si>
  <si>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</si>
  <si>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</si>
  <si>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</si>
  <si>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</si>
  <si>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</si>
  <si>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</si>
  <si>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</si>
  <si>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</si>
  <si>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</si>
  <si>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</si>
  <si>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</si>
  <si>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</si>
  <si>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</si>
  <si>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</si>
  <si>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</si>
  <si>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</si>
  <si>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</si>
  <si>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</si>
  <si>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</si>
  <si>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</si>
  <si>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</si>
  <si>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</si>
  <si>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</si>
  <si>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</si>
  <si>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</si>
  <si>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</si>
  <si>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</si>
  <si>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</si>
  <si>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</si>
  <si>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</si>
  <si>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</si>
  <si>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</si>
  <si>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</si>
  <si>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</si>
  <si>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</si>
  <si>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</si>
  <si>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</si>
  <si>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</si>
  <si>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</si>
  <si>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</si>
  <si>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</si>
  <si>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</si>
  <si>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</si>
  <si>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</si>
  <si>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</si>
  <si>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</si>
  <si>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</si>
  <si>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</si>
  <si>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</si>
  <si>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</si>
  <si>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</si>
  <si>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</si>
  <si>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</si>
  <si>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</si>
  <si>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</si>
  <si>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</si>
  <si>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</si>
  <si>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</si>
  <si>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</si>
  <si>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</si>
  <si>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</si>
  <si>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</si>
  <si>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</si>
  <si>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</si>
  <si>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</si>
  <si>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</si>
  <si>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</si>
  <si>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</si>
  <si>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</si>
  <si>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</si>
  <si>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</si>
  <si>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</si>
  <si>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</si>
  <si>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</si>
  <si>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</si>
  <si>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</si>
  <si>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</si>
  <si>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</si>
  <si>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</si>
  <si>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</si>
  <si>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</si>
  <si>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</si>
  <si>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</si>
  <si>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</si>
  <si>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</si>
  <si>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</si>
  <si>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</si>
  <si>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</si>
  <si>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</si>
  <si>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</si>
  <si>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</si>
  <si>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</si>
  <si>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</si>
  <si>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</si>
  <si>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</si>
  <si>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</si>
  <si>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</si>
  <si>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</si>
  <si>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</si>
  <si>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</si>
  <si>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</si>
  <si>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</si>
  <si>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</si>
  <si>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</si>
  <si>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</si>
  <si>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</si>
  <si>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</si>
  <si>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</si>
  <si>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</si>
  <si>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</si>
  <si>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</si>
  <si>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</si>
  <si>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</si>
  <si>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</si>
  <si>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</si>
  <si>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</si>
  <si>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</si>
  <si>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</si>
  <si>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</si>
  <si>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</si>
  <si>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</si>
  <si>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</si>
  <si>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</si>
  <si>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</si>
  <si>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</si>
  <si>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</si>
  <si>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</si>
  <si>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</si>
  <si>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</si>
  <si>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</si>
  <si>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</si>
  <si>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</si>
  <si>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</si>
  <si>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</si>
  <si>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</si>
  <si>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</si>
  <si>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</si>
  <si>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</si>
  <si>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</si>
  <si>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</si>
  <si>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</si>
  <si>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</si>
  <si>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</si>
  <si>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</si>
  <si>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</si>
  <si>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</si>
  <si>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</si>
  <si>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</si>
  <si>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</si>
  <si>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</si>
  <si>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</si>
  <si>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</si>
  <si>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</si>
  <si>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</si>
  <si>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</si>
  <si>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</si>
  <si>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</si>
  <si>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</si>
  <si>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</si>
  <si>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</si>
  <si>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</si>
  <si>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</si>
  <si>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</si>
  <si>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</si>
  <si>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</si>
  <si>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</si>
  <si>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</si>
  <si>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</si>
  <si>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</si>
  <si>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</si>
  <si>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</si>
  <si>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</si>
  <si>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</si>
  <si>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</si>
  <si>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</si>
  <si>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</si>
  <si>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</si>
  <si>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</si>
  <si>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</si>
  <si>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</si>
  <si>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</si>
  <si>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</si>
  <si>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</si>
  <si>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</si>
  <si>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</si>
  <si>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</si>
  <si>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</si>
  <si>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</si>
  <si>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</si>
  <si>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</si>
  <si>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</si>
  <si>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</si>
  <si>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</si>
  <si>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</si>
  <si>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</si>
  <si>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</si>
  <si>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</si>
  <si>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</si>
  <si>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</si>
  <si>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</si>
  <si>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</si>
  <si>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</si>
  <si>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</si>
  <si>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</si>
  <si>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</si>
  <si>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</si>
  <si>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</si>
  <si>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</si>
  <si>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</si>
  <si>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</si>
  <si>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</si>
  <si>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</si>
  <si>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</si>
  <si>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</si>
  <si>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</si>
  <si>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</si>
  <si>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</si>
  <si>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</si>
  <si>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</si>
  <si>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</si>
  <si>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</si>
  <si>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</si>
  <si>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</si>
  <si>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</si>
  <si>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</si>
  <si>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</si>
  <si>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</si>
  <si>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</si>
  <si>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</si>
  <si>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</si>
  <si>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</si>
  <si>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</si>
  <si>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</si>
  <si>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</si>
  <si>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</si>
  <si>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</si>
  <si>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</si>
  <si>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</si>
  <si>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</si>
  <si>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</si>
  <si>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</si>
  <si>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</si>
  <si>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</si>
  <si>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</si>
  <si>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</si>
  <si>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</si>
  <si>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</si>
  <si>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</si>
  <si>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</si>
  <si>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</si>
  <si>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</si>
  <si>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</si>
  <si>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</si>
  <si>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</si>
  <si>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</si>
  <si>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</si>
  <si>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</si>
  <si>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</si>
  <si>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</si>
  <si>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</si>
  <si>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</si>
  <si>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</si>
  <si>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</si>
  <si>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</si>
  <si>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</si>
  <si>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</si>
  <si>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</si>
  <si>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</si>
  <si>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</si>
  <si>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</si>
  <si>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</si>
  <si>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</si>
  <si>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</si>
  <si>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</si>
  <si>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</si>
  <si>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</si>
  <si>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</si>
  <si>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</si>
  <si>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</si>
  <si>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</si>
  <si>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</si>
  <si>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</si>
  <si>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</si>
  <si>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</si>
  <si>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</si>
  <si>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</si>
  <si>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</si>
  <si>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</si>
  <si>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</si>
  <si>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</si>
  <si>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</si>
  <si>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</si>
  <si>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</si>
  <si>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</si>
  <si>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</si>
  <si>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</si>
  <si>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</si>
  <si>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</si>
  <si>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</si>
  <si>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</si>
  <si>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</si>
  <si>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</si>
  <si>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</si>
  <si>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</si>
  <si>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</si>
  <si>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</si>
  <si>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</si>
  <si>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</si>
  <si>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</si>
  <si>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</si>
  <si>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</si>
  <si>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</si>
  <si>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</si>
  <si>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</si>
  <si>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</si>
  <si>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</si>
  <si>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</si>
  <si>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</si>
  <si>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</si>
  <si>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</si>
  <si>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</si>
  <si>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</si>
  <si>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</si>
  <si>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</si>
  <si>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</si>
  <si>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</si>
  <si>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</si>
  <si>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</si>
  <si>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</si>
  <si>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</si>
  <si>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</si>
  <si>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</si>
  <si>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</si>
  <si>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</si>
  <si>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</si>
  <si>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</si>
  <si>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</si>
  <si>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</si>
  <si>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</si>
  <si>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</si>
  <si>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</si>
  <si>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</si>
  <si>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</si>
  <si>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</si>
  <si>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</si>
  <si>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</si>
  <si>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</si>
  <si>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</si>
  <si>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</si>
  <si>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</si>
  <si>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</si>
  <si>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</si>
  <si>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</si>
  <si>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</si>
  <si>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</si>
  <si>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</si>
  <si>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</si>
  <si>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</si>
  <si>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</si>
  <si>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</si>
  <si>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</si>
  <si>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</si>
  <si>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</si>
  <si>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</si>
  <si>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</si>
  <si>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</si>
  <si>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</si>
  <si>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</si>
  <si>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</si>
  <si>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</si>
  <si>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</si>
  <si>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</si>
  <si>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</si>
  <si>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</si>
  <si>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</si>
  <si>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</si>
  <si>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</si>
  <si>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</si>
  <si>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</si>
  <si>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</si>
  <si>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</si>
  <si>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</si>
  <si>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</si>
  <si>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</si>
  <si>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</si>
  <si>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</si>
  <si>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</si>
  <si>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</si>
  <si>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</si>
  <si>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</si>
  <si>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</si>
  <si>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</si>
  <si>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</si>
  <si>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</si>
  <si>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</si>
  <si>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</si>
  <si>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</si>
  <si>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</si>
  <si>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</si>
  <si>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</si>
  <si>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</si>
  <si>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</si>
  <si>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</si>
  <si>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</si>
  <si>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</si>
  <si>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</si>
  <si>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</si>
  <si>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</si>
  <si>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</si>
  <si>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</si>
  <si>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</si>
  <si>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</si>
  <si>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</si>
  <si>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</si>
  <si>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</si>
  <si>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</si>
  <si>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</si>
  <si>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</si>
  <si>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</si>
  <si>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</si>
  <si>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</si>
  <si>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</si>
  <si>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</si>
  <si>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</si>
  <si>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</si>
  <si>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</si>
  <si>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</si>
  <si>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</si>
  <si>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</si>
  <si>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</si>
  <si>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</si>
  <si>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</si>
  <si>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</si>
  <si>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</si>
  <si>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</si>
  <si>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</si>
  <si>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</si>
  <si>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</si>
  <si>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</si>
  <si>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</si>
  <si>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</si>
  <si>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</si>
  <si>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</si>
  <si>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</si>
  <si>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</si>
  <si>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</si>
  <si>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</si>
  <si>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</si>
  <si>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</si>
  <si>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</si>
  <si>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</si>
  <si>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</si>
  <si>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</si>
  <si>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</si>
  <si>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</si>
  <si>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</si>
  <si>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</si>
  <si>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</si>
  <si>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</si>
  <si>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</si>
  <si>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</si>
  <si>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</si>
  <si>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</si>
  <si>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</si>
  <si>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</si>
  <si>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</si>
  <si>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</si>
  <si>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</si>
  <si>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</si>
  <si>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</si>
  <si>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</si>
  <si>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</si>
  <si>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</si>
  <si>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</si>
  <si>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</si>
  <si>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</si>
  <si>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</si>
  <si>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</si>
  <si>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</si>
  <si>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</si>
  <si>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</si>
  <si>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</si>
  <si>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</si>
  <si>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</si>
  <si>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</si>
  <si>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</si>
  <si>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</si>
  <si>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</si>
  <si>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</si>
  <si>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</si>
  <si>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</si>
  <si>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</si>
  <si>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</si>
  <si>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</si>
  <si>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</si>
  <si>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</si>
  <si>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</si>
  <si>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</si>
  <si>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</si>
  <si>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</si>
  <si>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</si>
  <si>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</si>
  <si>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</si>
  <si>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</si>
  <si>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</si>
  <si>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</si>
  <si>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</si>
  <si>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</si>
  <si>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</si>
  <si>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</si>
  <si>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</si>
  <si>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</si>
  <si>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</si>
  <si>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</si>
  <si>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</si>
  <si>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</si>
  <si>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</si>
  <si>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</si>
  <si>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</si>
  <si>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</si>
  <si>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</si>
  <si>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</si>
  <si>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</si>
  <si>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</si>
  <si>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</si>
  <si>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</si>
  <si>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</si>
  <si>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</si>
  <si>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</si>
  <si>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</si>
  <si>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</si>
  <si>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</si>
  <si>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</si>
  <si>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</si>
  <si>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</si>
  <si>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</si>
  <si>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</si>
  <si>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</si>
  <si>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</si>
  <si>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</si>
  <si>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</si>
  <si>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</si>
  <si>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</si>
  <si>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</si>
  <si>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</si>
  <si>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</si>
  <si>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</si>
  <si>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</si>
  <si>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</si>
  <si>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</si>
  <si>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</si>
  <si>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</si>
  <si>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</si>
  <si>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</si>
  <si>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</si>
  <si>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</si>
  <si>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</si>
  <si>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</si>
  <si>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</si>
  <si>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</si>
  <si>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</si>
  <si>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</si>
  <si>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</si>
  <si>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</si>
  <si>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</si>
  <si>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</si>
  <si>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</si>
  <si>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</si>
  <si>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</si>
  <si>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</si>
  <si>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</si>
  <si>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</si>
  <si>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</si>
  <si>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</si>
  <si>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</si>
  <si>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</si>
  <si>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</si>
  <si>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</si>
  <si>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</si>
  <si>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</si>
  <si>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</si>
  <si>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</si>
  <si>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</si>
  <si>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</si>
  <si>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</si>
  <si>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</si>
  <si>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</si>
  <si>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</si>
  <si>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</si>
  <si>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</si>
  <si>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</si>
  <si>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</si>
  <si>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</si>
  <si>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</si>
  <si>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</si>
  <si>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</si>
  <si>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</si>
  <si>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</si>
  <si>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</si>
  <si>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</si>
  <si>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</si>
  <si>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</si>
  <si>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</si>
  <si>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</si>
  <si>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</si>
  <si>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</si>
  <si>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</si>
  <si>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</si>
  <si>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</si>
  <si>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</si>
  <si>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</si>
  <si>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</si>
  <si>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</si>
  <si>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</si>
  <si>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</si>
  <si>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</si>
  <si>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</si>
  <si>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</si>
  <si>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</si>
  <si>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</si>
  <si>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</si>
  <si>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</si>
  <si>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</si>
  <si>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</si>
  <si>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</si>
  <si>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</si>
  <si>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</si>
  <si>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</si>
  <si>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</si>
  <si>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</si>
  <si>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</si>
  <si>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</si>
  <si>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</si>
  <si>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</si>
  <si>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</si>
  <si>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</si>
  <si>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</si>
  <si>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</si>
  <si>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</si>
  <si>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</si>
  <si>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</si>
  <si>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</si>
  <si>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</si>
  <si>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</si>
  <si>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</si>
  <si>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</si>
  <si>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</si>
  <si>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</si>
  <si>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</si>
  <si>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</si>
  <si>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</si>
  <si>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</si>
  <si>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</si>
  <si>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</si>
  <si>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</si>
  <si>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</si>
  <si>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</si>
  <si>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</si>
  <si>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</si>
  <si>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</si>
  <si>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</si>
  <si>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</si>
  <si>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</si>
  <si>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</si>
  <si>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</si>
  <si>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</si>
  <si>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</si>
  <si>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</si>
  <si>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</si>
  <si>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</si>
  <si>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</si>
  <si>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</si>
  <si>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</si>
  <si>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</si>
  <si>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</si>
  <si>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</si>
  <si>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</si>
  <si>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</si>
  <si>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</si>
  <si>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</si>
  <si>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</si>
  <si>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</si>
  <si>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</si>
  <si>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</si>
  <si>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</si>
  <si>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</si>
  <si>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</si>
  <si>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</si>
  <si>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</si>
  <si>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</si>
  <si>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</si>
  <si>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</si>
  <si>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</si>
  <si>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</si>
  <si>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</si>
  <si>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</si>
  <si>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</si>
  <si>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</si>
  <si>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</si>
  <si>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</si>
  <si>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</si>
  <si>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</si>
  <si>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</si>
  <si>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</si>
  <si>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</si>
  <si>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</si>
  <si>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</si>
  <si>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</si>
  <si>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</si>
  <si>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</si>
  <si>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</si>
  <si>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</si>
  <si>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</si>
  <si>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</si>
  <si>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</si>
  <si>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</si>
  <si>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</si>
  <si>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</si>
  <si>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</si>
  <si>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</si>
  <si>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</si>
  <si>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</si>
  <si>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</si>
  <si>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</si>
  <si>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</si>
  <si>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</si>
  <si>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</si>
  <si>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</si>
  <si>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</si>
  <si>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</si>
  <si>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</si>
  <si>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</si>
  <si>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</si>
  <si>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</si>
  <si>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</si>
  <si>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</si>
  <si>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</si>
  <si>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</si>
  <si>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</si>
  <si>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</si>
  <si>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</si>
  <si>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</si>
  <si>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</si>
  <si>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</si>
  <si>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</si>
  <si>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</si>
  <si>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</si>
  <si>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</si>
  <si>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</si>
  <si>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</si>
  <si>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</si>
  <si>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</si>
  <si>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</si>
  <si>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</si>
  <si>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</si>
  <si>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</si>
  <si>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</si>
  <si>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</si>
  <si>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</si>
  <si>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</si>
  <si>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</si>
  <si>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</si>
  <si>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</si>
  <si>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</si>
  <si>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</si>
  <si>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</si>
  <si>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</si>
  <si>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</si>
  <si>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</si>
  <si>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</si>
  <si>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</si>
  <si>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</si>
  <si>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</si>
  <si>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</si>
  <si>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</si>
  <si>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</si>
  <si>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</si>
  <si>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</si>
  <si>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</si>
  <si>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</si>
  <si>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</si>
  <si>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</si>
  <si>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</si>
  <si>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</si>
  <si>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</si>
  <si>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</si>
  <si>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</si>
  <si>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</si>
  <si>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</si>
  <si>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</si>
  <si>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</si>
  <si>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</si>
  <si>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</si>
  <si>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</si>
  <si>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</si>
  <si>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</si>
  <si>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</si>
  <si>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</si>
  <si>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</si>
  <si>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</si>
  <si>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</si>
  <si>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</si>
  <si>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</si>
  <si>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</si>
  <si>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</si>
  <si>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</si>
  <si>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</si>
  <si>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</si>
  <si>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</si>
  <si>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</si>
  <si>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</si>
  <si>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</si>
  <si>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</si>
  <si>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</si>
  <si>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</si>
  <si>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</si>
  <si>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</si>
  <si>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</si>
  <si>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</si>
  <si>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</si>
  <si>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</si>
  <si>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</si>
  <si>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</si>
  <si>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</si>
  <si>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</si>
  <si>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</si>
  <si>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</si>
  <si>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</si>
  <si>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</si>
  <si>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</si>
  <si>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</si>
  <si>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</si>
  <si>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</si>
  <si>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</si>
  <si>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</si>
  <si>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</si>
  <si>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</si>
  <si>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</si>
  <si>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</si>
  <si>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</si>
  <si>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</si>
  <si>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</si>
  <si>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</si>
  <si>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</si>
  <si>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</si>
  <si>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</si>
  <si>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</si>
  <si>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</si>
  <si>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</si>
  <si>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</si>
  <si>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</si>
  <si>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</si>
  <si>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</si>
  <si>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</si>
  <si>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</si>
  <si>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</si>
  <si>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</si>
  <si>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</si>
  <si>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</si>
  <si>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</si>
  <si>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</si>
  <si>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</si>
  <si>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</si>
  <si>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</si>
  <si>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</si>
  <si>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</si>
  <si>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</si>
  <si>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</si>
  <si>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</si>
  <si>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</si>
  <si>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</si>
  <si>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</si>
  <si>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</si>
  <si>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</si>
  <si>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</si>
  <si>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</si>
  <si>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</si>
  <si>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</si>
  <si>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</si>
  <si>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</si>
  <si>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</si>
  <si>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</si>
  <si>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</si>
  <si>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</si>
  <si>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</si>
  <si>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</si>
  <si>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</si>
  <si>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</si>
  <si>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</si>
  <si>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</si>
  <si>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</si>
  <si>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</si>
  <si>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</si>
  <si>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</si>
  <si>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</si>
  <si>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</si>
  <si>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</si>
  <si>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</si>
  <si>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</si>
  <si>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</si>
  <si>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</si>
  <si>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</si>
  <si>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</si>
  <si>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</si>
  <si>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</si>
  <si>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</si>
  <si>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</si>
  <si>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</si>
  <si>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</si>
  <si>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</si>
  <si>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</si>
  <si>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</si>
  <si>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</si>
  <si>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</si>
  <si>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</si>
  <si>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</si>
  <si>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</si>
  <si>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</si>
  <si>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</si>
  <si>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</si>
  <si>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</si>
  <si>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</si>
  <si>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</si>
  <si>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</si>
  <si>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</si>
  <si>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</si>
  <si>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</si>
  <si>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</si>
  <si>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</si>
  <si>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</si>
  <si>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</si>
  <si>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</si>
  <si>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</si>
  <si>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</si>
  <si>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</si>
  <si>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</si>
  <si>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</si>
  <si>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</si>
  <si>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</si>
  <si>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</si>
  <si>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</si>
  <si>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</si>
  <si>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</si>
  <si>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</si>
  <si>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</si>
  <si>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</si>
  <si>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</si>
  <si>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</si>
  <si>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</si>
  <si>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</si>
  <si>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</si>
  <si>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</si>
  <si>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</si>
  <si>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</si>
  <si>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</si>
  <si>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</si>
  <si>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</si>
  <si>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</si>
  <si>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</si>
  <si>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</si>
  <si>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</si>
  <si>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</si>
  <si>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</si>
  <si>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</si>
  <si>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</si>
  <si>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</si>
  <si>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</si>
  <si>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</si>
  <si>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</si>
  <si>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</si>
  <si>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</si>
  <si>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</si>
  <si>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</si>
  <si>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</si>
  <si>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</si>
  <si>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</si>
  <si>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</si>
  <si>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</si>
  <si>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</si>
  <si>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</si>
  <si>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</si>
  <si>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</si>
  <si>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</si>
  <si>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</si>
  <si>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</si>
  <si>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</si>
  <si>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</si>
  <si>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</si>
  <si>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</si>
  <si>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</si>
  <si>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</si>
  <si>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</si>
  <si>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</si>
  <si>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</si>
  <si>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</si>
  <si>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</si>
  <si>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</si>
  <si>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</si>
  <si>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</si>
  <si>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</si>
  <si>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</si>
  <si>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</si>
  <si>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</si>
  <si>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</si>
  <si>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</si>
  <si>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</si>
  <si>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</si>
  <si>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</si>
  <si>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</si>
  <si>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</si>
  <si>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</si>
  <si>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</si>
  <si>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</si>
  <si>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</si>
  <si>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</si>
  <si>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</si>
  <si>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</si>
  <si>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</si>
  <si>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</si>
  <si>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</si>
  <si>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</si>
  <si>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</si>
  <si>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</si>
  <si>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</si>
  <si>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</si>
  <si>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</si>
  <si>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</si>
  <si>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</si>
  <si>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</si>
  <si>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</si>
  <si>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</si>
  <si>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</si>
  <si>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</si>
  <si>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</si>
  <si>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</si>
  <si>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</si>
  <si>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</si>
  <si>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</si>
  <si>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</si>
  <si>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</si>
  <si>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</si>
  <si>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</si>
  <si>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</si>
  <si>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</si>
  <si>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</si>
  <si>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</si>
  <si>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</si>
  <si>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</si>
  <si>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</si>
  <si>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</si>
  <si>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</si>
  <si>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</si>
  <si>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</si>
  <si>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</si>
  <si>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</si>
  <si>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</si>
  <si>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</si>
  <si>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</si>
  <si>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</si>
  <si>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</si>
  <si>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</si>
  <si>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</si>
  <si>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</si>
  <si>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</si>
  <si>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</si>
  <si>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</si>
  <si>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</si>
  <si>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</si>
  <si>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</si>
  <si>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</si>
  <si>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</si>
  <si>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</si>
  <si>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</si>
  <si>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</si>
  <si>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</si>
  <si>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</si>
  <si>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</si>
  <si>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</si>
  <si>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</si>
  <si>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</si>
  <si>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</si>
  <si>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</si>
  <si>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</si>
  <si>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</si>
  <si>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</si>
  <si>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</si>
  <si>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</si>
  <si>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</si>
  <si>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</si>
  <si>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</si>
  <si>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</si>
  <si>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</si>
  <si>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</si>
  <si>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</si>
  <si>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</si>
  <si>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</si>
  <si>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</si>
  <si>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</si>
  <si>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</si>
  <si>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</si>
  <si>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</si>
  <si>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</si>
  <si>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</si>
  <si>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</si>
  <si>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</si>
  <si>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</si>
  <si>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</si>
  <si>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</si>
  <si>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</si>
  <si>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</si>
  <si>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</si>
  <si>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</si>
  <si>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</si>
  <si>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</si>
  <si>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</si>
  <si>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</si>
  <si>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</si>
  <si>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</si>
  <si>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</si>
  <si>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</si>
  <si>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</si>
  <si>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</si>
  <si>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</si>
  <si>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</si>
  <si>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</si>
  <si>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</si>
  <si>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</si>
  <si>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</si>
  <si>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</si>
  <si>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</si>
  <si>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</si>
  <si>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</si>
  <si>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</si>
  <si>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</si>
  <si>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</si>
  <si>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</si>
  <si>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</si>
  <si>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</si>
  <si>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</si>
  <si>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</si>
  <si>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</si>
  <si>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</si>
  <si>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</si>
  <si>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</si>
  <si>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</si>
  <si>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</si>
  <si>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</si>
  <si>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</si>
  <si>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</si>
  <si>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</si>
  <si>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</si>
  <si>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</si>
  <si>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</si>
  <si>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</si>
  <si>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</si>
  <si>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</si>
  <si>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</si>
  <si>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</si>
  <si>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</si>
  <si>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</si>
  <si>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</si>
  <si>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</si>
  <si>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</si>
  <si>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</si>
  <si>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</si>
  <si>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</si>
  <si>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</si>
  <si>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</si>
  <si>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</si>
  <si>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</si>
  <si>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</si>
  <si>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</si>
  <si>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</si>
  <si>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</si>
  <si>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</si>
  <si>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</si>
  <si>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</si>
  <si>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</si>
  <si>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</si>
  <si>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</si>
  <si>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</si>
  <si>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</si>
  <si>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</si>
  <si>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</si>
  <si>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</si>
  <si>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</si>
  <si>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</si>
  <si>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</si>
  <si>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</si>
  <si>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</si>
  <si>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</si>
  <si>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</si>
  <si>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</si>
  <si>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</si>
  <si>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</si>
  <si>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</si>
  <si>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</si>
  <si>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</si>
  <si>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</si>
  <si>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</si>
  <si>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</si>
  <si>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</si>
  <si>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</si>
  <si>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</si>
  <si>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</si>
  <si>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</si>
  <si>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</si>
  <si>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</si>
  <si>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</si>
  <si>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</si>
  <si>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</si>
  <si>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</si>
  <si>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</si>
  <si>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</si>
  <si>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</si>
  <si>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</si>
  <si>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</si>
  <si>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</si>
  <si>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</si>
  <si>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</si>
  <si>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</si>
  <si>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</si>
  <si>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</si>
  <si>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</si>
  <si>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</si>
  <si>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</si>
  <si>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</si>
  <si>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</si>
  <si>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</si>
  <si>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</si>
  <si>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</si>
  <si>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</si>
  <si>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</si>
  <si>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</si>
  <si>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</si>
  <si>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</si>
  <si>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</si>
  <si>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</si>
  <si>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</si>
  <si>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</si>
  <si>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</si>
  <si>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</si>
  <si>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</si>
  <si>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</si>
  <si>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</si>
  <si>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</si>
  <si>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</si>
  <si>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</si>
  <si>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</si>
  <si>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</si>
  <si>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</si>
  <si>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</si>
  <si>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</si>
  <si>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</si>
  <si>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</si>
  <si>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</si>
  <si>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</si>
  <si>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</si>
  <si>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</si>
  <si>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</si>
  <si>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</si>
  <si>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</si>
  <si>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</si>
  <si>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</si>
  <si>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</si>
  <si>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</si>
  <si>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</si>
  <si>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</si>
  <si>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</si>
  <si>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</si>
  <si>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</si>
  <si>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</si>
  <si>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</si>
  <si>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</si>
  <si>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</si>
  <si>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</si>
  <si>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</si>
  <si>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</si>
  <si>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</si>
  <si>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</si>
  <si>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</si>
  <si>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</si>
  <si>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</si>
  <si>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</si>
  <si>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</si>
  <si>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</si>
  <si>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</si>
  <si>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</si>
  <si>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</si>
  <si>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</si>
  <si>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</si>
  <si>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</si>
  <si>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</si>
  <si>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</si>
  <si>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</si>
  <si>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</si>
  <si>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</si>
  <si>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</si>
  <si>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</si>
  <si>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</si>
  <si>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</si>
  <si>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</si>
  <si>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</si>
  <si>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</si>
  <si>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</si>
  <si>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</si>
  <si>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</si>
  <si>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</si>
  <si>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</si>
  <si>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</si>
  <si>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</si>
  <si>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</si>
  <si>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</si>
  <si>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</si>
  <si>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</si>
  <si>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</si>
  <si>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</si>
  <si>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</si>
  <si>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</si>
  <si>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</si>
  <si>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</si>
  <si>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</si>
  <si>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</si>
  <si>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</si>
  <si>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</si>
  <si>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</si>
  <si>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</si>
  <si>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</si>
  <si>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</si>
  <si>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</si>
  <si>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</si>
  <si>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</si>
  <si>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</si>
  <si>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</si>
  <si>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</si>
  <si>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</si>
  <si>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</si>
  <si>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</si>
  <si>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</si>
  <si>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</si>
  <si>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</si>
  <si>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</si>
  <si>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</si>
  <si>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</si>
  <si>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</si>
  <si>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</si>
  <si>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</si>
  <si>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</si>
  <si>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</si>
  <si>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</si>
  <si>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</si>
  <si>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</si>
  <si>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</si>
  <si>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</si>
  <si>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</si>
  <si>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</si>
  <si>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</si>
  <si>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</si>
  <si>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</si>
  <si>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</si>
  <si>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</si>
  <si>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</si>
  <si>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</si>
  <si>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</si>
  <si>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</si>
  <si>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</si>
  <si>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</si>
  <si>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</si>
  <si>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</si>
  <si>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</si>
  <si>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</si>
  <si>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</si>
  <si>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</si>
  <si>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</si>
  <si>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</si>
  <si>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</si>
  <si>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</si>
  <si>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</si>
  <si>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</si>
  <si>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</si>
  <si>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</si>
  <si>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</si>
  <si>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</si>
  <si>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</si>
  <si>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</si>
  <si>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</si>
  <si>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</si>
  <si>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</si>
  <si>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</si>
  <si>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</si>
  <si>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</si>
  <si>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</si>
  <si>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</si>
  <si>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</si>
  <si>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</si>
  <si>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</si>
  <si>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</si>
  <si>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</si>
  <si>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</si>
  <si>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</si>
  <si>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</si>
  <si>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</si>
  <si>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</si>
  <si>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</si>
  <si>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</si>
  <si>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</si>
  <si>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</si>
  <si>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</si>
  <si>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</si>
  <si>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</si>
  <si>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</si>
  <si>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</si>
  <si>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</si>
  <si>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</si>
  <si>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</si>
  <si>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</si>
  <si>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</si>
  <si>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</si>
  <si>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</si>
  <si>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</si>
  <si>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</si>
  <si>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</si>
  <si>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</si>
  <si>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</si>
  <si>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</si>
  <si>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</si>
  <si>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</si>
  <si>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</si>
  <si>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</si>
  <si>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</si>
  <si>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</si>
  <si>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</si>
  <si>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</si>
  <si>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</si>
  <si>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</si>
  <si>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</si>
  <si>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</si>
  <si>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</si>
  <si>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</si>
  <si>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</si>
  <si>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</si>
  <si>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</si>
  <si>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</si>
  <si>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</si>
  <si>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</si>
  <si>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</si>
  <si>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</si>
  <si>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</si>
  <si>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</si>
  <si>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</si>
  <si>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</si>
  <si>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</si>
  <si>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</si>
  <si>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</si>
  <si>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</si>
  <si>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</si>
  <si>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</si>
  <si>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</si>
  <si>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</si>
  <si>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</si>
  <si>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</si>
  <si>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</si>
  <si>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</si>
  <si>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</si>
  <si>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</si>
  <si>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</si>
  <si>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</si>
  <si>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</si>
  <si>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</si>
  <si>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</si>
  <si>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</si>
  <si>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</si>
  <si>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</si>
  <si>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</si>
  <si>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</si>
  <si>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</si>
  <si>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</si>
  <si>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</si>
  <si>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</si>
  <si>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</si>
  <si>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</si>
  <si>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</si>
  <si>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</si>
  <si>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</si>
  <si>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</si>
  <si>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</si>
  <si>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</si>
  <si>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</si>
  <si>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</si>
  <si>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</si>
  <si>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</si>
  <si>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</si>
  <si>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</si>
  <si>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profit</t>
  </si>
  <si>
    <t>states</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</si>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</sst>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Green]\▲0.00%;[Red]\ \▼0.00%"/>
    <numFmt numFmtId="165" formatCode="\$\ 0.00,\ &quot;K&quot;"/>
    <numFmt numFmtId="166" formatCode="_-[$$-409]* #,##0.00_ ;_-[$$-409]* \-#,##0.00\ ;_-[$$-409]* &quot;-&quot;??_ ;_-@_ "/>
  </numFmts>
  <fonts count="9"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rgb="FFFF0000"/>
      <name val="Calibri"/>
      <family val="2"/>
      <scheme val="minor"/>
    </font>
    <font>
      <b/>
      <sz val="11"/>
      <color rgb="FF00B0F0"/>
      <name val="Calibri"/>
      <family val="2"/>
      <scheme val="minor"/>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style="thin">
        <color rgb="FF999999"/>
      </left>
      <right/>
      <top style="thin">
        <color indexed="65"/>
      </top>
      <bottom style="thin">
        <color rgb="FF999999"/>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8" xfId="0" applyBorder="1"/>
    <xf numFmtId="165" fontId="0" fillId="0" borderId="1" xfId="0" applyNumberFormat="1" applyBorder="1"/>
    <xf numFmtId="165" fontId="0" fillId="0" borderId="7" xfId="0" applyNumberFormat="1" applyBorder="1"/>
    <xf numFmtId="0" fontId="0" fillId="0" borderId="2" xfId="0" applyBorder="1" applyAlignment="1">
      <alignment horizontal="left"/>
    </xf>
    <xf numFmtId="0" fontId="1" fillId="0" borderId="0" xfId="0" applyFont="1"/>
    <xf numFmtId="165" fontId="0" fillId="0" borderId="0" xfId="0" applyNumberFormat="1"/>
    <xf numFmtId="10" fontId="0" fillId="0" borderId="5" xfId="0" applyNumberFormat="1" applyBorder="1"/>
    <xf numFmtId="166" fontId="0" fillId="0" borderId="0" xfId="0" applyNumberFormat="1"/>
    <xf numFmtId="1" fontId="0" fillId="0" borderId="0" xfId="1" applyNumberFormat="1" applyFont="1"/>
    <xf numFmtId="1" fontId="0" fillId="0" borderId="0" xfId="0" applyNumberFormat="1"/>
    <xf numFmtId="10" fontId="0" fillId="0" borderId="0" xfId="2" applyNumberFormat="1" applyFont="1"/>
    <xf numFmtId="0" fontId="0" fillId="0" borderId="9" xfId="0" applyBorder="1"/>
    <xf numFmtId="0" fontId="0" fillId="0" borderId="10" xfId="0" applyBorder="1"/>
    <xf numFmtId="0" fontId="0" fillId="0" borderId="12" xfId="0" applyBorder="1" applyAlignment="1">
      <alignment horizontal="left"/>
    </xf>
    <xf numFmtId="9" fontId="7" fillId="0" borderId="0" xfId="2" applyFont="1" applyAlignment="1">
      <alignment horizontal="center"/>
    </xf>
    <xf numFmtId="9" fontId="8" fillId="0" borderId="0" xfId="2" applyFont="1" applyAlignment="1">
      <alignment horizontal="center"/>
    </xf>
    <xf numFmtId="0" fontId="0" fillId="0" borderId="3" xfId="0" applyNumberFormat="1" applyBorder="1"/>
    <xf numFmtId="0" fontId="0" fillId="0" borderId="4" xfId="0" applyNumberFormat="1" applyBorder="1"/>
    <xf numFmtId="0" fontId="0" fillId="0" borderId="5" xfId="0" applyNumberFormat="1" applyBorder="1"/>
    <xf numFmtId="9" fontId="0" fillId="0" borderId="3" xfId="0" applyNumberFormat="1" applyBorder="1"/>
    <xf numFmtId="9" fontId="0" fillId="0" borderId="4" xfId="0" applyNumberFormat="1" applyBorder="1"/>
    <xf numFmtId="0" fontId="0" fillId="0" borderId="1" xfId="0" applyNumberFormat="1" applyBorder="1"/>
    <xf numFmtId="0" fontId="0" fillId="0" borderId="7" xfId="0" applyNumberFormat="1" applyBorder="1"/>
    <xf numFmtId="0" fontId="0" fillId="0" borderId="6" xfId="0" applyNumberFormat="1" applyBorder="1"/>
    <xf numFmtId="0" fontId="0" fillId="0" borderId="8" xfId="0" applyNumberFormat="1" applyBorder="1"/>
    <xf numFmtId="0" fontId="0" fillId="0" borderId="10" xfId="0" applyNumberFormat="1" applyBorder="1"/>
    <xf numFmtId="0" fontId="0" fillId="0" borderId="2" xfId="0" applyNumberFormat="1" applyBorder="1"/>
    <xf numFmtId="0" fontId="0" fillId="0" borderId="11" xfId="0" applyNumberFormat="1" applyBorder="1"/>
    <xf numFmtId="0" fontId="0" fillId="0" borderId="9" xfId="0" applyNumberFormat="1" applyBorder="1"/>
    <xf numFmtId="0" fontId="0" fillId="0" borderId="12" xfId="0" applyNumberFormat="1" applyBorder="1"/>
    <xf numFmtId="0" fontId="0" fillId="0" borderId="13" xfId="0" applyNumberFormat="1" applyBorder="1"/>
    <xf numFmtId="0" fontId="0" fillId="0" borderId="14" xfId="0" applyNumberFormat="1" applyBorder="1"/>
  </cellXfs>
  <cellStyles count="3">
    <cellStyle name="Currency" xfId="1" builtinId="4"/>
    <cellStyle name="Normal" xfId="0" builtinId="0"/>
    <cellStyle name="Percent" xfId="2" builtinId="5"/>
  </cellStyles>
  <dxfs count="188">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3" formatCode="0%"/>
    </dxf>
    <dxf>
      <numFmt numFmtId="13"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B46FDCDB-3CD2-422B-9294-588C9541A1B2}">
      <tableStyleElement type="wholeTable" dxfId="170"/>
      <tableStyleElement type="headerRow" dxfId="169"/>
    </tableStyle>
    <tableStyle name="Data-style" pivot="0" count="3" xr9:uid="{00000000-0011-0000-FFFF-FFFF00000000}">
      <tableStyleElement type="headerRow" dxfId="187"/>
      <tableStyleElement type="firstRowStripe" dxfId="186"/>
      <tableStyleElement type="secondRowStripe" dxfId="185"/>
    </tableStyle>
  </tableStyle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B6B-419C-8093-9B1446BA646E}"/>
            </c:ext>
          </c:extLst>
        </c:ser>
        <c:dLbls>
          <c:showLegendKey val="0"/>
          <c:showVal val="0"/>
          <c:showCatName val="0"/>
          <c:showSerName val="0"/>
          <c:showPercent val="0"/>
          <c:showBubbleSize val="0"/>
        </c:dLbls>
        <c:axId val="1766708608"/>
        <c:axId val="176669900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B6B-419C-8093-9B1446BA646E}"/>
            </c:ext>
          </c:extLst>
        </c:ser>
        <c:dLbls>
          <c:showLegendKey val="0"/>
          <c:showVal val="0"/>
          <c:showCatName val="0"/>
          <c:showSerName val="0"/>
          <c:showPercent val="0"/>
          <c:showBubbleSize val="0"/>
        </c:dLbls>
        <c:gapWidth val="219"/>
        <c:overlap val="-27"/>
        <c:axId val="1536122288"/>
        <c:axId val="1532124544"/>
      </c:barChart>
      <c:catAx>
        <c:axId val="15361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124544"/>
        <c:crosses val="autoZero"/>
        <c:auto val="1"/>
        <c:lblAlgn val="ctr"/>
        <c:lblOffset val="100"/>
        <c:noMultiLvlLbl val="0"/>
      </c:catAx>
      <c:valAx>
        <c:axId val="153212454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122288"/>
        <c:crosses val="autoZero"/>
        <c:crossBetween val="between"/>
      </c:valAx>
      <c:valAx>
        <c:axId val="1766699008"/>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708608"/>
        <c:crosses val="max"/>
        <c:crossBetween val="between"/>
      </c:valAx>
      <c:catAx>
        <c:axId val="1766708608"/>
        <c:scaling>
          <c:orientation val="minMax"/>
        </c:scaling>
        <c:delete val="1"/>
        <c:axPos val="b"/>
        <c:numFmt formatCode="General" sourceLinked="1"/>
        <c:majorTickMark val="out"/>
        <c:minorTickMark val="none"/>
        <c:tickLblPos val="nextTo"/>
        <c:crossAx val="17666990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ln w="19050"/>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C7-4FFA-822C-95614064FC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C7-4FFA-822C-95614064FC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C7-4FFA-822C-95614064FC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73F7-46EF-9068-C7922761AD43}"/>
            </c:ext>
          </c:extLst>
        </c:ser>
        <c:dLbls>
          <c:showLegendKey val="0"/>
          <c:showVal val="1"/>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 by categories!PivotTable5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sales by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by categories'!$A$4:$A$9</c:f>
              <c:strCache>
                <c:ptCount val="5"/>
                <c:pt idx="0">
                  <c:v>Binders</c:v>
                </c:pt>
                <c:pt idx="1">
                  <c:v>Tables</c:v>
                </c:pt>
                <c:pt idx="2">
                  <c:v>Storage</c:v>
                </c:pt>
                <c:pt idx="3">
                  <c:v>Chairs</c:v>
                </c:pt>
                <c:pt idx="4">
                  <c:v>Phones</c:v>
                </c:pt>
              </c:strCache>
            </c:strRef>
          </c:cat>
          <c:val>
            <c:numRef>
              <c:f>'top 5 sales by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DE-4E13-A8AB-8C9A4DC48761}"/>
            </c:ext>
          </c:extLst>
        </c:ser>
        <c:dLbls>
          <c:dLblPos val="outEnd"/>
          <c:showLegendKey val="0"/>
          <c:showVal val="1"/>
          <c:showCatName val="0"/>
          <c:showSerName val="0"/>
          <c:showPercent val="0"/>
          <c:showBubbleSize val="0"/>
        </c:dLbls>
        <c:gapWidth val="182"/>
        <c:axId val="1834248016"/>
        <c:axId val="1877777296"/>
      </c:barChart>
      <c:catAx>
        <c:axId val="1834248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777296"/>
        <c:crosses val="autoZero"/>
        <c:auto val="1"/>
        <c:lblAlgn val="ctr"/>
        <c:lblOffset val="100"/>
        <c:noMultiLvlLbl val="0"/>
      </c:catAx>
      <c:valAx>
        <c:axId val="18777772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8342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884610753930987E-2"/>
          <c:y val="9.0702947845804988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167-416F-9D55-76F248601DD4}"/>
            </c:ext>
          </c:extLst>
        </c:ser>
        <c:dLbls>
          <c:showLegendKey val="0"/>
          <c:showVal val="0"/>
          <c:showCatName val="0"/>
          <c:showSerName val="0"/>
          <c:showPercent val="0"/>
          <c:showBubbleSize val="0"/>
        </c:dLbls>
        <c:smooth val="0"/>
        <c:axId val="1734217488"/>
        <c:axId val="1734217968"/>
      </c:lineChart>
      <c:catAx>
        <c:axId val="1734217488"/>
        <c:scaling>
          <c:orientation val="minMax"/>
        </c:scaling>
        <c:delete val="1"/>
        <c:axPos val="b"/>
        <c:numFmt formatCode="General" sourceLinked="1"/>
        <c:majorTickMark val="none"/>
        <c:minorTickMark val="none"/>
        <c:tickLblPos val="nextTo"/>
        <c:crossAx val="1734217968"/>
        <c:crosses val="autoZero"/>
        <c:auto val="1"/>
        <c:lblAlgn val="ctr"/>
        <c:lblOffset val="100"/>
        <c:noMultiLvlLbl val="0"/>
      </c:catAx>
      <c:valAx>
        <c:axId val="1734217968"/>
        <c:scaling>
          <c:orientation val="minMax"/>
        </c:scaling>
        <c:delete val="1"/>
        <c:axPos val="l"/>
        <c:numFmt formatCode="General" sourceLinked="1"/>
        <c:majorTickMark val="none"/>
        <c:minorTickMark val="none"/>
        <c:tickLblPos val="nextTo"/>
        <c:crossAx val="17342174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16352201257858E-2"/>
          <c:y val="0.24691358024691357"/>
          <c:w val="0.82704402515723274"/>
          <c:h val="0.4567901234567901"/>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2-5D22-4562-AD39-611A4D09796C}"/>
            </c:ext>
          </c:extLst>
        </c:ser>
        <c:dLbls>
          <c:showLegendKey val="0"/>
          <c:showVal val="0"/>
          <c:showCatName val="0"/>
          <c:showSerName val="0"/>
          <c:showPercent val="0"/>
          <c:showBubbleSize val="0"/>
        </c:dLbls>
        <c:smooth val="0"/>
        <c:axId val="1880442208"/>
        <c:axId val="1880444608"/>
      </c:lineChart>
      <c:catAx>
        <c:axId val="1880442208"/>
        <c:scaling>
          <c:orientation val="minMax"/>
        </c:scaling>
        <c:delete val="1"/>
        <c:axPos val="b"/>
        <c:numFmt formatCode="General" sourceLinked="1"/>
        <c:majorTickMark val="none"/>
        <c:minorTickMark val="none"/>
        <c:tickLblPos val="nextTo"/>
        <c:crossAx val="1880444608"/>
        <c:crosses val="autoZero"/>
        <c:auto val="1"/>
        <c:lblAlgn val="ctr"/>
        <c:lblOffset val="100"/>
        <c:noMultiLvlLbl val="0"/>
      </c:catAx>
      <c:valAx>
        <c:axId val="1880444608"/>
        <c:scaling>
          <c:orientation val="minMax"/>
        </c:scaling>
        <c:delete val="1"/>
        <c:axPos val="l"/>
        <c:numFmt formatCode="General" sourceLinked="1"/>
        <c:majorTickMark val="none"/>
        <c:minorTickMark val="none"/>
        <c:tickLblPos val="nextTo"/>
        <c:crossAx val="1880442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ACA-4C00-8D6C-3BAB33322F4B}"/>
            </c:ext>
          </c:extLst>
        </c:ser>
        <c:dLbls>
          <c:showLegendKey val="0"/>
          <c:showVal val="0"/>
          <c:showCatName val="0"/>
          <c:showSerName val="0"/>
          <c:showPercent val="0"/>
          <c:showBubbleSize val="0"/>
        </c:dLbls>
        <c:smooth val="0"/>
        <c:axId val="1834003456"/>
        <c:axId val="1834005856"/>
      </c:lineChart>
      <c:catAx>
        <c:axId val="1834003456"/>
        <c:scaling>
          <c:orientation val="minMax"/>
        </c:scaling>
        <c:delete val="1"/>
        <c:axPos val="b"/>
        <c:numFmt formatCode="General" sourceLinked="1"/>
        <c:majorTickMark val="none"/>
        <c:minorTickMark val="none"/>
        <c:tickLblPos val="nextTo"/>
        <c:crossAx val="1834005856"/>
        <c:crosses val="autoZero"/>
        <c:auto val="1"/>
        <c:lblAlgn val="ctr"/>
        <c:lblOffset val="100"/>
        <c:noMultiLvlLbl val="0"/>
      </c:catAx>
      <c:valAx>
        <c:axId val="1834005856"/>
        <c:scaling>
          <c:orientation val="minMax"/>
        </c:scaling>
        <c:delete val="1"/>
        <c:axPos val="l"/>
        <c:numFmt formatCode="General" sourceLinked="1"/>
        <c:majorTickMark val="none"/>
        <c:minorTickMark val="none"/>
        <c:tickLblPos val="nextTo"/>
        <c:crossAx val="183400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42CD-48FB-8D21-A97BF587850E}"/>
            </c:ext>
          </c:extLst>
        </c:ser>
        <c:dLbls>
          <c:showLegendKey val="0"/>
          <c:showVal val="0"/>
          <c:showCatName val="0"/>
          <c:showSerName val="0"/>
          <c:showPercent val="0"/>
          <c:showBubbleSize val="0"/>
        </c:dLbls>
        <c:smooth val="0"/>
        <c:axId val="1877069504"/>
        <c:axId val="1877070944"/>
      </c:lineChart>
      <c:catAx>
        <c:axId val="1877069504"/>
        <c:scaling>
          <c:orientation val="minMax"/>
        </c:scaling>
        <c:delete val="1"/>
        <c:axPos val="b"/>
        <c:numFmt formatCode="General" sourceLinked="1"/>
        <c:majorTickMark val="none"/>
        <c:minorTickMark val="none"/>
        <c:tickLblPos val="nextTo"/>
        <c:crossAx val="1877070944"/>
        <c:crosses val="autoZero"/>
        <c:auto val="1"/>
        <c:lblAlgn val="ctr"/>
        <c:lblOffset val="100"/>
        <c:noMultiLvlLbl val="0"/>
      </c:catAx>
      <c:valAx>
        <c:axId val="1877070944"/>
        <c:scaling>
          <c:orientation val="minMax"/>
        </c:scaling>
        <c:delete val="1"/>
        <c:axPos val="l"/>
        <c:numFmt formatCode="General" sourceLinked="1"/>
        <c:majorTickMark val="none"/>
        <c:minorTickMark val="none"/>
        <c:tickLblPos val="nextTo"/>
        <c:crossAx val="1877069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33B-4ABE-B03A-D81783B5448A}"/>
            </c:ext>
          </c:extLst>
        </c:ser>
        <c:dLbls>
          <c:showLegendKey val="0"/>
          <c:showVal val="0"/>
          <c:showCatName val="0"/>
          <c:showSerName val="0"/>
          <c:showPercent val="0"/>
          <c:showBubbleSize val="0"/>
        </c:dLbls>
        <c:smooth val="0"/>
        <c:axId val="1880443168"/>
        <c:axId val="1880443648"/>
      </c:lineChart>
      <c:catAx>
        <c:axId val="1880443168"/>
        <c:scaling>
          <c:orientation val="minMax"/>
        </c:scaling>
        <c:delete val="1"/>
        <c:axPos val="b"/>
        <c:numFmt formatCode="General" sourceLinked="1"/>
        <c:majorTickMark val="none"/>
        <c:minorTickMark val="none"/>
        <c:tickLblPos val="nextTo"/>
        <c:crossAx val="1880443648"/>
        <c:crosses val="autoZero"/>
        <c:auto val="1"/>
        <c:lblAlgn val="ctr"/>
        <c:lblOffset val="100"/>
        <c:noMultiLvlLbl val="0"/>
      </c:catAx>
      <c:valAx>
        <c:axId val="1880443648"/>
        <c:scaling>
          <c:orientation val="minMax"/>
        </c:scaling>
        <c:delete val="1"/>
        <c:axPos val="l"/>
        <c:numFmt formatCode="General" sourceLinked="1"/>
        <c:majorTickMark val="none"/>
        <c:minorTickMark val="none"/>
        <c:tickLblPos val="nextTo"/>
        <c:crossAx val="188044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50149791882066E-2"/>
          <c:y val="4.4958819802697041E-3"/>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A2F-4027-B7E8-3C0D01815FFB}"/>
            </c:ext>
          </c:extLst>
        </c:ser>
        <c:dLbls>
          <c:showLegendKey val="0"/>
          <c:showVal val="0"/>
          <c:showCatName val="0"/>
          <c:showSerName val="0"/>
          <c:showPercent val="0"/>
          <c:showBubbleSize val="0"/>
        </c:dLbls>
        <c:smooth val="0"/>
        <c:axId val="1734217488"/>
        <c:axId val="1734217968"/>
      </c:lineChart>
      <c:catAx>
        <c:axId val="1734217488"/>
        <c:scaling>
          <c:orientation val="minMax"/>
        </c:scaling>
        <c:delete val="1"/>
        <c:axPos val="b"/>
        <c:numFmt formatCode="General" sourceLinked="1"/>
        <c:majorTickMark val="none"/>
        <c:minorTickMark val="none"/>
        <c:tickLblPos val="nextTo"/>
        <c:crossAx val="1734217968"/>
        <c:crosses val="autoZero"/>
        <c:auto val="1"/>
        <c:lblAlgn val="ctr"/>
        <c:lblOffset val="100"/>
        <c:noMultiLvlLbl val="0"/>
      </c:catAx>
      <c:valAx>
        <c:axId val="1734217968"/>
        <c:scaling>
          <c:orientation val="minMax"/>
        </c:scaling>
        <c:delete val="1"/>
        <c:axPos val="l"/>
        <c:numFmt formatCode="General" sourceLinked="1"/>
        <c:majorTickMark val="none"/>
        <c:minorTickMark val="none"/>
        <c:tickLblPos val="nextTo"/>
        <c:crossAx val="17342174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616352201257858E-2"/>
          <c:y val="0.24691358024691357"/>
          <c:w val="0.82704402515723274"/>
          <c:h val="0.4567901234567901"/>
        </c:manualLayout>
      </c:layout>
      <c:lineChart>
        <c:grouping val="standard"/>
        <c:varyColors val="0"/>
        <c:ser>
          <c:idx val="0"/>
          <c:order val="0"/>
          <c:tx>
            <c:strRef>
              <c:f>KPI!$E$3</c:f>
              <c:strCache>
                <c:ptCount val="1"/>
                <c:pt idx="0">
                  <c:v>Total</c:v>
                </c:pt>
              </c:strCache>
            </c:strRef>
          </c:tx>
          <c:spPr>
            <a:ln w="28575" cap="rnd">
              <a:solidFill>
                <a:schemeClr val="bg1">
                  <a:lumMod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179-4CBA-8314-932D05291764}"/>
            </c:ext>
          </c:extLst>
        </c:ser>
        <c:dLbls>
          <c:showLegendKey val="0"/>
          <c:showVal val="0"/>
          <c:showCatName val="0"/>
          <c:showSerName val="0"/>
          <c:showPercent val="0"/>
          <c:showBubbleSize val="0"/>
        </c:dLbls>
        <c:smooth val="0"/>
        <c:axId val="1880442208"/>
        <c:axId val="1880444608"/>
      </c:lineChart>
      <c:catAx>
        <c:axId val="1880442208"/>
        <c:scaling>
          <c:orientation val="minMax"/>
        </c:scaling>
        <c:delete val="1"/>
        <c:axPos val="b"/>
        <c:numFmt formatCode="General" sourceLinked="1"/>
        <c:majorTickMark val="none"/>
        <c:minorTickMark val="none"/>
        <c:tickLblPos val="nextTo"/>
        <c:crossAx val="1880444608"/>
        <c:crosses val="autoZero"/>
        <c:auto val="1"/>
        <c:lblAlgn val="ctr"/>
        <c:lblOffset val="100"/>
        <c:noMultiLvlLbl val="0"/>
      </c:catAx>
      <c:valAx>
        <c:axId val="1880444608"/>
        <c:scaling>
          <c:orientation val="minMax"/>
        </c:scaling>
        <c:delete val="1"/>
        <c:axPos val="l"/>
        <c:numFmt formatCode="General" sourceLinked="1"/>
        <c:majorTickMark val="none"/>
        <c:minorTickMark val="none"/>
        <c:tickLblPos val="nextTo"/>
        <c:crossAx val="1880442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2760942760943"/>
          <c:y val="0.2600464198173576"/>
          <c:w val="0.81481481481481477"/>
          <c:h val="0.47990543735224589"/>
        </c:manualLayout>
      </c:layout>
      <c:lineChart>
        <c:grouping val="standard"/>
        <c:varyColors val="0"/>
        <c:ser>
          <c:idx val="0"/>
          <c:order val="0"/>
          <c:tx>
            <c:strRef>
              <c:f>KPI!$H$3</c:f>
              <c:strCache>
                <c:ptCount val="1"/>
                <c:pt idx="0">
                  <c:v>Total</c:v>
                </c:pt>
              </c:strCache>
            </c:strRef>
          </c:tx>
          <c:spPr>
            <a:ln w="28575" cap="rnd">
              <a:solidFill>
                <a:schemeClr val="bg1">
                  <a:lumMod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E58-4C0A-986A-88126B8AB721}"/>
            </c:ext>
          </c:extLst>
        </c:ser>
        <c:dLbls>
          <c:showLegendKey val="0"/>
          <c:showVal val="0"/>
          <c:showCatName val="0"/>
          <c:showSerName val="0"/>
          <c:showPercent val="0"/>
          <c:showBubbleSize val="0"/>
        </c:dLbls>
        <c:smooth val="0"/>
        <c:axId val="1834003456"/>
        <c:axId val="1834005856"/>
      </c:lineChart>
      <c:catAx>
        <c:axId val="1834003456"/>
        <c:scaling>
          <c:orientation val="minMax"/>
        </c:scaling>
        <c:delete val="1"/>
        <c:axPos val="b"/>
        <c:numFmt formatCode="General" sourceLinked="1"/>
        <c:majorTickMark val="none"/>
        <c:minorTickMark val="none"/>
        <c:tickLblPos val="nextTo"/>
        <c:crossAx val="1834005856"/>
        <c:crosses val="autoZero"/>
        <c:auto val="1"/>
        <c:lblAlgn val="ctr"/>
        <c:lblOffset val="100"/>
        <c:noMultiLvlLbl val="0"/>
      </c:catAx>
      <c:valAx>
        <c:axId val="1834005856"/>
        <c:scaling>
          <c:orientation val="minMax"/>
        </c:scaling>
        <c:delete val="1"/>
        <c:axPos val="l"/>
        <c:numFmt formatCode="General" sourceLinked="1"/>
        <c:majorTickMark val="none"/>
        <c:minorTickMark val="none"/>
        <c:tickLblPos val="nextTo"/>
        <c:crossAx val="1834003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40067340067339E-2"/>
          <c:y val="0.33057851239669422"/>
          <c:w val="0.81481481481481477"/>
          <c:h val="0.39393939393939392"/>
        </c:manualLayout>
      </c:layout>
      <c:lineChart>
        <c:grouping val="standard"/>
        <c:varyColors val="0"/>
        <c:ser>
          <c:idx val="0"/>
          <c:order val="0"/>
          <c:tx>
            <c:strRef>
              <c:f>KPI!$K$3</c:f>
              <c:strCache>
                <c:ptCount val="1"/>
                <c:pt idx="0">
                  <c:v>Total</c:v>
                </c:pt>
              </c:strCache>
            </c:strRef>
          </c:tx>
          <c:spPr>
            <a:ln w="28575" cap="rnd">
              <a:solidFill>
                <a:schemeClr val="bg1">
                  <a:lumMod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43B-4FA8-A125-96B3D803DCB6}"/>
            </c:ext>
          </c:extLst>
        </c:ser>
        <c:dLbls>
          <c:showLegendKey val="0"/>
          <c:showVal val="0"/>
          <c:showCatName val="0"/>
          <c:showSerName val="0"/>
          <c:showPercent val="0"/>
          <c:showBubbleSize val="0"/>
        </c:dLbls>
        <c:smooth val="0"/>
        <c:axId val="1877069504"/>
        <c:axId val="1877070944"/>
      </c:lineChart>
      <c:catAx>
        <c:axId val="1877069504"/>
        <c:scaling>
          <c:orientation val="minMax"/>
        </c:scaling>
        <c:delete val="1"/>
        <c:axPos val="b"/>
        <c:numFmt formatCode="General" sourceLinked="1"/>
        <c:majorTickMark val="none"/>
        <c:minorTickMark val="none"/>
        <c:tickLblPos val="nextTo"/>
        <c:crossAx val="1877070944"/>
        <c:crosses val="autoZero"/>
        <c:auto val="1"/>
        <c:lblAlgn val="ctr"/>
        <c:lblOffset val="100"/>
        <c:noMultiLvlLbl val="0"/>
      </c:catAx>
      <c:valAx>
        <c:axId val="1877070944"/>
        <c:scaling>
          <c:orientation val="minMax"/>
        </c:scaling>
        <c:delete val="1"/>
        <c:axPos val="l"/>
        <c:numFmt formatCode="General" sourceLinked="1"/>
        <c:majorTickMark val="none"/>
        <c:minorTickMark val="none"/>
        <c:tickLblPos val="nextTo"/>
        <c:crossAx val="18770695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592592592592587E-2"/>
          <c:y val="0.38369304556354916"/>
          <c:w val="0.81481481481481477"/>
          <c:h val="0.47242206235011991"/>
        </c:manualLayout>
      </c:layout>
      <c:lineChart>
        <c:grouping val="standard"/>
        <c:varyColors val="0"/>
        <c:ser>
          <c:idx val="0"/>
          <c:order val="0"/>
          <c:tx>
            <c:strRef>
              <c:f>KPI!$N$3</c:f>
              <c:strCache>
                <c:ptCount val="1"/>
                <c:pt idx="0">
                  <c:v>Total</c:v>
                </c:pt>
              </c:strCache>
            </c:strRef>
          </c:tx>
          <c:spPr>
            <a:ln w="28575" cap="rnd">
              <a:solidFill>
                <a:schemeClr val="bg1">
                  <a:lumMod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DA0-4B56-B867-CD56459FE557}"/>
            </c:ext>
          </c:extLst>
        </c:ser>
        <c:dLbls>
          <c:showLegendKey val="0"/>
          <c:showVal val="0"/>
          <c:showCatName val="0"/>
          <c:showSerName val="0"/>
          <c:showPercent val="0"/>
          <c:showBubbleSize val="0"/>
        </c:dLbls>
        <c:smooth val="0"/>
        <c:axId val="1880443168"/>
        <c:axId val="1880443648"/>
      </c:lineChart>
      <c:catAx>
        <c:axId val="1880443168"/>
        <c:scaling>
          <c:orientation val="minMax"/>
        </c:scaling>
        <c:delete val="1"/>
        <c:axPos val="b"/>
        <c:numFmt formatCode="General" sourceLinked="1"/>
        <c:majorTickMark val="none"/>
        <c:minorTickMark val="none"/>
        <c:tickLblPos val="nextTo"/>
        <c:crossAx val="1880443648"/>
        <c:crosses val="autoZero"/>
        <c:auto val="1"/>
        <c:lblAlgn val="ctr"/>
        <c:lblOffset val="100"/>
        <c:noMultiLvlLbl val="0"/>
      </c:catAx>
      <c:valAx>
        <c:axId val="1880443648"/>
        <c:scaling>
          <c:orientation val="minMax"/>
        </c:scaling>
        <c:delete val="1"/>
        <c:axPos val="l"/>
        <c:numFmt formatCode="General" sourceLinked="1"/>
        <c:majorTickMark val="none"/>
        <c:minorTickMark val="none"/>
        <c:tickLblPos val="nextTo"/>
        <c:crossAx val="188044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9A6B-4D89-9F48-E774DED7104E}"/>
            </c:ext>
          </c:extLst>
        </c:ser>
        <c:dLbls>
          <c:showLegendKey val="0"/>
          <c:showVal val="0"/>
          <c:showCatName val="0"/>
          <c:showSerName val="0"/>
          <c:showPercent val="0"/>
          <c:showBubbleSize val="0"/>
        </c:dLbls>
        <c:axId val="1766708608"/>
        <c:axId val="1766699008"/>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9A6B-4D89-9F48-E774DED7104E}"/>
            </c:ext>
          </c:extLst>
        </c:ser>
        <c:dLbls>
          <c:showLegendKey val="0"/>
          <c:showVal val="0"/>
          <c:showCatName val="0"/>
          <c:showSerName val="0"/>
          <c:showPercent val="0"/>
          <c:showBubbleSize val="0"/>
        </c:dLbls>
        <c:gapWidth val="225"/>
        <c:overlap val="-27"/>
        <c:axId val="1536122288"/>
        <c:axId val="1532124544"/>
      </c:barChart>
      <c:catAx>
        <c:axId val="153612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32124544"/>
        <c:crosses val="autoZero"/>
        <c:auto val="1"/>
        <c:lblAlgn val="ctr"/>
        <c:lblOffset val="100"/>
        <c:noMultiLvlLbl val="0"/>
      </c:catAx>
      <c:valAx>
        <c:axId val="153212454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36122288"/>
        <c:crosses val="autoZero"/>
        <c:crossBetween val="between"/>
      </c:valAx>
      <c:valAx>
        <c:axId val="17666990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66708608"/>
        <c:crosses val="max"/>
        <c:crossBetween val="between"/>
      </c:valAx>
      <c:catAx>
        <c:axId val="1766708608"/>
        <c:scaling>
          <c:orientation val="minMax"/>
        </c:scaling>
        <c:delete val="1"/>
        <c:axPos val="b"/>
        <c:numFmt formatCode="General" sourceLinked="1"/>
        <c:majorTickMark val="out"/>
        <c:minorTickMark val="none"/>
        <c:tickLblPos val="nextTo"/>
        <c:crossAx val="1766699008"/>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40000"/>
              <a:lumOff val="60000"/>
            </a:schemeClr>
          </a:solidFill>
          <a:ln w="19050">
            <a:solidFill>
              <a:schemeClr val="lt1"/>
            </a:solidFill>
          </a:ln>
          <a:effectLst/>
        </c:spPr>
        <c:dLbl>
          <c:idx val="0"/>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
      </c:pivotFmt>
      <c:pivotFmt>
        <c:idx val="16"/>
        <c:spPr>
          <a:solidFill>
            <a:schemeClr val="accent6">
              <a:lumMod val="60000"/>
              <a:lumOff val="40000"/>
            </a:schemeClr>
          </a:solidFill>
          <a:ln w="19050">
            <a:solidFill>
              <a:schemeClr val="lt1"/>
            </a:solidFill>
          </a:ln>
          <a:effectLst/>
        </c:spPr>
      </c:pivotFmt>
      <c:pivotFmt>
        <c:idx val="17"/>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3548089023118688"/>
          <c:y val="0.2304906558811296"/>
          <c:w val="0.3792665300399094"/>
          <c:h val="0.75646056538014717"/>
        </c:manualLayout>
      </c:layout>
      <c:doughnutChart>
        <c:varyColors val="1"/>
        <c:ser>
          <c:idx val="0"/>
          <c:order val="0"/>
          <c:tx>
            <c:strRef>
              <c:f>'PIE chart'!$B$3</c:f>
              <c:strCache>
                <c:ptCount val="1"/>
                <c:pt idx="0">
                  <c:v>Total</c:v>
                </c:pt>
              </c:strCache>
            </c:strRef>
          </c:tx>
          <c:spPr>
            <a:solidFill>
              <a:schemeClr val="accent6">
                <a:lumMod val="40000"/>
                <a:lumOff val="60000"/>
              </a:schemeClr>
            </a:solidFill>
            <a:ln w="19050"/>
          </c:spPr>
          <c:explosion val="2"/>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AB1-441B-8D16-6B48EF5B4B7F}"/>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AB1-441B-8D16-6B48EF5B4B7F}"/>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AB1-441B-8D16-6B48EF5B4B7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AB1-441B-8D16-6B48EF5B4B7F}"/>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 by categories!PivotTable5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
        <c:idx val="4"/>
        <c:spPr>
          <a:solidFill>
            <a:schemeClr val="bg1"/>
          </a:solidFill>
          <a:ln>
            <a:noFill/>
          </a:ln>
          <a:effectLst/>
        </c:spPr>
      </c:pivotFmt>
      <c:pivotFmt>
        <c:idx val="5"/>
        <c:spPr>
          <a:solidFill>
            <a:schemeClr val="bg1"/>
          </a:solidFill>
          <a:ln>
            <a:noFill/>
          </a:ln>
          <a:effectLst/>
        </c:spPr>
      </c:pivotFmt>
      <c:pivotFmt>
        <c:idx val="6"/>
        <c:spPr>
          <a:solidFill>
            <a:schemeClr val="bg1"/>
          </a:solidFill>
          <a:ln>
            <a:noFill/>
          </a:ln>
          <a:effectLst/>
        </c:spPr>
      </c:pivotFmt>
      <c:pivotFmt>
        <c:idx val="7"/>
        <c:spPr>
          <a:solidFill>
            <a:schemeClr val="bg1"/>
          </a:solidFill>
          <a:ln>
            <a:noFill/>
          </a:ln>
          <a:effectLst/>
        </c:spPr>
      </c:pivotFmt>
    </c:pivotFmts>
    <c:plotArea>
      <c:layout/>
      <c:barChart>
        <c:barDir val="bar"/>
        <c:grouping val="clustered"/>
        <c:varyColors val="0"/>
        <c:ser>
          <c:idx val="0"/>
          <c:order val="0"/>
          <c:tx>
            <c:strRef>
              <c:f>'top 5 sales by categories'!$B$3</c:f>
              <c:strCache>
                <c:ptCount val="1"/>
                <c:pt idx="0">
                  <c:v>Total</c:v>
                </c:pt>
              </c:strCache>
            </c:strRef>
          </c:tx>
          <c:spPr>
            <a:solidFill>
              <a:schemeClr val="accent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5-9C46-4CE3-8A7D-13935CB39A06}"/>
              </c:ext>
            </c:extLst>
          </c:dPt>
          <c:dPt>
            <c:idx val="1"/>
            <c:invertIfNegative val="0"/>
            <c:bubble3D val="0"/>
            <c:spPr>
              <a:solidFill>
                <a:schemeClr val="bg1"/>
              </a:solidFill>
              <a:ln>
                <a:noFill/>
              </a:ln>
              <a:effectLst/>
            </c:spPr>
            <c:extLst>
              <c:ext xmlns:c16="http://schemas.microsoft.com/office/drawing/2014/chart" uri="{C3380CC4-5D6E-409C-BE32-E72D297353CC}">
                <c16:uniqueId val="{00000004-9C46-4CE3-8A7D-13935CB39A06}"/>
              </c:ext>
            </c:extLst>
          </c:dPt>
          <c:dPt>
            <c:idx val="2"/>
            <c:invertIfNegative val="0"/>
            <c:bubble3D val="0"/>
            <c:spPr>
              <a:solidFill>
                <a:schemeClr val="bg1"/>
              </a:solidFill>
              <a:ln>
                <a:noFill/>
              </a:ln>
              <a:effectLst/>
            </c:spPr>
            <c:extLst>
              <c:ext xmlns:c16="http://schemas.microsoft.com/office/drawing/2014/chart" uri="{C3380CC4-5D6E-409C-BE32-E72D297353CC}">
                <c16:uniqueId val="{00000003-9C46-4CE3-8A7D-13935CB39A06}"/>
              </c:ext>
            </c:extLst>
          </c:dPt>
          <c:dPt>
            <c:idx val="3"/>
            <c:invertIfNegative val="0"/>
            <c:bubble3D val="0"/>
            <c:spPr>
              <a:solidFill>
                <a:schemeClr val="bg1"/>
              </a:solidFill>
              <a:ln>
                <a:noFill/>
              </a:ln>
              <a:effectLst/>
            </c:spPr>
            <c:extLst>
              <c:ext xmlns:c16="http://schemas.microsoft.com/office/drawing/2014/chart" uri="{C3380CC4-5D6E-409C-BE32-E72D297353CC}">
                <c16:uniqueId val="{00000002-9C46-4CE3-8A7D-13935CB39A06}"/>
              </c:ext>
            </c:extLst>
          </c:dPt>
          <c:dPt>
            <c:idx val="4"/>
            <c:invertIfNegative val="0"/>
            <c:bubble3D val="0"/>
            <c:spPr>
              <a:solidFill>
                <a:schemeClr val="bg1"/>
              </a:solidFill>
              <a:ln>
                <a:noFill/>
              </a:ln>
              <a:effectLst/>
            </c:spPr>
            <c:extLst>
              <c:ext xmlns:c16="http://schemas.microsoft.com/office/drawing/2014/chart" uri="{C3380CC4-5D6E-409C-BE32-E72D297353CC}">
                <c16:uniqueId val="{00000001-9C46-4CE3-8A7D-13935CB39A06}"/>
              </c:ext>
            </c:extLst>
          </c:dPt>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sales by categories'!$A$4:$A$9</c:f>
              <c:strCache>
                <c:ptCount val="5"/>
                <c:pt idx="0">
                  <c:v>Binders</c:v>
                </c:pt>
                <c:pt idx="1">
                  <c:v>Tables</c:v>
                </c:pt>
                <c:pt idx="2">
                  <c:v>Storage</c:v>
                </c:pt>
                <c:pt idx="3">
                  <c:v>Chairs</c:v>
                </c:pt>
                <c:pt idx="4">
                  <c:v>Phones</c:v>
                </c:pt>
              </c:strCache>
            </c:strRef>
          </c:cat>
          <c:val>
            <c:numRef>
              <c:f>'top 5 sales by categories'!$B$4:$B$9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C46-4CE3-8A7D-13935CB39A06}"/>
            </c:ext>
          </c:extLst>
        </c:ser>
        <c:dLbls>
          <c:dLblPos val="outEnd"/>
          <c:showLegendKey val="0"/>
          <c:showVal val="1"/>
          <c:showCatName val="0"/>
          <c:showSerName val="0"/>
          <c:showPercent val="0"/>
          <c:showBubbleSize val="0"/>
        </c:dLbls>
        <c:gapWidth val="58"/>
        <c:axId val="1834248016"/>
        <c:axId val="1877777296"/>
      </c:barChart>
      <c:catAx>
        <c:axId val="1834248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77777296"/>
        <c:crosses val="autoZero"/>
        <c:auto val="1"/>
        <c:lblAlgn val="ctr"/>
        <c:lblOffset val="100"/>
        <c:noMultiLvlLbl val="0"/>
      </c:catAx>
      <c:valAx>
        <c:axId val="1877777296"/>
        <c:scaling>
          <c:orientation val="minMax"/>
        </c:scaling>
        <c:delete val="1"/>
        <c:axPos val="b"/>
        <c:numFmt formatCode="General" sourceLinked="1"/>
        <c:majorTickMark val="out"/>
        <c:minorTickMark val="none"/>
        <c:tickLblPos val="nextTo"/>
        <c:crossAx val="183424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A928C8D-3743-4DCF-BA4F-B4DAD1376E6B}">
          <cx:tx>
            <cx:txData>
              <cx:f>_xlchart.v1.1</cx:f>
              <cx:v>profit</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5C8E43CE-519B-4B51-B40B-F02400F3D33D}">
          <cx:tx>
            <cx:txData>
              <cx:f>_xlchart.v5.5</cx:f>
              <cx:v>sales</cx:v>
            </cx:txData>
          </cx:tx>
          <cx:dataId val="0"/>
          <cx:layoutPr>
            <cx:geography cultureLanguage="en-US" cultureRegion="IN" attribution="Powered by Bing">
              <cx:geoCache provider="{E9337A44-BEBE-4D9F-B70C-5C5E7DAFC167}">
                <cx:binary>7H1pc9s41u5fSeXzpZsgQBCYmp6qJrV5T2LHSecLS3Fs7gT37de/Dy05sRgl9sz4rXtVdT097bZl
iAd4cLbnHED/vO3+cRvfrYs3XRKn5T9uuz/f+lWV/eOPP8pb/y5Zl0dJcFuoUt1XR7cq+UPd3we3
d398K9ZtkHp/GDphf9z666K6697+6594N+9OnanbdRWo9H19V/Qf7so6rsrfvLb3pTfrb0mQzoKy
KoLbivz51lFpendbBbd19fbNXVoFVX/dZ3d/vt35w7dv/pi+3U+PfhNDuqr+hrGMHJmWSUxKTf3h
i7x9E6vU276sWcaRRYUhiGE+PvRinWDgC6V5kGX97VtxV5aY0cP3yeAd8fHa9ds3t6pOq3HlPCzi
n28/pkF19+3NVbWu7sq3b4JSOZs/cNQ4h49XD5P+Y3ft//XPyS+wDJPfPIFnumbPvfSMiE/h2ZnM
vwkPlUemTk2LUWsDD92FR8ojnQjKqWTy4YvtojRZuV+LtR+nyfCdmfy/CcvOZoLSnK+D9O5xTV5B
XcwjyjhnJjU3623t4sHlkUE4Ybq1H49nxdmPw3bYzuQwt/lBaMqO1A92LFbF+pt6PVSoOJJSmKbO
jL1GjOjmkcmsUU8eH/poxJ4XZT8ijnocuTM9mK/LgwTl4u5rsS6j9eP6vIKqwLMYFqGWxTegGLuq
AtMliG4ZQG7z+sTBvESi/dj8GDnB5uIwFWZ5pwoveEVoqHHEGZw6k2Svvgh6xBhcDtO30EzU5gUC
7Ufm+8AJMMu/DlJp/orXX9fJ6wJjwbsYXJcbYCbuXvAjwXRKDR1q8/D1qK8be/YCgfYD833gBJi/
zg4SmOu7bl0+Ls1/b8ooOWKcCibIfn2BKaMARVqjNRu/xOOzN7A8K85+ULbDJpBcfz5ISP4qgkGl
r6kr7MiQ1EBqsg21JqEYIeRojNQkNzcOiOyC8gKB9sPyfeAEmL++HCgw0TotX1Vd2JEYvTol2yAZ
6vA0p5TGEaOSmKa53/P/VTwv0a+geRw5xebDQWJzoYrKfzNbR6p6Rc1hFtw7p7ogdGOu5C4+MHKw
d6Nuke+vbzLHjTl7qVT7MdodPcHpYnaQODnrOLhXRfqqQZp1ZJjINSXZxgKwX0+1iBB5xImFEJtt
Ydq1by+TaT9GT8dOEHL+OkiErlQNTXLWhYqDV/VC9EjqYF+Mx9BgGrHpsIWIo+GNNrrEd1F6uVz7
kZqOn6B15RwkWufrslzf+nV5V1WvGMcx4wgKg7zGonvzHgsRgw6+jQrEEk8t3ovl2Q/SZPgEo/PD
1KjZXbxu18UrkmsgO3VdWNx4JNcmfsky4ZYEZ5QgvBi/JozBSyTaD9CPkRNsZofJGNzcFYlKX7NM
wI50yzTwv4l9Q32Ac4NLLraxxASTF0iyH5LvAyeI3BxGeWBHapCej3WcN+r+DbjDOvn6qrECCFAd
BCeh4P+fBgmWhfoANySy143K4PWnhu3fFWs/VvvfZWcJsAIH6oqCshz/ybLgcelegVBAVc2AqRPb
BElOLJ1AaGdyA3z2ltCeRA3nLxNqP1o7gycgnV8dZLywABkffHvFFMkQR6Y0TWLQKTLIXYVFmSG2
IQTs4VOFeoEk+1H5PnCCyOIwGbjjb2v/FSs8jB3BgqFa8JjrTCgFQhg0RlJL6BMH9Kwg++HYDpuA
cTw7SPU4Xxd9vE6/PW7VVzBgcDio7iBQm/gbfmTpBLzcYz16oh4vkWQ/ID9GTjA5P0xMjmMkoioo
Xw8Tph8R6AdDHXTj6yc6AqdCmODU/O51Hp+9oXVeItF+bH6MnGBzfJjG69NdWb25CVB0e11GR6Ds
ZozNHPvLCEIHoUMtKvXt6xPlebFY+1GaDJ9A9enmIE3bcfotWL8qoSOPwLhJS26V6KfQjB+h5CB0
LrcNU5OI+gUC7Yfn+8AJMMcXBwnMZXHnqfTRwvz3HoeBaKMC6T/lG+s28TzE0I9QUCCEgid9GpE9
L8h+PB7HTeC4PMxKwhj0q7oIHtfmvwcETTeUWyjhsK21mvZ3IFK2LLTcmNvUc08O85xE+5H5MZcJ
NueH2XtzrNpXTF1AcqL7jMPNsL09BJKipVDXOdG3r09weU6a/ZhsRk3wOD5MZvPirn3ztyqi19MV
YIKQ2GBj58bDFzz7Dk1jHiHb1010Dm6M2wSTl0i0H5cfIyfYXPx9kG7l9LVr1QL5PEPfhrVtsIX3
eIqMhJUTaLFFE+4GmUll4Hl59uPyOG6CyunVQaLyvxArW0dgX4SEi9mbzFiIpdFiwKjY1tUmaf9L
JNqPzI+RE2xuDtOanSIYqm+j/vWsGQU2yP0NFGN2lUWYiI2hSOgu2IA2iY1fIsp+UH6MnIByephm
7EzVQfnKiYt+JNFQq3O+1Qi5C44kqEQTgYapbWYzAedFIu1H58nQCTxnh6kzmx6V/4VuAfShU7CU
Jt1iMOlZs0DRCBNpDt/2TE/jgId+oJfItR+o6bwmaF04B+l9xhjn/K4Lbl+RcKbsCD0dFM01WyQm
ERvR+RHRUfREa8ejZd12R71Iml/g82TsFJvzg8TmPLj1A2/9mkQAugvRwSFR7dwbGcAJob0DBM5I
44xfEx16iUT70fkxcoLN+fFhYoMWgVflztBYiOYZk0icHNiX5hAddU2GuI6PdeqnJM3586L8ApPH
gVNIrg8TkgBnPMvX7fbkOLImCTput9220wyHHRGJaibaPSeYvESWX6DyY+gUl8NkMy/umvVr1pfR
6kRNznCOcH+thhCOeiYiAUtsUPvJyTwnz35gHucxQeXi5iC15WO19h/37CsQmsAEzYHoP9sy+xNC
8+FAgYUA2uATl/KcHPux2IyaIPHxMO3WpR+8YvCFSibD8QCYrf2nngXaZ3QJYvkXDerPSbMfj82o
CR6Xq4PUjDEkXq2TrPSD1+zQRBGGC7CUWPu9Dh4NtOaoQCiebV6fuJQXi7UfocnwCVQXhwvVyV1R
3r0iQzO2AiA1keZjpXliyix0y6D5DHdXbEJkOQnHxoV+XqZfg/Q4dorQyUEq07u7NC37uFm/ajcA
MBISxzu2UZmuT+IytG4KKsRITG9AAtn2NGR+qVT7UdodPcHp3V8HidNlFKPp7FXP44KvERR05tbc
TTGSYEJBAui6tWWpwbk9xeglEu3H58fICTaXpweJzQcfV7W8OS5ftw0Nt9dwQxjyscQ8Hrx9Wr0Z
/RFBBD0eA334AovzFJ+XSrUfo93RE5w+HCYnsDlP9OonDsGmURQ3ERxscJjwnqCtjwyqI03lE0/0
Unn2I7Q7eoLQ1ewgNeka3giXKd3dPW7lV8h8TFwrgKPrKOh8dzVP1QjXDlA21nuekKFP1ehFIu1H
6MnQCTzXh8kUfArKW5WWwesynrjgCcEcroXYfO1aOTR2ohqHdnW5vyf9RSLth+fJ0Ak8nw7Tvn1a
IyVKvepVW9Nwnhp9Z6YlfmHdHlrTcOPKY6vUhMx5mUy/AOjJfKYI/V+K4n59ydr3i+hm62o9f7jB
7sk9a79/9WH6uFpvMnTrzvfawI2JOv7251tDNxlc//eb8cY32QkEJic0fxp5ty6rP99quN5LGoIT
YoGdsEBnw1u1aBbGS9bYVoVmN9NAgjwSewA5Hct1uGPPOBLjmRGBYToTuHjn7Rs04z28ROD3YHT1
8XIqkLQ6/36H4DsV9+ig/L4q25/fpHXyTgVpVf75Fj0P2eavxkmaeGuCZAFd+QT/DemQ9WW36w/Y
7/hj8n8k7bkWZVq2EkF87ytPLjWhXDsQems/WZ0XPgkNS4zqFqeok02eFKcsZUNH8CRjaO1Ez75k
qers1vVr1Bi/4/DCJ+EZMG3o0mFMjHN+Miev0tyhyKJsVbVR7bi1flk2SWjzfACn+W8+CPmWwXQT
jxtPmuw+qLFiIlUxZKu+jO6jOLp3teA+xPf/5DGmYAS9kUjRJytXcX8ofbPLVq7WyrkUeW6XPo+d
qAv+g6XDXpU4ryRhm0Ap787Iy/SEKR8zatykOOv0OrJdZYizIg2fmdT4TpONJ7hhSByXogjhxGTt
rCYRWiXbbOW3bWTzuv/Qe90N0fqbrGkE4rDfAQVt+flhFCVycLHoMzEn09KIqaCbKlvJvBQzq0yK
VShy11ZasNaFlzgBK6hNerf697fiePoYFXwLDZZ8Ch0vVG3EfpqtsjxQV3WRU9uUWnSjhfiv389x
XLCfFtS0cMqMgwKFVu9CN9Rh3QcqyVZanRerpM76eWjo7tXvn7LHXgg0in5/CkzWU90C+cAarY7x
FNmZp0bR3TRJm56kxX+2dE+eNNn1bZT4qknxJD+u+xnvwvWgtNh5gXqN570mSydxU5PAzrBwLYNh
TbaHchNTJCpLVlljqFmmN1pk91nVvRtY0s+lq6sZkQVZ5AioVnrRqVkYUzmnOUtPmtzk3GmV1c1F
59VOodL21vKDxLFClx6DriaL2orue8HosTeQ5jyzStcusqHktiFVbqsMf9L7bjLXo9ZwaniMldXl
yfu+kManyDLUsemG7pcmafpZm3TmyrWGyFZ9KpdtiP0cWR33nLKvtcSO0k7Mmtxjx1Xlp/M6itN5
ZVjpVaWF7ESXQ3ubu7DypOKQnRM8JWTqtBVlEzq+JXw171msfw0jX3OCEvJohmTrxMWko6bKFkp6
2aVnDGpWmczkTkNdN7RJHcvOzmkll9wtskWuu908zGsx04pMcxIdsxsSGK4ktCrHqlLDcS0YFx/n
aeacwwWkVkcWlZ+pymkkoScsaYJlWAzqlOiVmokkD5ZCJppjxbrxyfMb87TzSPjFEyq+4W0ULPOS
Zn/nPDE+uZh7Zlstyf7OElYPkKlxY9u3Mlk5lPbQ9Y4zLbA1VsQ3ZSvMU6GVyXtNC6ovLpbm1A/z
7JLX4b1OgGkdcuNTIoL7rmzdq4oP6rgdTaOPBvrTPjZUtChiPfKg2zL234UB7z6EXcCOYdErx22S
YNl4MbURBgS+HRt1ehJ4VFCb1V5w4dFMXobcS++5JskFUSEWsY7NdGZorRD2w7aPS4+dDLorznyO
JYsCLIJb+6EzML93kjzzrsVgYEqeFURf5NDBxeatmrmmHyazuGrU4Kih4PEySA09Oyd1k8kZ993m
s+9mmpwbpCmFk6ooGGyup8WZpoLhk9BS87pLo+TesHx1gjn2CNJgOXErQ75iIZE3yuDkmqYK+8cs
dDNwCmY2kS19v1GLukvkWdFl1JbSAASV20Wm3RmZp2zNizRHD7m8KfMCasf0QXMaBhc39FIsK5o1
tW3GbebfVKnmNctapOFatoa2kCn0iFuKeHYgm3hZNm73oS1k83kohmhpZnUVL1qtMIJFmFFzmA+h
iHK7KL22tnkXka+DzMpvxgDdYprbk1ncmuXHxqqyv72QmadWH8OGdgrCFrVGT7jOgn7G2kBzSAQk
TN+LvuSekZ50rpfOi640nKgI7w3hyzOXcHoCQciCeEk/0/oyb2d+wv0LL5LdvPZiuQw1IFRTuL6a
wqr5ohAz05fuVdgUdTTzs86/SzNprtKIN3bPfT6cMVJ/zsq+WdJEJYUta2yEoRXpScuC+9INcjvX
Kt0pSbyUhXdX1YU188vuKs2NVaWar7XfBydJyo157Wb8FK7Qeu/XUEqSQiydxM15UxVy7kXQcyYq
1zYyK/okSDac6rJbJIMVO97QZZWTtFEZ2VEQBjatYmxqWMXunR9n/SytQ3lJEVQucg1aH9VxP2ua
zLVpGfbzoYB1S9qqWZLR72YM8zaScB2UmrgUbWiu464U72lTkQvlteQ6ZC496WrsqAgG9Ust3djR
417NmhTTN8sBapSIXF5Wad3elloRF7ZXwub4LBLvCS9ym+nx2jRhKIsC9oP7mvV+CLrINoqin7lW
nrq2SWvx3lVRcUbaGpbsIdKqZZEvYz2pZ2EfwogZtZrxFo8ulCpWQSkqB3f8tLe+mR5naZzanix1
7GDdmBdBfEmzSi38lgqAkGSXZT7G1cpQpzHJsJna3K8DOyHMiSysTuDKdpbwmswfrG7rB39XkSB3
egtr1Yx7xNQHchG5VXARmp23aHo/hI1DJGFrWmVehJ65KFk4OI0qDMekAyxipTqnGbj6GHRYocFy
01mnW4XDtLJ1aiAc2rFeFCsP3uC6yTzXETxNT9yhTt6XNWyP5sF6tBJKHzUJ1lyqekFDM7e9tAku
qGvoXyWpq9NGMxGPqvpSRGW8KrneLENfyWUiPe0ct5Vf0oA2n7UwLC/7zq/O3XD4FOi0/SSiXsxE
r4IlG4i5GmQwzFM/Ty4zrXDfxdHfVl4ks4D698pzPYdVwUfo803R6N7KEEqb+16SO5VOs0vWl0YM
t+gtYdy/aqaqbcOC04skvKEW+PFNnsLyFiksjp4Ich3oJFPOAEizjZHlrMwWAzBYIPdq7Yh3lgO/
nTpNH3f1KsHlW8Uy9aVtED9r7aqUYWr3cQxjFiLJy7FFQpk4xNOj47TNdWmLzArsNCqSYtY3+VDY
cUaDxKZeXum26bZ5YmeJ8bFMjOSkzWlyoqxKzxwl6vyExmU9q0nSG/HMzTtl8dO+NbpkgPOJC9i/
xGrdD7nRBu1Mj0JfW7KgSfyTNpS06WwjcRtxwppapbbLaxwidRCLFzW3B1lY92Uf+sIWTZTcZSb3
bBJ41nEnrIw4bS+LEtGNqc/zsoNd74UV9YFTFVX1LuWWZxchq2XtlMIL51XmF2w20Jo0CWxP+UVE
elQ5qouv2pB2sZ0R7iFC6F0W2JnVNydpHEazINO/MlGvsjAMba2nic1MzV8YHPoFw9G8N81QOyc0
1cJZZSUdfLXRL6GnBrVVWPZ2HYtqZeR1Ne9ydx35ZjS3WiOaG7oSM2Xl5HNSGd1FDR9N7M4r9FnK
jFpzZEyHC6ird+vFFqntiJSaHVudRGipacdBh/LNwvIS2DfGYb6Zh+gE2RJr7ZbJ2JxlmPAqqtsk
cURvNsvfB9hkjGt34njUwZH762Mp1qC4qW03wi6HwWN1qcerHA50xo22Oa+8WrdsUSBOqBBaXvRU
833bGBBXRLJQp1B487SiiRfYRD6XqIFn/1keMATEAkOBZHeaqHmGBx2APEVCbmq9Py0i2NTWQqt6
XH9we7i536/AT5nheJgZqSHDxQ1gx/QxmXuSvpesMROvzeJVkyMIS93ahYOCO05TX51qrFegGX+X
HJKfwv/xgZYpUfWRuJRVTDKntECAw3gUw6DkrWbDSihcX5M22SwsknWlKTmPSh/xoCnadw9up1UD
4UvfaMnCJ7HmuFFsrtWQN8uuhF//vXx0n3zjvSImR2EXTNIkPcm6QGmC1dHKTxJ2Ujdlcq9oDp1q
q7bUE9tjCLbjOIYi+SGpLhqOWJNEkDgjCLQDTAKhTHoijFzMegOZJ+6uSRMn7mvzlBmBPEuLsDiL
eCnnVZMHmV3VrrnyXFhl2iFxnTMrca8o09macjY0tsS/lkIj1vvexWcN2G7fxTd6EIRfHrximupS
OO0QGf4za0FGLCbaQUxElOOhBVy3Iiabw6tbN4T3ilYVDxFva6Wyqy70nJayz3lgaSsNYaMtQt9Y
mIU0Ha+o0GHwu+3yU56NY3lcGCY2jUGxTScSVD1veRaQYCWRby9NzVOnGWufMwM/MRZ4CogKtL1a
zLCsKeZ1UDcux2UQK84QPHMPhivNeOXkhkSewSNF7T5E8uBHCHp/P0Hj5zVGiDJy00SCo2bTdLgn
EWuKuPVXrGw9dxUzJc8015Vfkhqhcalas7+UmilvUtbfRLLP77XMbOdV35ieAxrdD0Z7W1R2HteC
zr0qQzjJomKF+FuehSAwv+UucatjzS2RuD5Iv2WI3232wobhvFVZXwSev/2glO8//utaJfjn4aM7
fvxy/JyVHz+hMXvzAS2//StcPj526JfTPxql+f5eEGYr3cgR7/zwE2H9C0p683kvv3jxZXy1ECN9
/H0j/0RX/7iv7gdTvRmzJapxVR6qqaBncbaR4AgdR2PCI1GN/nhcsmeCIRn55vFzXbY8NZpSwTfh
ggpJUanF9b3wZlueGoe9YcEJGG6O2AenWOm/w1OjX2yi+XI860rgaXCVH+714RMrHYUNjNsg81XP
e/9zFVZpNuMZRULXDYlyOqtIqkWW9+9iBYLZif3GQROGdFJXzxZhE6ShPdCBfHaDOvHtFHmVE0i9
vesqrs0E3twRLo3s2EOMIzQNeV/8hWlIT2gdZIsUsf2yp7qHXE/y3sYiBivwRuZVWLXpWddVw0Uc
mlVri1ofVlZeusxxw6Q4gS2LZrVyEcFYsW9XPrwnLExx2uUFSOmExrbWmeGyhXCGTQueHVtD4B4r
rag+pIhdT4oy+BJaufY5iBPt2stTbrO8S5e1NLx55sE+ZKLMLgckTrOkK983wvtmahEm6WKmxDfe
I3SKFlJG/qw3qWaHXlotdS+6zwoatLYuQbCk+lDNzSwYFkaO9A+xavXBb4z3nHa6HVjVeaXgOGrD
eB8Qce029TlxZWr7XXrV5gM569oMyUSUNrYh2vFfyZnqkzMmss8uAjFnIFV3EvXeF8ndY56rxo4p
fR/1SKPNBomMUlddqA1/g7DSZxn1/VkksnqBgKNxgiB1sAWvO+rOXSvkduTyUYTc5ibeWuYdXVqD
pV/SSNMWVROpK6+U8Y3qa3ZDOpouKYhEJ/dcuuBEdHZaVbnt68l9OWTv0AoyrFymnVSsz9eKkeIa
PFFj+4FrUIdm8bwVRvYODMHKFQNiZrPKL/vGLz4jw7zmZaCWqiuCJSl774y7kTUfLElANXMxL2Lx
MR4yDUkobT/CUXsgtlRpOZYHvsmQbn2r6XmROlau0/eVEdOLJMh9MmsNvxO28vNhDv74imqkm9Mi
LfyZoeiHMq7kohRI5yj1ueNCc+wwaIKZH2uN0yTI9pbgmrPo2MsIsb2gR4ZCTGFXouHqwiBdfep5
WlUv2kIzPyK2DU5ZwvUvDBOflX0VOEkQGsEMTI5SCyIKt7Bp1+unbZ+b1bEKddNGgF719yCIBm0p
kBK797202vPYKKiP/JBF89gKaGGT2HOyJCQbJvr/G/pNYfL26edZPfZtPBQmxwj813Z+8vlLP4z9
Q+T+WJTkR4joKYh8WO9NDXFr63HZ7XiKGlE3GnZxl/QYYG1tPTqjKD4SB9dzbD/ba2voCS72ogaO
8EiCm6Ulrpf+dww93bXz4xNxL4vErUbg4XF9yzS+iklYpKSNzDuBEKEGMZmxDOyHnjXBcGOadRat
YZbNcpHmfdmzGZI80+8cTbn6Vy8tWKo5yugi60T6Zl/PIqml+aqVSVyex2aSab2tos7MvppRFYLU
1jiPQ+p4qN+QO6uDyfgQ+50Vr4UwM/eWJjTnFx4PcpjZhICmih2WmUVy6YOXbtOZF5tFlNkIipLk
jFh9DpG9JCH9qZFQVM20shnLFk8g3cY4T6u2uzkZjkqjCMhQxmJjNyiWa5qTkSSofe6LO7dVaZiv
qoTFDIFaUxbWaii9KmidIchwA3msu4HhPpOhTXJUPB+3tIynucFRA6mfKpJDSAU4Hh58C0lEIzAD
CiUwf+R4tTxcFF2LsHtW+JXHfOTt2pCl71pGwc84hIFvoSeoaaZIsBV8SkEuEOfneO33a7SbRjIE
IxT1c2yh8YaMcVvuppGdH2iGX1DtG9fAFhkzb7A8K1/EglVUt9Oi4vxLZOoIQ3//3Ak243MRRlkG
joQYOCQ1fW5W98pSGhXfvB57jtuNnsXlZ5+5RurZbRjUAXJafJxgZfu+wsGRZzIkRGlPEqRx2hYK
+fioHslw2OGnWpZnNoGmdz79hmjDyqljtjo311AkDWZ7CKz4ItCIIuc0yvv6Kip1ffBRTg5iLMrv
F+JnSYQl0P+F+34e7jufBGy+5btx2OvFN8ZbqNyiJ3wgEdKyti7ZPBAu41+KGkuAcjYyX/5FwdeD
fm4CpWftM6js5tBYFqRS6ARACItLUnEl8WQ3VDzQwz5K3VtXDqlZLFWeJW4/B0Ndyn7Zi6LDFvn9
/MnEkuGZuGEXWgJFRcPGT7yCJ4fQlFmlfcWJCyvRVl3ljwqBXNzHxxXWbcgG5gRJ2RuZ3aFQjoUw
A92vr5KMh72TaqRIr2TiJ0U6y02QPB9QE0vLr78XczfTRKxP0CeB1N1Eqwmi7rGb8indgoRaFHo+
dF+7oiqwCVDY0oGP3rXU1OyuoI12lRlRPipN1arxW5B59TP4/LRYoDVQIae4JA2FUBQOJ2KI3Cir
vuTqaxqbGmx4COuFPpGm16vePKWuCbtfejU+ByQJzRQWtciSAoyx0EINxYHch7UdLX/vY1QaDHFz
yrooU8kzZoVMtzVu5UeF3RhbCYAwHy+0eLpeHW1Rl0kH+rV0Da4l87Aqs7h+lw8VSBWnzfscwmlW
0uA11eeJ6mciGnrtqs0y97iURQy6IhkGMGmJn6eosqTIdlA+r01diz9wUOZDMlK1Y03J0MKepCf6
IGO8axSAMc6fUVMyEoo/KBVYKoS8yPa4jn60kVOZ0EvYmWnegO36YpnKDE0n03EMJLddt5aycMhg
aTDtbr+xnnHN8Fr9YE4y4gq81LUV5fmibpEpPKdDbGrFQYAgGDFBRKDpCbo72RZRF5WJ6ys0CxXQ
onxOy0iwc/DvtD+lZd1jOaTbxMNN4nd9b9m1X6Cw4sDgt/yDlw+uBt4SVZGbQqtLfiECPgYIHWsS
FOGi2hzhUSWV2EJ9Y5nNh6wIo+FmiHmE2pwex6PTCrD6AEil0scvUT9GJCIS5Hwoaplhj2/loHuV
mGVmScsFt+qHemDnBQgw8ofHS+FpPZJD1YV4C4XgAZIHWjrGBlVmJtG6K3maZwvZFKS5YlQN1VlR
RIi74zgpjMTRPDfpVh6Dc/07FanLbhq9IdhklvAQZzR5qhCi/N42TK3mSD/hoAIoPLBA6E+bbA3q
9qlHZBZ/GUhSFh4Kt7qVlXarQhUf0zpvYSh+/8SpNTLGO8gM8sA0wHdPn1gWeum3CW3/pkM9bsa2
ZqP5M0orgvPmY7fFFzekAzZha9RV6Z0/kBnFM1o+Uho7SkHxoWqGBV+BE08GQ5S8q+UDRXapSZ7c
JCxNKmpXqja1O5X7OayRH5UpmReupYJ3qJp7sDiZbypv7onKaJSNC2/auLErw8tPY1fwq44iEezt
siW8+VAJTQ+c3Bw6dYpNpPt2qDMXrCtzQYBA2X0d+1A1PqKLYzeMqlHzG5DzlzhnamW9TaOCds8R
jlO7Jkbiezynajx86CV4nt0ZR9z1UbMqrY9NneoIYs2iMBDENsO4bxmCLLbySdth23aRpPjmoalg
NHU8G7c0rcPWcK/cjo+/NPJgQJNVkBl0NJH5UKLHJY+brAyWg9lH0Dq3RdfC2HQlEminRXKo0e/3
kjGxbAIRkIDbhFUDgvi0lYmpzmmaDCpMjY+i8il0qwJZAgEqjdaj6j7oMVoWe8jm+t2o4rCVo0kp
shyORvMJwnjSmeOvVI6K9zqWocVWQRuP65D3reIXKM3hrwKfjlPsvYSXi0izCrrIRNHQ0unhLzDd
Z6Y2iTIxNTTB4LoRqAoaVRHv7aJVoYfBimvVf6ReM1qqqsixtYZ4CNRtpYvIQGESjM1wYxnp6B8T
TREA0vEkRgvHkHBSeQtJtbr9iCi1wHK0Vkix+2gzwJqkAfq7miVr42y0bjXM5iowshbGsEJEggcG
lavjJ+RYBEuReAxLUaE6pVWOGdchVMKXRoifNuszmsLxo0S/J7Z7sqCJjgqEC4iuLMMUSDv1n0Jd
0g6M9zzXrpvEQsFvsQlvDV90TeQgs/S99DmzMHFH4yPRzacbaNvF/xE17S67HipErVlnXZc1wQ6p
enwYDersQ4X1YWHGlDl3W011pY0aTI8Fjxs3RcgCo4dVaosurt5ZHMxNuHArJmAMoJDNhwJHK+AB
Eg2KX3UpHNUWNi9vUyxlF4sUugItGuHwom4EQgsDgm+yD2XzQVeglVCOiNC/cxPxasxTf7/abMLA
okWTj04ARgJXpyMKmmY2CAdLzdO7/tr3ex67qBJFNHPcVnfDC/4/7H1bl5y4lvQvYhYXcdErkJl1
d5XL5bb9wnLZPoCE0A2BxK+fwOUzX7vPWt3fvE8/dC5nZSYgpK29Y0cE6U5MOOkB+GVVUxA/2VAb
o0d9E08u8zn63IOObk0vInIPXBLtaPCTfP8tHqf4auscKUBkm+X0nbBpN++FLASep74n0/aOrEns
97ZiM80B4yF/tECutrxaH4weQE0DjBqL5C6LTULbeTY0aZhfnAHD01d6R19sXg3xTe/5isWw7mYL
U+2jnBF2pmniyHMxLYH0TewTt7mLotuQdMjfun65XoYSmVlT7tO27yhrMRXVteehc7W2ihXnlZZ9
1uYi8vuHrZDp+NGRqe/ajCxp0gTUpzKghwO+QEvHdONNn0/9FR47tLRaxtt+CyQ1ji/JBqz23Ee2
GuKT4lKQF/SXwZJ6oTL2/oNffLbcRxZsqPfYMUr3PTdFYV72cu1nWSspk8E+Ub9P/NKNQDfOuyQg
NtYU7aJ0aEqzW129JoJV8/chVXL1LaZK0D+oW7Ytbvi02YRdLd2s86pFHZBPxaUTES8eaFJGnF/W
QqV2Gn4M1ZwtGGWfZJUh93smV0zpPTFWDU9ZES9FfJpnolR5DcYOuBd3c+657k9s7Zdtvdvyrh/H
c0fE5vL33Zxm+rpgZOirM+ZKARxerXuM9HOy1bjRuo9IoZd26MzOwvXW22gYL9sosNs0nG4EAXZV
o8s/ycgVub3G5NiiDl1BpC3Jg1PIumi9hKzyxbsJ/Ta8LG9vRuM44W/oDBMcbpeW6NfdaZquN6ww
qk+vEh9FJYggLOeuvPiZJWKqc9BgsS/GeTTicvosx6by1XcBepyGgciV9+/CpjZVPrIuYtt0LnkW
peqaO3Db1ncFy/KR1prSA5MozZIP/GPZd1203xIyWYxUFDRC9j2ith7y2yjrTDndJaMek+mRsY1V
3WljCAT9SY5QdpsGIes4pbBGYEie4h5sL93GijP0MOYljvL5UwrGGo4n2ETpi+vBJG8MSm+MbFq5
ETtIk4AehR/B+SNlqbWmR05PBrBFUBgMyZwVZzZsx4hl08LxIu2wRM+zKI+QT9alr8qGbovEBNhn
5BuXhRqBz6m3Sx2WfMfwaVbiP+wltsPRpiFBkTkn43F7EkWGNP8jmfwxzjOhDFhS5CKDWxHNvBrI
D61R0OizGUdkWs1WJaHUzVgNObqkmPJOu48Lm0GPw3hFwy4vg9tJ4u8rVh6nPOJOq/25wMzCETL8
Sb92kT8mWGGi487nIcJ7ExXH0Kxrgo9iiwU7AOewQsmFa/x1PcZkmX4F4DbgPXD0ZfHMc9LRrAGR
EQAQGC9DgrH4NXu63VL8ZMmi4+K6JfwcDIdZY5pfOS7N9/z4V2Zzfp/Fo4mefw119Pbxfw/y2+eA
FKT8vkyVwAkkczSsr3xEg9qA6JkFXLROd49j9WnWj/EzCvBe0jp/u1FyXxdMNVTezvTXc0JDlx/M
gTUU76hwEqO0pmLCR1IFjM00gDm6ldY8DkfS24s8xZtT2cf6lb6NoFRYQYhrb9c0pCNqtEbJudiS
q+CqozqP327t2/RAw2TC+BRkxDdOeTkdF+/R4sM87RNzHGYgQ4E3g9RxObzs0UjccoMrzY7hfZtI
uwsOZ4mLPH4lGY3F99DizjC77DIcp/42oNG+gf6Exy1lkpSnKM5nzq53NDi9uvQHiBSfttFJrGnK
+gP5sBvu77iWqX4Fj2nG9LEgix8Xb0A6Ld5ZYNnHD6br8ULWvsILeljHchB7fpz/7Ip+2F7c1E/9
iE5ihd8ddJb02RW3oUyW2+xtrozM0qW8/BpyCiooTsePGcePYAeQODhTI8c+vyZ6L+IXZG6sWlsF
3uc8NrHtOxw8B/MOJdMyKWCbEwADQDa4TYO7LmV/LGeH/RXv8eAKVp05kkUfbjJqJy+vFiJjEJsm
Siax1p1Fk+gaNAGHzw+LtnhB0phPD0I7/D+IDbhdHm8JoCINLH96WPnSARTYDMPRk6GX68di7jyq
AFCFjrm/QVMKkNhnOkWEqQzo/dVpEthixclHc0ftdU6xVfnPMUj/iDf9JCXnV7/gZLZMg2FnN0yo
d78FYuGgDBLZgOG4ZD/XjJbVhAGz3ca7/WM2VHJbXnS2DVtxtbxduqe9xRBlyu8cV8T7zeanYo8T
RLnFkGP4Eq+OWQO86pjib/hpZfmGEUhcelzvMo4pXgwmOD6vR6CPUT1OO3BlSlI+0xqQRSjEfaYS
g08UIFZgUq+5s5hXbyALOI+T6c5u1qZLr/tO7/gNkLcP6O1g1gA11DkBx+LSJRylrxConeZmAdsH
dajgkAaBh4j2HUD4nldg6LVZ0QXseTYg0rAzKttj8NyYHVBB6ioOLJ5Nc4+v4wkwuMrPG9KzLrrZ
OmvM+EAzdoCU0mG7uy95lxXLE/qiInQn37EoDOdiU/lkW0AX0PXUJUCg4gvpQQ0AERV7NW7+HpEd
V1XM4tg2RN4d082kJsHkextJtkgg0dkYgxZ6s+256MonvrstejZIpoEq7ErT4gviLeZXtKkdI8BA
DTimkZojBH+UlwdKNYEIf2ABVMhNfSloGHTySvxUTA9FoVXoziSVdon+tY0J890JO1o25bWdgH9H
TTUlpfkIRHLjy4e416zv0UwN2QA2OfQImf5O13HV6WfbVYAmLoa7VVBIInbLP+7EpUTWDruDR7Gf
JBI5ZQmemUscZrlgNG1WvBmVK3i66Ez59teVvN1LrRgA4gaywXBc1s9wM03rEf9o6I9oguz/WLyj
Fccn5p/ofcdA4AJ3NIkjfCL04fhglwGdECdU7kdvY5w6haXcI1vsHvYlJOrEsFCPVUnF8ZdfUxY5
JSIRqI3Hn94g+COcRn1jPDQSZZ2kJq4e3VD2m6y3eAZgT8Le0fR6A2kaX+qj/YADLfpEeCFIy5Zr
vceY3yRG/+EBuOVx5nxEp/HLrwOBloUtTWOqRM9vFds8sr3kNZuVI0/8LWDxN6BRQ7OI2RBN+gAh
rSkMIa0A5Rdc6kEXLnp2Y65wzcuGLt56M6b9kcYNxOMY5Todp+V+LrhIcuwjdZe7Y5Gr9GgztvPm
jzlZdnvKxzof7CzEaWATVuP5bUCAAx9Bj+MhE/hdYpOI3Q5pNpXVPwBffynogeUgPmAGg1hWFsl/
wMrDgh4C8Or0eZCywFmXfe+xGjaJMKuhU8FJTCuAl6FeR32c+z9Udyhc/wQCH4fHk89hWnI8wgzH
/0tha5yX0WZLQFVvoZEBA8ZZoA7ASvr7Q/0FQMdqisFuxbEAWeH/xVHW/4nfuUGJUXVIJf89R2Lu
pWy06gh5Bw/PY3bTYjhuqhsZ7rAkhuCW/QqOf38uv0MIOZi2QIWSwz4X7XDM8/T3c+nWLAV8y/pn
+FMijI15cuTjFsqI7LRLpM7/NM7/eUCYJgA4gG1CCnDxcBr988XzwUBnATnUexB4sFH0HDv+dRk4
wtyvlf33F/hXwiSuENgtBKpwRk/x/Ia/Apl+YgRsn6l4/ytibAMUEwMUJVnI87MntlqhkYFg9slt
WWCtcPMRzzOD0BDZnWAj+ocz+n2mY8xRSh220hk0plA9/5VuG2gcbWXI9PvpbVFtyOuwxr0Dq0ef
x2odcQsG4gJWJs2wOSC1iIbjRKDl0Q4CB43K/pyLTOZx7RFaQoNQr/FxrI8ueRhDhnqy2d76Weot
zP79Rfz1NuLGkTiLc3RM4PEHbtxfbmMx6CX10fowWH5Epv1nIqRsPrunEFWO4ClX//9QV44GCPxo
IGf+aZF2WD3/frzSIxuBS7d7+LXt+X7QrI6h1solZE2w0/3fHQ+Q/2GCg4UBfwjyH+Eg2zog0evI
Ht62JSTJx90o+YR1MVt9bBh/f8Ajvvy/+AN8FnRaTNSDlIJnX+Pfv1/gFnY/mj3nV+UcGZ43pRBl
9qUwWDD/tAT/81C4dRXaXjAwQZH511AnulQE1xf91VsqsuZARzCPUi3w8vdX9YuK8acLA1aIQ1EQ
ZH425vE0ot8vLI7RlynHwV7MnsaDPaW5P9gIDg/ydBL8sxk99EbaHtgqrUW3o1qsl7xfEnGL3RoU
nL6RXAH5uUsJsIf4UXR538urgNwglw+dH3niQ9OlaDl9tloLlEGGpWTWJzG5PV2aWMaFFW1lckBt
d5lPZFY80rd+Hi9QjGTvulkk2t9zyCopKDNuLcYEmAgDVeMKhUY5QkIYMYVb8StBKSN8baj5W1qB
DB3c8rr4GcbeSg0OgSRangMUMXmD0vBIA7Y1jZDQyrRCnTCnDh9AilW48iGz05HMRW+5jUJzFKs9
VlWyjzW3i0j2eraGzmNbqHJirv435KGxbUJ89pbI/Myg0FnbML67ro5NvNQrkCXUFhyqN1VJHFJw
VBXrTYxuxdg3kxd4kusFeP7EppcMaS/NHoqwUKKuWRFHBxhgVwOcNbzVYXQLNtPtwJ0A7AoEpkSX
oWbDAtuEJnLQrIGRr+HSlqePVFNVbqdeY3HrD3mg6y4/oN9wdLSQA8Zp8SAXiybCB6hhCtK3ICGB
TnAejE4S1ogESee/AkpPW93khd/SL0nuw1I9ADbr1NNMKePpic02ilEJgzLvlwb2Euiln2YZcG/b
zae7CXUcAZlYG6RmIAE2gYRuu+PULnav0Y7eRlTTtDLoi45DbC8QeyzbaxELHoa2I0i451qUszCf
ZiAvkaurgz8MsOwtBdfoh/fFXSUQt9l5HqYihevCW54F4PvIE8O8HJvO29SYfmaDczlxlGyGghGj
6tXEhUgOgaYscRop52m98WilHxDEZfWsZhpNZzHmfQ7NcL8952HMWRvGrbuMZM2uICbbr4Xx6xWQ
DPm+NEXaeJoPD+W4TDEw49V86DCpr0ifS1tj9Q2vzKjpUx+PsvU0gTi1mrLlgmIXkFI657eVir9I
juU4b6q4K7ZRtSUZBtzdODJnVnpyYnJ073Y2LfEJWflyqkIMOi+3hfg2KPecJkTdGhL1t2K1YNda
QNDgvvRXq3S0HehWPZVq0Ojrq/H7aHXXToPq60Dmuc07qm8g6RXn0M3oAs8qJ/jpKswNYXN53vCT
1xXqsVfo0d0FvIfuu6Z8unCfTHsdKMvPA4vlsyLA5kFrjrWto0z2L5vfq68TeJso5Z34AHLreIrT
Jb4hMQV1X0ZRdkcA053NYmErxcruCeDhCL7SktHvCVo9qGcSlbxfUzaMZxXm6JRYsby3KwHggFAA
Bql3N5k1gde52CpovWk3VJ/GNaXhGgwE982mEA+fpFMLypxRDKFeYd76o1ryUrRRF5kbQUFHaEmy
sCe/Zhx1kpC3uV0S3XSQqX+NmVV3viTxrS2SY4Z2+dFD7dftxiOdvY9Lvl4D/Y5uRp4NaVsh+n1P
ti2b632vEjCxwSv8vCm9/dBR5Jt0TPav1jKZglGgQB/c4bpRB2haQdBOpHGt2jfubwrX676OoeF8
CEmJQIySqlm3bMpuYOczqRvjtTmnyqW3+QTdGpDej/kWvsWu6x5IguWzWre0gBZjqLW9WMs2DzKD
xmaZH9RAzOegPHKyGO3t3taOgwPBm3Lsc1VHLiNf0ZmWdZZOM2jHW1ansViefDLzJzuEhTd8WfoX
PQT9CbprkdbaO990iQE9m+H80HGtgLlh4flhb4iHpImmdpiaeV/ZVybUDtFnLD5Ce6JrpdbkiaKJ
cK1SUzXOxN0NGWfy1VaFv2PA+1e0HYjDQbul7lykUZE6sKArqMfrKeH0q4mQ1LQV8jNW58zqx2Ir
+BmBHq4JEHuWV0sih0fwdMDt2AbzkspZXVbnkwtTa/HVZN3Lhjr5Zddiry5akVAzLfofAQNyGZbS
uRPSwPAM4XIOWwWi0bHl/VLHw7peF5Sri0YeCg50aekLnRf6mkGO/oGZTr6u+7r/cJjg7VrK9J6A
WHCJsVO02uvlGfllVOfbvN5FxvIveyzBI5+SDswswMkPQ4gJ9jKPiBSzsQIelPPiCk+66RplZ3bh
uTMv4HZlOP81vUniOTuzIrOfgcvpRzpDRJiEiT4LYfbb3jJ98iVCLspgMT7MJF5ujCPb42w788FU
FfmWcSh061SH9YEEgcUDTOtdki3u1ptyux43n0ngNtV86QpBWpTHYFgC9qDXO7S0d103mKcdAvWX
CnH7s96r5QM2/B6uMqa835NoAYepGM8T7fI7dLiTrFkEndpqD3OG+W7m895H8pEDgn/svVS6ATMk
PpuN6c9qcaRHcb3vd4YSdwuiEgc6IOSHPtupQMwW4K+XvLpK0PNrVrWTd9XaZ0DmTfQ96lJw0O5C
TvaRNkF45Lpt6QBpV3c8zyDLP8V4+Nq01BNV3d0Wqf4RKMv0ADXg/HFazFd8pwfQOyYfrUAGw1zJ
HjxloF/mKhlvqFTpFxd17tCFbPE9qD7uZUzXVUPEN2WkoUNS3pJOmupMYzHTGzFUqkUfl+w1NLVb
W9FdlDXbF7rWIuvmBxmh338bIl1irIt4W8ydpisaPYk3yXY9E2iYM0+ip3Kmo2oKb2CtMVBl3kO2
tQooA2QYbsXI5dhGZs5BQuy6JLqUq7X7+1DNxg2XI/WIW+gb5CQ5Rk1uPb/hqMnN1CQlMpcmF65b
74GWMNtAgtt/2MpdhkbGU3EHul4HJUGCFPF2QSG+fMxHVH8GccSoJS+QOPUwVuiu1qUob/LUxzP7
sGehS+E44HVM3U2KYBdfVwQdgYuewmzaYbW5e6Ywb4D+MIWVgalN1PUTbyJC/fOYgTVTpwOZnmRI
ov2yodBkTVzqNL7bKPNzkxrg+PflhHDagiC3txLI1g1LITookpLfLFHwlr2bQlTQHdp3McdetMBp
BD9YWirNxbtlIaxa2lCwYkoBsEPje5IV2puNS0IqTgSGJMMdJJAQi4gZMG+zL17PdSYCGj+lY/xq
HkkuTz0ahfd8BEzawrHDX2U9Saq2qOKhBCTGTHLNe3hJ1crlZajTDd3vYkmXB8jffNkI1hFbl4Rn
gOKA2X1MIFv/vlKkJplRIb1AFZFAAbcOqYMmv/BDJBv05kFF2+pyKN6HiMgSiZmrwjg1iKRQm+Lm
RSMeXYMgpKviNKhJ1XmvEw8ZqiiTcjip1Ms8v0+itXAvaOaK7orpinzt1/XLvg/9Sz+oLz1VOatR
JojnDdyOU1d15hJj84gRJAqD9le5304Qlz9ABOTO0LPQRmm1wzgFNE1VC5GLZzNPBWwTIHhy1UgQ
X9dFfFv6bj+XckIbr/fdPTqMVdwk8EbR7Y7NhjxSO2TPJQhEph1XYD2YD5gwEAWO23e4MPEnpWdb
nWxZ9ndWzjBG0nbpT873K7RBs+jLOhKeXgvJdJvOejpz3eXPM4+TE12gAuZdHt2n3JPbVKFpKXv4
LkDm38s2TTuYMrvSXXafwg4Aut9JtDFdtT1BiC4fwB/clmtltq6mdot9o3nPGlLYVdU0ER04pCBE
umtb4OJOASD3896Z8XuHvreGbcewtgaLcqv3wM0Ddnls/iPEwy28MKbvOIXuPXad8eygsGvcDPMS
NvbJFyBv/gzSDr3ImIpzqUr2GLHYQKxTDJ/iWbxMDEywHoXbuUw79llu6SLhSyHl5yzuzA1075CQ
dcazqhkBjt50KsVF9zEQ7tGvDYrd7B1DWXKzbsn4jQ9Z+YV3ffKJJ9l2t6Jz2+ZKy+sMkPFHgO8p
P2KaV3XGYn1fdF2GvBXB8ZiE5BvhRzEcZnHs2j61r3KtovE0FSMaoQCTZXE95/MoG2tGv6DXtMPI
SJcbS5psQhypi2hk+f2kbPo6DMMCs40J51CzqRyqhuN3G8BfmBNDUPk1bC/Ssl1gRgPzjgjb941Q
cvlDoWobGq6yLP6CjXeD5UkEbdlVtPCiXRSLrkadpy8Hb+Cc7Ct39Rgi9S7PPXt1a6WwPaDyPEvX
gQ0luzy7Q+vO3CpI1qfa9Ehp7rx16pWnix8bC5hxrcd18t+WJWCtYFGiTnMKKOb3FV0ryJ7Zup5m
tmbwaoCYDJur35HMgzb6g4BC2p1FOSy3JKB+qyOkI0s7dTrKT5EW4PzG+5p/XOw0fS7V6htuM9tO
caTjB7eVyTO6axUFKwg5XF0s2zBdNiRV8GuJ5w0WBwPcPrSnSD3B4ojkQzZsSdS47mDiBRHn6mTU
CoUBGCmYRA0ZxMAIX8/9WqCVInjDOJI0czrK2LXpgh5T5NTZ3O2fZutm/i6VyWZbVBUdR0ijhdxV
YxKY1YRLFKdsJvBDyroKfgl6zL5OoI1GMMaIKs+6Mxpm3Mf3fJCFpA2qbU9U7fZBWNeU2HDz0A7o
X1VT7cDmJjCJWUMn+G2oILGDY41DAQaF3Qp0CNZMoHlTdzYOnmmf+p4T2bcblgraKFDjZLOpV69l
sZx75GrztRtcBCHf4VSRnwbwnwRsYTR6bc9dnKL3clEgSi1zawKJYvbInOK4DyQCXcoxMJnRA1hB
c8fl/xARLWOMo2VzaKkafP4pR5dpeH4DayN1NByWiR7QaJp0Xt1Cw3207sEXOPogWId7+R0qv9gX
F/Cqd6w3nVg6fnZqGyIIMisAXREq245tBbYIhOPloxsAKFR3CxJK/xAzGgfSuN46zS87ulu4W9jy
mGSvWeXmVbT5tLgw32YOl7fDUQYsC9uA9JIdGv0FEs7iVICoOmY3sXM6SPCQxgU5DmqHXp+Vqhji
cQTJJwcL6T4FmQupu6KImIGOSKIqchmXUoSggMKuQFLHBpQqN23k1M+ejNNJbWDcUGAHs6zudqR+
1amLJphs1cvaUeXqhGhKTmXYM3JB3098VJWbXiKwa5Y6lRCfwfkKa+cEton4HsN9YUeXJh4MP8nC
0qFdDXgqvt4hRX2CYMjByg4s+xs69usjwNL1CjjweCfjLmt4Wrh7loQgTioTIGutFI1gFU3PjPqt
vNZI4co6m1UgtZ83Pl/MEoPF6Cu1zRDnrPy7gq8WfA4NER1MIivi2iXbw3s7RptHghBNJ2SgqBA7
pvL8YgqyiLYTlX+N9s4HVSf9ppP3FR953m54zNE3A8dNU1u2ojSY92hFNWJYMpyQThh75WBVsn7v
I38gLsio07nZ+dCfodNau+gsXFKBnJNqOjddTCTcF0JsrxIry8/TOpHENmWX9rIBoDjmqFDLYB9E
VcSuhaepWz6B+gDaBDisYNk14HToFQlSkoJXBHDroUflDa8VjTz83qPhBgfODJLVkhfTTdTDTsGC
eA1xBbh1SoC6kQZn22rOKVpS0TJcoFvAjSl9H9UZuHVXWk2aNQ6A2esOwgLmRkefXBRLXOeuILdV
/jHgZreEdhU9MXArfkQgLwE8ZKq/ixCG7RcUl9vwVDJhjqwrS8crZDDFjSFlPr4iRGbhkq2EvZdb
1t2DJtl/702Cka+23YOu1jkgIzs8nWo1xttL5XP3uBkowB8UZGyHWYmQiKYl1NCwH6PvE8CHZUuZ
3K4TgBZju4Eb88eWEegIc27J1UwYAz3R5M8wy5PnJZ3jT4WxSU1L8BAHM+1g6Ns91JAchQdoKiGV
TZ1dIeqaZhDk6bjS9bqH/SPC/Axhdt13m8fpwh4O1AhUw42ay5Ce0SFCnxW6+tG2/ZqtCL0R9A5j
vagS9MKst/rQ0gZ7nznl7nq4tFVtnPeqPIMIoT5svlzAOl5mXCXYAOUXYoaqrwUS8Hc6OjJeC+fD
uUZOHUbYRnQUdBSux6HFhs7AvAJc8rgLIAD1XihVnPgKgl2bxWI87drjO30OOh1oI0K1a6b+tVm4
Cqad9c225OFziWix3vplNqqd9Fq9t7lZHA6X5xoFwQgUSKTyPpu69LYaJl6CJtQFURuIx2+jaEhf
wzTyGx8p+wiuHmvAAUu/QhXjZvQZShqaMbfMNCUszkLrtsBsPRkYV53cMFYT4q/JpluWpCE/L8WW
f4w6WKc9ALniGcAAKQIcl0TyeaRgPNQCRIwHCYZJDKugPKAooClUDbqLc3ESCRs+8NybrcG+iawO
+Xk7ZEZXx7gV77ZsAwydpbJ7qCaRfdJgWfT16qbPmRXyk1mkrOEjDewRjEoQpfoVU34yn/toi3vk
Vj5qImQe98ZB3mOBu3yZexddG4ZF3ZqRl+8Wt8ibJdfQepiS3wEXKK+iLq4+AjEeS0yDvnhV6Z6d
PInt+9WE9JrjwXBpw9ZqO7K1WIA6MwPiKa2trmw2zEW70wiJkxipv8x5uk7voZYdWwNwqzWY6qTR
We5OSF+S2znIAdzALYElYPCfaLcktbIuhnQS5kqimrp/gVYctyQny0uFdP+SkC55lWCgf4rxlRxG
Bhg4UP4/QXNT3Xs0+S9qXbDqKvcVBOXlUbk4dHW1yDjBOtgfYQ8GOxOTEHHBfmBmlBk2a6sS5BR8
+27TqfmDAexoK49CRcPkeK/9kMiPUTWRZzZkRDQEqP61UjNMXmswLXmWfQsO6L85cQU8yLxig+Ji
bdEDh4rpEypauKS+N8RKkr9b2KAR5S2MTcFNMhr6Z5AEfGBCo9eAhqOErxioNOEC662DPJXJ2C/D
dewGwfZrELnD8tKNfsu/5TOR/IrJSiywfiAmXg5fiZxsBsGLg82Cnhb4EYwmYxG3IN4lO9LGKoaz
luGFif21Cx4oZl2kPj8TMm/VF7ixLQgqWvEJTlpbmQ8xDKjWGTyFNgpF34PQQsCxAh0ZaTxYVQFa
aCwa0NhJDirooOSPWEehtC0amiDqnazaAod71D72HGwheL4dJHLMQY02SM/6PdZPa1YtKGHGzBfG
fJTV1q2sRSO2Qt0HydDo2QNj0sImyW4F/IRPscqc1a+O72sSavwKDO7giUqQktW7GhAZYLCAqpg2
QKyPKyFFH9PpMvR+LfUfLur3NIcFXsXxN3Dhy8LfRotFwXzLgu2movFwFCrX8z+0534XiKD5BwE1
zI6RY6IrXYD48Htzbo5RczCv6LeYQUXyq+udFjxH+8nATwtsz61aYZUUC2LSsi7NBCFSPaGPYpsl
m335wn42uv7+vH7vLuO0SvTpIVeFAxiah+gV/X5aYx4gTerH8juX6mi0iDfih+B0wkSMJNpl/9Co
/L0nfxyxgAUWHp4G7TBavn81+QJoWC0x9BI/YIN7HHF9Y9Vk+WzQmrflQBxIcGvsI0g+RoZm5dut
+D83h3+wmcfTTXB3/4cK8B+2PRAVzj++LeM3t/zZBOLta/927klgz4P+eYG5guSoOuT6/3buyf6r
BHk1RvP5sA/HbP8fOwdYzB99dnjTEzAxIJTCeaCd/NNi/nguONZDBQuIgzhCk/+NowP5OXv+1AOH
m3iW0Z86usPOHuqZ3+dzngbIT+W4XknICdsUYvPTsM+0yZflUyj4axXDAUZB8fjf7J3ZctzGtm2/
CA60CeDxANWzWGxFkX5BkJKFvgcSSHz9HaDsYzXe9vF93jt2KMISyWKhEolca8055raiEgzzTPTB
PKv85Bl5E+qD9+hJLz9pKM6v57E4S2/tumniYradBcFSqwI3k3SO1+MsRdKys61S37QrGodpqL9r
fC0NfTH6oeubd00k9Q0PLNoRtpdvjZZSIzZ4TQYfMsyMitfUW32T5f2zLPzH0UlrtuDapMrK3oTW
6JsCmxeV8ELvSbrdsZHds+ElTbg40qJL7GhbFI1PPPnvMVW9yY6XF07zXNQpHMuBGhdNQEgq3p2R
eH1gVrwfbEW0ubv2WRgZXoXOrQIItlYAqZ9RJm2AjdTcY9d5R/Q8wzbquTTSj8BrlTiDsvyLmWtz
IASXsva6fqO3/FAcd1CG8/gDb4HLoHvHMu37TdTxVVLnd5CNDUOT5hbOWbM+ZDbw5hqh8ka0gn/N
7bvJA7G4fmdmU/2nPkXzYgpgp4pL0DAy3TqDsdzFdXHnk4i2LXpesuDIcOXYEIOqyYI32/ILWY3I
N/oSf0DzRCfLBQ7t19UXVbX1obVWZmmk8s2UKzMOfPCMUaEZXAf/EWDisH0n+PQ65/L1wbuzB+ik
tS7NsMv8/pHmZk7/XTB70YplR0W3HCaPq2f1vOjkuEfP0B7fF0naQhxVdttvGpd1YCjrrpQez2Dd
ZxZqyNDM+YOOyp1M+aXiLLePltb5OyOjEqoZZJxcfzC3sllX0cDXUu1d0t7IMfP05tZdUVIiEmv5
ysIai7IJ4URdWM9fZp9jqYn+ISim9A09DJ/9wn9lkTMHmHmrzTR41Hey5ntKrlJvNPBx3Wa5Znzr
h13fPb9/3mXMoV4WLCuEj8suTlgy7Nt89C0Fwyi84gS5+gs3Oata8LVewur0XJZKvd4LcTuoDwWe
+UB4NBYMfhHuPC+QTZ5eaHUfidN+VAuf/NRyn+BnjU4TsvfrxOXu8N3+2aW5HgrUetxwLCaPu/H9
YlQNN8Wk8aVNXr6hyjW3Ed3/U2EisbYjFm2R99EJeLlxz4G/CXEVMknowDxZKyhuKU3wuXmtb8rO
5pLqkt8hTvorr9fmfSxM42y1Ef7ZYTG3OWM7DJYW8ypIrHAbWWUV/zhPVX4NtElfKxmmjzIptrCn
iq3OfaIXMr2TiXN5v72sbFkOOpJuTtUFpqcaPBQqkDqA+9vjfPHzU5zo1X7WrXxLC5PbMPegxq6f
rVby9rWoOgusAGwhLIGKZlvIILOh8OPzQ9e67Oqm8/fwu/MthhB/h2Kl2NBVaML3BbCucG7xu9Re
mC8qtjGfOnJrL/5yeP+YB4R53Acso5lO5VZmRvTapI52cBLe6qLxWtT32gHTCbsXBTP6Nz4CI/8S
Q21gyM/do2vczSWWrdCsjOikd2N1dlP6Tc7s7MEuv2kwogCUgTKLciCq6FvTcFx07RA73Kf14hhn
5Sb+zhUssgrWwlmjrxUuFdsXdfsrY0ovMJaKHpi995MCiYU288OMSYZ2bwmY77rFJMHpA0gP3XHC
BLlxK6rZOS31g147FirfmE0xNtjcJj46zc39fTSadwk51fvFqNS+GdhMGlvK0Gl521hRUhziBneR
29SH0mMHK13qn/e9yfRnc/t+09Kgl/jnYacZQ3ILvEffdI59Z6pMgYbXvMAZaFvmGbR71c4N0l8m
dnlNqZO0OnA3YcORheEPcoVLo7gD3q+18J18k5f8SGaR/s6uRL6156HfaJ7DFmg7tEwAB9yaxlJu
aMkVey9qv7Quf12O2ZabvgHNxX5ia0W6wyPwyUNosYX7geardZ/K2q63uZbcatN4ceshC6zJi08q
nWF/akVfGBtaY0hP8qmGyjFrYtzgAIZqs3o3AFjYgrSQFW+7LF32Zmb1vDGaDCombcVHJ2Zo0Xtg
264V3cZTio/TC5g10NhmbmCP27WiCJI6HW7hlogI7CQoL3fXfWUC54he5ndS8GInUINF22qnJhpf
aS3Wn3tffrJTHQZzbM35F6+1tEWwS1B3htwY04GWQb2jLz37DQNEQDVNxqizzGypbWIeRRucz9G1
D2lV2xVWNfUXaKKee6x8uy8POKEG7VkhRQmTMZbFOUp8awi6rjBE2Co6HBdHClPhCKoi7b7C93BK
XPH4zVHsLwzI6zn8h3ONLZBIkiuyCnp/VA8XPkYAzCLjwU2VQuCXfElXnLVVeY9jB6HTATsT2ikr
/e9fdy1Lfnpd5pAIxDzdpXj5/jzlK9tU/tCMB2N63+y4B600/1xN5FbMzb+On3GRaa+adBMgL2XW
D6+2TJgv06UaD4VigawnAT+PtC0+Vf3r+/pvEfAPRQCYZ0Fp+p+rgDVc9wWFw7clwO/f9GcN4Dkc
1X8/5tMh+bMGIOtN6CYyL5ckZuTQ39QAMD9R/HEmF65hIYKncvizBrCRra6YAaxIdCGdf1MDfF/R
Umbg2aVZa+Gdh7P8k37ZkKKVuh7XR8aIWJXyKnZurG5qLniq//XdwWtRsuhcCx+f+o/Vs+x1Bi+e
UR1dOnaXRSrjko2W/6S4Aue2XfztNx/F/2UXgEqDXhAaEOrMnzFPnQbJrvF0Xq9kdIlPBrJUkM3A
+oeZzBcIP8La0is38Ian5j9sQd8X7u8X1tHRMFPAsaH/xIFoNb2fa7xsR3idw+eyKJG8FDSJz8pY
5vs5WvwnIP3/9JZ/2oBwbXC12Bfgv+GxZdl862IY+iHrJk6TR5jg821eJMNnuiQkh/hpN9/GuvrX
LygMFikvx+rVqUp/aNRkq4CVY4N/SLSovnI9TsUqGXyakpb2K5ZU8fL3n6nx03WlULXeMc8o7wlw
s79/h6o3qFSiVU5azy0hHSLqzZtl4ThKFx8kDLVmatAIruzVvWHct9Kpnir87lOYiJxzEHoz935Q
pjkimnBGdHJN0p+N2Z+flen9wyrAkvXTI8ExDDZoliC0NfPHBk5VAhjKymE8OC4SlkeNrILoqo8L
HRdtDfYbWbgxnZDaqWIVSjnGI/egutfoUB/QpQtx4jFlHUvG8a8xyk0RkDDGWgJyBaUGveQFbTDh
AmjXC6xonTQupYlsAfmEsxib0ezXM0mXIttVlDS7xpmNC21srduOrg4iG1HPvTGI+TZKifAIlk7W
zpvHSIFsJ8yecostyMyuOsuZbwW7hNjgBMn9Q6ZL7WNWEI1y366jxGMXkZ1FSdIr0NuUT4lh/MYq
ndM1wyDN5uvB9qV9N1dqOld6UqyVN5MO6du2GbxvBJ0quU9n2c+crEh58vMWceMctc3LmJnNy9Lp
1lFgZG3DWcrmxSsteauTI1CGfruwfc1MabeZ0TmvyNbm+5pThxmUMmperGSY77VWMx6dgXNzuqTO
K8gtszpWyp9fBN36MRS2gQS5p+a7H+2Od9rkNmbhoucF0bhHTyaz+m4zehNpKCPX0Vsk162zjcfR
50NbaGk8Ad11XoUm5vs0htuOFtCxduRoDF7oz9QEwXsmzte1mmSxNYYJrN/xOs3n/nORkXwW2A5v
1lRAefb9BEOLsQOt4ZPvRml5xB7ZlgO9aN8btwNy6Y8JIognr2E/3QyQEOZtqWzWiayE/Vr3XvOS
xMz64pbEH5/oqqemQPUQ2FXKysDZpoU2qsGrjgEApvumnm/HUTXThmMal5S7u3mZ5wzvcVznCzZZ
UG/0ARLDYsKfoexFhM17nZipBF5cE+C2Xn+O2w66N89m8u8y0vO0pA9bgGqX969hNFiFpdIz9o0l
OWi817vEBXE7xb6/Q3XEAk7W20PAMmgOqH+j6IqRIBEcsp9wQrSz598T/WfQSkDCrjPaKjw9uwyI
Kxsn8Eq80w+NqHTGSFE9R3KHjEcFEQ0DWh9FaujHyRhc4jjgnlTJqUejqO2VDiyJ9pSmonsGFw7R
VOi5mqBK4BKdTUyTL9iOp88SeSGVXNYv6e2kNHP62HP5k31fVXLfm/CagkXPSVLCxIFqDAsjABmH
69w/NlaUYB1XDDMqX0H6KULYVfMRN7u9QwJgXRzcEKGUE3Wjmq+GuJ4fBZb/MGkiJoWgJC5UOyKk
92s897rZbhqoL8GgZuNGE8lwPyVtHwdDJJ1fBxzKNuurnwCp+ul8JfGHHGyPZkmASqFGhlUvF68b
489MGYyLYJx1qtJEXBq98iOUIrY6G9VU8oHPK9J/QSO5p5MwfPZT5jMbFHNxumFx+yc7ApCzQY2D
XcZw3ejJqgCibAzN/gBekcyyrn2tDOSfWUH789Bi2JZ8ocWiQ27BklK5039ODP4jYF+e73nMsZbN
CGz9QWgRT+kFmLPqh+bFMQb/qVQJLS839kqQx1LO98ucRE8z8ptLYxvNC9mPDC2AML3OtRc/ZY5g
w6zN/DFDbvKRBDNuLB/s9jHSmbCktEqPXuOj9fJ9+M08RutHwfhxSbNqg73UjneGVXrOyWHK4H9c
+sb4tew0bTkuNOG9o8VY0JpCo+nnnYWeID8J07Lellg6YosM5/SnRLbrs+QYe/6jmyTt/49MFgqO
+0ANkrvo+KajY42a3FiIHb7Ty1ZmdTOjgxt3mIHh8H0vnLWV2SLnoxr+XThbuZr9hrqYr294YnUf
oKWY0ZvvTWkHcKSJ6t3i1WkRmHE+Eo6Ewe5cFunIpSsjgnowRz0r16sPqV15N25i0ajlrtpjSejy
UDGbfgH6w1mkGRzvbK2RXTT0+FiBrXTbtGDmuUWeGneXzuvVUVmZd8Gf5D91yA2ZqhWi/6wXmX92
IvA6hAAtLJp2ZKX0se5tcOWuS2mMq4Q6tTYu8AvZS1uBzTzIfH6ORMm6FwNBYP3ERxMWQMMYyY8Z
v5PrAaRIG5u/SPKKJThbRCKIosFhFZs5+z3iwoNKJPsgaQp9v8ct4Z0RWkPExGFUrEFDbFq0++db
hpPcS85EY+E9r4xoWQI7osV+XVTGhv++BbrJiOoLU/e69AkOSm6hFtMQRJFkn6dx1PcgN4j06Aat
/1xZdPUCw+p48ptL67y6Bc/HnmEQ2VROWpBi1NZFQp4ciagn+kykoHz9tQygqsW+TTJOEpGm8fhy
8aVctQXpUlKN8+0gOfuWKCC2xlJU6mRONJHpOqrSnq8ha4Ba1zu/fpnMtkluTEfyW6dlw3ud5MJL
Vl2q3HsbuUnP00LAqSjhxsRtzliU+QEcmHi2xWnMUdKH6ALVQ6TVzotIDDZW1WnZeWq6GTvZX0ql
7QWiMfuiazwUtaafmjHRvsBU8xGoT/Tx+J055aSa6z+Z88Sy8IqOJ3nrD8YjEgEeT/GaIrPr0AIv
/CbpekUZV2O8cRSP9bHxHB6YHVvVA7R275xlODmI2VrD+RAvX+DNUDUM5qLTBXH6ZhVbek6kPxma
Yt7OdeJo+cDsVRsfpIBv0ITplMSJd1/kdHl5VDWIpVHExK1KdypPtdhAGsxpmTgspBo4djhuFPTZ
tikWhTyMijLd0DxGxSgQKiN94wzimol+ytGQXJBSwd3XEhC5WEk2Mzy6U5EtzTUff3tfE7ByzGWi
Pc+an540FMG4WhIePdD8DrEJjl7NLo2bcXJ4H60gXgDFj+76qCP7KMRqeRd7bOlWF487Q2cqRFwe
spB5bo81bBrggoVxX+EeY/LCJhEgLSLciGZbMIgy/wIDxtl5so4O/lKXyGVaspK4AyeSXKsvVUck
SUFIyWxPR9Y1BwNkzze0TPQbp1RyI/UyFL0qD/Po4JNEy/kw00rbZTxEN1mbILjEjG7rg309k9Z4
x6fNc7maixNPvnJvl7nG/MkaQq8U29gvrsecYQupTOpGV038oaEV99LVpnWpZZnVoRXrHCBn0uT8
AhCIROti3HPyQ0rDjOiLIyLnZKFwSgmEg5yGfrZC8RJ5By1bfnNawQdiMyQHnuzQW8ajrRcAGZQm
m1DjCdwHapTrDpLo7BA8r9gNh6y+GltTO6K/b5vrPi9YpGXCbpOKjhW5kIhJo28ukv5W5XCpQ8mx
+2tDh/QTYrX/ojReq6TvGlUejQjXcmgsGLQgxI+tIxxiPk884m+d90O/REERdOvB9+/LtZ+qHw9q
PI0Kw6Hstyncvq/WMJcNtOyH5lBUCI+D0XWNx7bvNIQG2F2vxKqGPb1vh3//uj81AHldhqsOjmwE
FVSK378uJXlh0VVtDnNWCJKiAP6V/VzMuwn4dbety0rdk27KXtzK9ZT796/+PUiB2p//MVYFmQ+8
V/9JvaD6jO4JmvYDNDUKEJwd5iMg6/oqc3t2+yFu+FNvOsqS9eQN5pTN/f1X+G/H7h86dgYT9W8+
rJ/G9v9TvL69lpju/8xf+Potv7frPPsXUmzgdgoaVAb9I1bs7yN7j9wchu7kUXvsk/zJovsjbYd2
HYYFpvU6jRA8ttwHv7frLP0XEtPIjFrXIq2Lfzmy/+G+XQ8V9OsMZvarcf3HFlpmNCZDG1s7+Jpm
Z0GaqeUw0nj/p7bFX7wMyUHIEiidgNWvt9c3JJDF6Bn7LVI7wJmgIYFaj7Ad3bspJ+DZX1fqf9yK
fmxZ8ZaASFswU8nixm/Nx/fta/FZANcirPigjNq/0cUaoEiP62QvOicpKpJ/IhpYP+XKAbSh8UDj
iracAUh5VR998/bmvHda+ELRIVUd05OorYcz0wK6FjXOOAeNIAW1DgTD3OkMMTBokOHGRIqZabVv
HYKHqTd4Ko9zhY4uS7uDX89sbwxd9LcKXgIT797fv+c5vxctJU9y8o7m6oQ2sbwrchjXBTFCH2i8
VCfI0s0O4H16iQh4udgxHPWNxTl2r1qUg7QR4HcOfXlngm/6DV/28pRwFnhym/haH1W6ndyi4iQD
rnMxrfyaforwwoST5p3Zj+UX0pXqG2qT7IOppwwJeRbtGNNVaDpLGRJDOTHmiwBiL62596QOuAKC
7tZIMKEUg9VfucZQX7rGg2iFiu9VL2LtUIjVVdRp06FVyNfYz/1IoCIz60+9R+KGWMoZh+qSjIHe
Mh0LOs/e6b3ZvaS55k/5Zk46t2fipiYgXy+0YhzVn0lkz3Zu5SKxniLWeagnZA4EulVWb2PnNi8Z
cMSPmZ+b9z5CtSSc9N7/nHnQPgOoYEgzSlPVOcCCdN510kPgCYclecsTDm0hBtnihimzx4Accd7Z
hSh6pTAaPHlqgeUcpR0+pdUvnC04fG2cMjfwue6TOdXDaM7UfYKUYUsLsnuBbCt39awPnHaERnQy
WNTPXVkm+6RKPqkuazYxZKGrmDYNJ/fFScptz8VJqqi4boty+UhCgXZnQcQ/6wsUq6CfjRyTldS1
Dfm9kR5oNbgmkTrHiDY3greK7E+V5mc9i8fPcS+Gt9xQWbFd4oUDizak/olL0APjFJ/aoWDSPHWX
qliLGbf4rFsEIIrcvoq0YQ5ypCd+jwy0jZpirzUewkOsXSEpiRXMPFsPoYOKwG2Gq0zrbIQxQwzN
RfeyV8AxEV/s0t4drQ3OEoVBVrT30VSYZ8GpxZmnyQh4QNssbe6eGXkrsRY2RARD/jaXnD+dThuu
YSEvbwPJLiGfrPPWYKe+QQ8MLWYZhvvWGYjWG7x7yGDpdnSWZ23srAt9RXNrqqW/aO6ybCdfTA9V
ReZpbPhyR9FyR7viI22F2jykWMqkzfNWJupTJVLYBYRTrWHBI6wJDmReYyKawQ+wyeMyhzRnjopS
tWgJdfamQs3HwteJCwmpZ3Sd8GH0kE95P0EThEsyksLHhajbzahknz3aMP84HgfwzDw5PbpqSLa+
0bvxxsF5hA8zggoTOK0uAn/wqmpPASVcTuo2dFWa1SaGK29ieJcWmvJ2fdanrU1/agC1l09LfC9z
Z+WwNqmML6LFhxoQN11NtzGGLY+wMdH2yZUfaRKPN5Q958VssPGCo2HUmmwnAtLMpwyWm7NrQTC4
n921WRIkA6BQEsDIjuge8hLkCPphv89fNKfJH/w1JL3TaQrxYq5zkPpQPLmR0la4mRmpYBqFdXJm
yaR7WiSpb6TF+ntnsDBjmVFLZ312DmapEZQKmhexeLn4xqOZ1HQfe8YkiDcjET0oRUq0YCjsBRVC
rx3WTetYFzS3g9HG9UNctX1sep2E9pladSjHhQ5iG2EQwXtGQWvbmExd6RLuLfp6U3RrCjV5YWHV
60hHADIg317DEjH80h0ftOph6SEkB06ljWjo5VTezZbd/GYjAKWmAEKyy+HIYUvzy2UDKrJIth1k
8SNmff+mcFLxWpQo9gGuSjjlvUtO/ZS7GP3R41Qrfp1/c7SBiHaPNHvUHjO5yZmAl0wu3kNcJhz8
aV6PpODWOZUisSxfj/n/PQX+wykQIyzHjP88tgUjWnevn+tvj4Ffv+f3YyCmZUIXLY9jmyVIvPI4
Ivx+DDR0H32msDmEIARGw/nnMdA2mNqajGYFMBKOjibT1j+OgQR7EQjFiNWlFHT5If9mamuv9dk3
9ds6QvWI4PXJOiH6C6X09ycYvUwaHSSxdoXjos2QwPm+p8bnjmFK1Z0yvXSBROTMJpNs7/aoHZyz
5RclyJsSrYw7BE6t7CY+rd6f3LquNJTYeInxEcV6RrOCu6ffj3k2zNE+91InTc9OPEkkbAt/G40H
gJi81gcsX8w76AqM5TgnZ0OWuDeAG3iuhsBTm0Kc0NigT2QjUWvl1lSgZuKmlfqLWXVrdIcY8GM/
EETAGXHr2fHk3nnJPCb+TZoiMMO+ROWMgEgrQ2esmC8VY0fyAecGtlN43QwJ/ls7/d+SSg0++r+7
a/6H+JS6+r52ev+W/71puDNs2GTI1S1iJ9aj/B83jUFdRVGlO9QuSKIFg+k/aieX2onvIvMUXcD3
Nw3BdmgukWlasAAh0/2be8Y0fyjLUchw7jdWRbVu8Ov92IwoW7fv51xMwKcbuFL0CqehLJBgMhnQ
r+pGeqS5ZK07LOM+h65c6h8ZLeGiyKum7B/N0h4Iil9l+ua2IJgZfSQPHLJhvIdU4C4jBXjMqtQY
w2aasYvbJBKVWDR9dci0adIw/cFuLOURz2bZ0xxacFMNzXVVKEYMUqYcAn2vqWhwZ/OJUkTqxywV
6lrZUfSYWW0DDko8M4eR+wl58wrFB1zvZM05KxlhlNnMs8RxcvMxEQiDwpQeqRb45US7gcwLf8uQ
iaFN0S2UOqJgbLdguX3VG5OnaDX08pqUK9ojZjLwHO/kuAoHaJEV+2qWxX4mfNjbOH6dHkUZt+7F
J5QyC3ulc4zUNGxWolHDfuhyOTJYgMyflHZ+aKJu2mVL59Jl1yp+MCa+aMY7EUnayVH1MkzKuJ8I
npN7tHTA5Pue81UMpoHzaKyWoM/LbpM5rXweOls9RUvtirCL22Y+MtqZV4uowxvF3juaz2SbtWDs
jYJBnOgATuRyK+KmNdDsducJFv+Ki4L+RZQEbZc0n5wjIgL3yc/UfDaHiTzZNLPbYZf0HfguyVLf
EEyi9LsWHaHJwaHcW0MRhaJ2Zigk2eBCgs0yjaoQaFCArr+rN/qIz6cRsjyARE02EBRGb2dO08Se
RuMRC4uMd8ocmFzieG+c0OiL6QsTXv0VTSdHD4e7cbeWJFv4ruq1ZIs3d35XOnuUD82DQeToFSEB
xXMNDi6IdGlMaKzjgWQLNvGN2bk3QImZVptJtIVxAokdww8KRt2YDbmN46LdKRnP28Tt/JvZaQHy
RN0YjviWTkz1ZzeorTInf8GiUe8kIyVEptVHqJzmcSihQZFiGf3K3QBrCPa+/xaV0qAI7sl53cdD
az5GTIeOU1e6OyADLoO1Kuof8CV+0idH20jlLRsyznAdcgekx9rFJwymaEZpGwvPOJeisE954ngv
aym+p48tosDpeVJsHIkWvedUaW36qH2EwNVdWk9f3oqhjDYQx9XTmDblIVo4zoaapvv4GDQcerLR
+htVz9WldYD1B0OdZWlgyjQKHQgUGyOJ6g8CFTYafx9xgJ/GHwfKNewLQ1Tc53Zjhv0CvAjexn6o
QQR2bmRz6LVz/c5J2jFUIAH9XV3ZJqlS9P+iq3dn9+gMzU1XRsTDCr34rTJydaRLQD7yCoyUzLlI
BR4+ZXpqb4CjT6ED1+Ow5gGEtW2+zpP6CJHaCas89ueNL023Q4RtgRwsCDlCdDuK26kH+MLLAqQe
VfffjuLXHuA/nCUNIFR//1TMEVG/9t+eJb9+zx8tRf8X2lqkbvoA1N8ffv/7WPTtX4SBxQYFJ8dC
1Hz0qf94LIpfHL7FxPtFrw8n0DdnSYtjpsFXo2z93SD0R0L5763/rzHsfz0KcDyevd8eJslf4v8w
U11CwZ2fE/6IgjFZ1qN9dAoPlpgDPbWrBrlfyF46FXHrHChyyT2sp0l9BtLnnp3chndB53+6r+sR
HjBzsdfCLSBNcFq9LDCoHwU3FspkNBibuLfdS1LI/l6R9/1Y9g40PAYjxzIWxq91E8GZz9zsRN91
S9Zg+0Y1nR1mzWO0lGbTjGV/bJZPRGYgI4iwGtCMyc0H8Kr5CVttdRW5VrEfLSY9OJ6va8fEVFRE
zIwzxgsGipFjlZZMbktNWBtTi90TmHzwcVEx39SNV+ybwvPPqo8xTGBxNO9mbfQhFOb6taFSsFSQ
wFEl1Fa7M12eLEZtxs+Gn/oXQ8tvDUZU15FpPGLBrzeGiHjEtRBOaHw11hdLKazlpaI5ZsgKW0zZ
DVA+DZs+AdBWIhfnHtgjc3Sn0JvPE89o9AMErbQpg1usE/mH1s4E6V6Fne2bcs4Ofj+A67cn+Dmu
MsLBMMePtZdGGJWT6W5guvnJV5N6Bg7BOA804QHUU3cRVjbfOYKLA5o93UHuGa900jXeSmucNzBK
3F0jC8nAPudtxPOMQakqyNWYgNXl9vhZ860g7RwVWn5zRWrq0SadYzuSE0TwRI1Kwomuy7wpj5qn
HfGU5xssvTS6ZNfuW4R4X2Ks/eAXhhTslT3tSdeIjiY5mreEGS483bQMNThzSG1rLdl41dgqe4pV
6r+4rSCtjPgM6Do0fBqqjkc/stPrRRf6NT0TUCF0h9KPhDf154wx3INd280et7PpBxNhPgdnLtyM
KbNl3S3KTa/j2F52ynWhJdH+cu8JzzR4kA2IjtLekitXUr/1O9YKxjD8S9liF59GeL+XiGTiAyBF
60oMNM/KRsAR8dz0mQG5canixrnDk70c5kTBDdGkdWVOzgp3r+MbxuP9Y7ZYPs6xvjiW2nhsqmhl
HlWOd2HEbr5gwBHXLa6UI4kyzSHLCrgQJQyg3WQnzk3RTFdmMtksx7Y7aHhIxiQeXpMRwzLD3dzY
mk3kvqI7Y0A5l8dYNQg8VOkc6zayd18lmm5lPll2/gmLThOHWmybL65XPdbSWp76vlHQJCr9rkZ+
WGHrJoSAiKlVGYMr+pJIpn04iUT7CgIvu3VxszDPsyz/E0bhZF/J1YS2pMUHL2WcK5FcbRH4lFdZ
zIc4WRbHxxF6lUeSxYNr9QP8FFrgwZAbj0NdHXmCiVONib0CeB3SISsxrxRZfmcZRnHvRMVBqGk4
iWipjvjH8To3I0JQNssX3CLp0SW0YAdNp91Q+eJnq+bsnsaR/dsCnSa08iwJlwQAJtCQ/BkC7fzB
rRrtrjHLOuQDdUlESHJQgxAybrWOkWEh2quWZnIWok1zhqzcRz2sOmaACCuKO0k5+6wR+Exmk2Xc
ZTrxIRUegT4sJl1eEJN0nyzkWQFt3A1gK3cP0GfeysIYcfhR+jwPpFM3CPiXIsVKrmoSBVR8s/R1
vtfmAdSuUo4bdnIWq08b5H9MQi5uyp4Soh5Xu54vP8SLYiJU5D7AB87GbHM9Wp1iLJerGuDEtaoi
AlgM7Tkz884L4pjTUFr4dOVES7e3q0SIbe0jLVP9WOiQGDhXtgGKx/qtIM3iKqoT/86BZ3Lse2cu
A5iDw106aDlw3Cp0qH9eBezVfUapx0xdlEPYwKq6SK/WQy8qF4RDXiG20Bv9J5+nxgV7SvKRsUB6
Lhf5q78M4sATcQlhScgLtiyUZnLKzn0mCNZQmn8uUWXeDlnUXmf61D5pUVqADSubbW30qLN8eESL
mTRbp2+tj/lUmgcx8C67yKt3yZyZv5E0PV5PZP++2la7PlwQuD0niJg+kAcmi4AWsb+zMj/ew0iC
eaNiOhhGlNwaBr08UFNOION2ftBHLn2VOMtGqaHZ9rPpXXmrj34zF3VyY7nZxELjQO5rq9mo0cdl
r5B67iugXMfcX5oPxQggF9MP9rdouc2lZW8bib6RdEB9gduiVTZwuXkn2lpeDBmbJ9+I818BL2Cb
ZL4TSIPHbcotfoUUuDkwryRuDcGs/5ILkW7KatKfi4ghFztTcowGc6NM4dwuY6Z9agCanxryLncg
3fobI62Ko2NrJIMgUbwr1OR9iCcvQgDS6g+JTOECSTfSQOlpYmdRMFw61b5VgFY+6cvI9j92w4Kp
dbYRtSDu36DawU/Za1dOpZtgdhAJzQQ+1BNZbIFRjRBWyzzV79bqgWd/lsWYeTmIoAOGZhhWlj/c
tXFbHOqEWxrvjJvnNOo7yEBu5LVfyInKj7JITOZOk3ZOIQtCZixvpazyw+CML07nMJOqezpWHlOe
t3wQL0AWX/Vo/OIWywt5r/cV9q+Q3CFselaLfhnwyxbJ0KOJP/nUJK77iOvSfMJ+Vn1ahcwfu4hv
RFarsdRTRZ17amLexXhq2r6Vw56KGlLnNUctiCC4THMdUY9ZDzbcpzQ5zzQTQaXM/4+9M1mO29i2
9qucuHM40DeDO0H1RVaxJ0VNEBQpAok2ASTap78fKOlYlv9j/2fuicNhmiyQADJ37r3Wtzr/ulb1
5H5q3ei9Q6zlc2YbuHH0qE0mgUxeV1Gl74hOkvOOVl91ErLWqmfJAkrtFfRrY4yybY1zsjji22jA
PaTmmiIvuzDiqTx2jfCencmpP+teFKfX0ZjkF17iGM098J8k2uVzltMgAA0I+glNj5O+0XVrtQen
jkaH0R/piAxDgWAeak9Y61LT8VHhCt72bvvESGNAEoQZmYhOND6x/QR/YNjjziOODbH7mf9z3AaY
FVfgHo+isS87tPwM45B+hRno0UcAYNqeWuShnPGAJnhkENoE5C9pIoYenBuruDSmM2fZ+txwN4+z
4rSWiOFlSd05NoGrha2tdTujHCccpku5RfpsR0Ka1VwIcciiLeENxM9VkdpDkEaxWPti1zKkX02R
fVPMSYukSIsPsx2rAxDg6NgUpjgqHU6ukeewMQ15yTANnGXs1Z87y81XIIymnah7AeYHdTfGdA7X
Iq82Q2RLDKpJxkYWSfif3OZ9R2uFmalZ7Miz19/tLqKMlpmEIkmnxzLeaI66/lOrd6XXvna2h2j/
IaoBqymkcrkgR+vjaPLPQOBvDnGOE9AN/IuBwEuOwb8pxR+6m9++60d3kxYm1hrSHpac+uWw9u9j
HP6O3+hg6kvwqI+awebA+P0Yt8AcDJICfMIaaNB8iEZ+jATM3/Bd+bbn6996n/8VzOGXtPDFvuUa
iLkYMFiIUMyllfuzqIGNDvIvatgzxv5g0w/wlmjgEKy3yryhv2FGPR3TkfVxo+uZolSy+wfEcSzL
bVDWTz/99b4fMv9VdsU1YB/V/u///GrTWa7G1jm9QkzRqbEXF93PV8PETmZB0vWUtKVxjjHeoCb3
KrCRY0+VFvaD3T17dGNE2BQ+sjeic+hSEsPn2Ss/8Mq3QCn9ip+RgE/Lc+MBdoNv7CbXib4apACO
27++YnORhP08UlmuGDclIx1Gn4hefpHE2QIAJjFV6kzOZRyvXdI6H3rsXdaW8oxVq0dgn64F2w/m
cRcA15Tp1q6A9oRGsq/UG+tnayDNlM4a2XMFc69ImL17jZMRgFelyXXWBceiDVh30K4Fj21SX5Ds
if5UtJp7Eg3q4t1f/1a/6O+4DQxWUG/iMOTZsD5+6Z+ULgxJwOShzD1jdgseqxhECYc6aqRQQvS4
5mgd3MnIyD/99ccuz9rPf0tgt9QbiGwYGy3/WC7rp48FqRrbso3Lc+njtiO3sDsTE0ESZJQ8/vUn
LYOuXz+JBgkOP3BGjMN+ec4krdG5prt59qVuvxBcy5k5Uv5khplMNnpNpN7K0ifAAODeh+LvHppf
53D8lkixHAReyL5YHX75eM+zBHAelDvLyv1SpJ3zkjF6zHeEabYbMHNVOOnc+t2Q1x+n6Mr7CqeS
HFS8wvjXrUYHSpDCkE49ULNWI00kFf40fZVoSNcYJgvSKwG9N3sGlXP3bTv4j9qrX5VQ7GBE5LBs
EO5CC4pe0x9vlO52Tuk4kXYyuqh4EeDZMGtpmaL4pG9RxschEdkXrAoQ/eeaiDnQUWJFrey9K+QX
1WpKYg/QV9p/FY3lvfUOddPxr2+x7fzpJtP/4iGigcbauoi3/niVbsNBskmUdaItL6PAX6sgmXdL
6m6wVQg6iEWr9Zu+mJwuBGrLUcko6f43cpcv/dosr4tbmTs0cb18iJ+GtKgOtKlVKOl6P0Bj99cR
uWlIoZZmMExOGsNR2pbnYekW10vfOEZego/uo51s9kmxh9qd35ppfE29ZY2cs7z6zCz2Xn00pd2l
P22IyWRtsLt5DvXBTy/zpZfNkMI+Jkt/e/5odQ96AiuNZ17QNlma4cPSFzeWDvmcjq+yrdVdR2jb
0kRSHjqDuqPvYpr3dWIM5Al7Gk13Tis4NT5a8aKstc/d0p+XsgVEB7b/YNRB/iZ66fLeLz19nH60
9/ul098sPX8qRbkzMNFeQaUeN5DR6q3xMSbI6RqChR+IpF31yyShaC1mCjK4oivAmIFwPbVnqzGH
FdGajNSUl38aCz25MJtA3jlwT3ddkGombe9ifvHdqtnQrQEUA60j3mqg214AOA/vBO0wBCEWh4FI
+TEcGZc5ibVMTKaP4UmzzFHQoxV77JxkZHyMWRiwMHJJP8YvXjQgJvkYytjLfMb6GNU0DG1iexnf
DMskR3wMddKPAY/1MewZsRldYg2d84iorVoVRQjzG6T6WxIlpjk/t4M2eiAqAygZWfVqTkWqrAZi
btdJ/awyBSwBBGo97wjpURFpJwJlR2rm1Z2OGP2QThbD7457EIH91hf6SAJBf11GEfshkrqh3rjZ
EOurJldGdJWgECK/Ips8JOXTmAfq0m2VxRM1RJx0B/gfjrZ1tSSNrjg3Wm68YghOdW1YWVtscbc1
QQjajeH+ZgSxgewloGMdThGTJCKNIjqhSdANEa0ND9NoG1EVbDmzFPPKn7E3rUqTdt+qSBahdt9C
ocBqopHAV8XCf9e6HkLJWq9MRcSL3/lnh7FDdCwtT3lOuirHtp6nfct8rQGJHiceIYptj3UwaNoS
D0TuFtMe2ybgFAhU+EA9iup81xChrK24reaTJgtcHUCHM6ZMWaFrV7j3NEwpqiyfsCIGxcFqAgU7
JlHuLTQciwgHgK3GRTIkLSpAL2GGuYOmJMs7NmPrCD/PzLad5Ao2lYKCtPGNcaadkmJ1PBU+KS0b
jVelIf/H6I4NVud8HUdW3C0wFG6n+JBul3NqzV8RQQb0r7iAglkN8ekHg7HNPhbAWqEUAXdZi0pE
67mLMtiLQyMD0qaH1F5ZRATO4C5TpBvIMO2tISNyKgC4eHJjTEQiHxJhDPEG317CXIf/D10jojge
n5jotBHX1BxCxdY+N1AhJ3JNeY/MM4AXLK2h39uadT/lg9mdXRnQjS6hJ54QTrAlxRDy+IYAVLO1
JfrbKJ/hbeN9rKHfjNt2cGZxYahY3dtA916cMcL44oNhsohBHWlVt+7MQBgM7uKNseqsXQEg3Aii
r5/zYaCySOO0v2sdd/gim8Ta994QR9iHHbwFpR/xc5y8Ivz8w6QM4dyybz4Mz4aCY43bhXx1etkT
pr/eLFKxbwDF07n3YhzeHw6fUq+XhzNN6xZzVIvUcJzgTa0QmFI7JkPJhVUkexgX7GDBI81Knu6C
VbJZ+0YwMrtsg8i8ThuyW25NH2LJYbTToTupUS3FJ/3aayfDurupaB4Nh6qasQuNZqFm4ke85Zdv
8FcPrE9cF/hSnJglv0VX03LEN4Y/dhVkPa+OzGkM3JQkg4Pm76gKvnlnDVOVyVVt2BNETUsmOrcb
WV53KjAGtyGthBoYve7p1mbqa3NZNHiZ8M4ZLCCguJc6WZUF5AArOJLHJ3z4UU7Gc0HGwctQQpoO
xwadqqVGvb3AFodzu5KkxN357Bb4U3XjXAdx/WxjCqmXAGdhHnFHBt1FhCKvX0+NV2NeJQZwJ03+
rByC6+k1yzPneuxa4MG1PvXZ04AAoN0D5S/epxlh0QapIl4wzgE+XUVzSvBsuUXwpOlRsS0GGdeh
Z7PMTc2Q3AqytS4gzKTO2jEbk1TT3LHZjhITr1+q9fEmN0tek1mLrOBgl5VRfy1YkCewczxSG/JU
eEZSB5rEFrB3v2GTGeoLo+lMFwBQrnp2WqvXKb3r9HMTEFalTZTpxzlQjfFGeNLUhoVheD3ZLOCi
NmNhLJE7A9lzB8ltoekHFnQ7V32vTuPkgazukSr7Xru3C9CZ+3lYorQyYJMzo6Osqk6lO9qXmgIL
vUnqsugvYlLmk5XvtEVyTyWCdREHOXlanmj7MEvaAa3H0Ps1u8BU3zFlM8Qno6Jv1odEvmTTg1Qk
dvDD6LHTJYbGetQiOXxhtq/1JHuDTzsI2IM3dG2iedfgmRYbMS+SDWGq1Loe6fA458KVSxwESDT3
ZBsJOVf4Kod2AwiLuzb4mMDh1ns4tfy2zTfGaI3Nus9RLO5ws/P0Z/YYe+spAnW9oq/h1k+DMxn3
acIsm9dBLHbyuGivy4CR9rYzZUC2cZG4Qzh2z/HUOJqJ1GRp3Jsl2pOBBD2bQJ/c72/rqMX4OcU8
0RspLO4mBwc0GMJSGeLsRibWNdknuXuIxoVqLsZRi09Zoy2mxxaIPL39olOnnFEfx0jSordt4mfJ
ehh1/TDVNu/9hFsDQ32UeKePqvSfTsrfdFIsiqS/VIndfx3/OAz//h3f2yiBxVybIyEVh0t3wFqA
GD9EYrr7G2dUeC0cQ7+DL3+fhuPi4kuma9NQMH8y2JjObwsO08ZetsgiUZD9Nyoxg5PFH4+U0Doc
mzG9B7SDEoXP+uNpAzqw1tdVBSBggRz3GktTm0+vH6BjXs16k2iAzcaiym69wT8xLus/AXes7yR6
/Vpv2mM3EeFTE+Ny+kAgTxHR37t+6QCQJ6694IKrKF8rvcaKH1HYO45JiVV6BFzf2DYy9SLUShKw
D+R4sbkHWGGqhzZnQ+AIks0Va3MGku/ky0b3yPDpoa0j6QdPV9ghiujU3s5zrJPLIIemqR9yv1Rw
DDlh5gbSntFlnmtGgdp4iW632yS3TXlUdiyI7EnLzEfqPpoTrBgB0dE4etVkPtpUgfBW5srAIKPs
aPR3vulNzqETxHxFhNYLL71HF055iK0/64lirJzqJUXR/Ra7KYvIbLbsZosWSe+ZhrdUkXewpXFK
KC6h3RE3bF7gsIJE1rlBchGlxoIspKhstz2AyZ7k3xSMl1+lAPgqsBSlUJiNS0shsBv9zQAw6XmC
7Bz6VpzsRSvu4pyoE5ai9FSbJRhNc3gkG9DapWrAMVIE8Z7CO5nxssbJE21ZtpcJYQIu7hOHbsrJ
rntq44L6K28xh45JHJZ9wDoeu6+IY2mDd8MzaeHtilyAVTZaINmzR3pcJW4gA0mDb3+JBYceK8q6
u9nvmBthtKC3bz5qVkmQjCfZl73E2/qYiwgsve1n8Uh40nuVC3XBEHAIWdnOc1ITa9Sp56poj0Vf
lftMLcGHNOdH0IxhO0kXpZFubAlqhwtXMAwys0dJZNGaKC94dUX/1RWleyrcOboeggqGDNjgMOi6
KGytaJ1NXbazexs5+owyLyV5qQergLEiytkc++QSnH9z8hXkSI/E7INXCbEtx9kJscAyVG1r/4vo
zJ6mGLBDH6rFcWymaSNrR7uNl5yHMo2/RlgzrpDF3zlKjHck0ec7wEwiZHcU+5LZFenSOCSsaoL1
XDrdVvmOfWBdSLZNYwbbuHDslZNowa53h6+VkxUHDAzVOmLtYLTQCdIZRvGlsuwKpz5bSxzDACE8
DEYograwLdW0cmaNBDK9Z8djTBr65nhvMKpCh5E9anl0mGcQHkUr69BR2pPDySm0sIwck9ohZV7a
4t3qnOZzN3tgaVWYZoOdAXap3cUQroOI77PuwoU1AEuFVIG1Zc/ae4XZi9gsHLNOWNEVjtdN2s8T
E5NR2zMs6m4nox+8u9zO5DWuXebeKPLEWdJf3VqVIMzDi7x2ZeCUv+c4rVZKN+YYtWJlHssublDP
WYpP48HK5jAa1GuXA/DTo76/TofMgCrCYxEHjJ5DH47vG6l9ur6JPXs6dkqUexMp5hDsONKKESi+
u6QwcbVZiIFbvRuIR8kdIOF0645dl7wzqA141wbgO6GN2GU4mxQ8zy1o9d5cist5a/SFfpGUQbEb
BLarpNbMHeARfrNsANCUEsdCrvpLOoJ4rPRY2zgW4lFLoinXZW1tomBmyB5DPjH9+dNIe+jREwQJ
5Kn2wiv1ZJLEgnwwqzCLKxLKavucEs2ybnIq31IjHqr1CbsypXgsIPovElVHnEzsjQYnmdla4243
rusieqhJXvJhf1jBpbTz6mgEamt5CEGQwcpbHJ7aHe1y78WEt7COswCndrGAXbs44TUmzxWe6jL1
mvJJJ7aJKT4pQYRHKKXOnFWqDT+n3MIwYJC2vLWZHbkMoXrOYjUtYI36mUNNf50nNoXc1O4HQ2e+
Gal52Utmn+O7W9LDmJ7RBDl7uy+C18Zsb7xxOSkSq0D4iq8+uRDyOUjo2sa0+oOdE5qWddgvQ2VI
9R5VQDZSTWnY3pwE61pnQACAvAb2h4421v9tZBusB/50FgTCX82a3p9Q4GAbnDpoI+VokgNEY6b3
zA/8ULxLAuDOpPbCN0pJACbKYUfbuWENVifs/d5qppUY0nbnSQQRc1AZY3SXDA/ArMNtR5RqCLiV
aTvufQZ5VbCvx3GnTXVwgAUTrSpjpJR3g+J1klW/0Rd7P1hVbS3brF7Ty+OMFfhmex+INFhbfjat
azsPaMLXh0ALqG81+T7W3gNwm2ozB0OHD1HCJ53QGmj2UrGXY7LtOoCfWla/9dl8ylXUXRgjpfM8
EJiRm155BdtLvzTHRZ6hT+l2EEo/zI7j7jWMwZTYZQZyqRTQPUBfaPRwQ6wSiB6KjPWudgmAQ6BT
+p4BEkl9Nqssu3BkFIXGVKJEs4YplFNqXPIMgH0SNt7GLHvvXACmo5w/4xlfslQQJIXphM6KTlBk
Ij5m6Sdg7QsJGsNKJ3HxGkxstEKj054Hmwj5JDdl6Orxc2U47zKov9pK5NvcoWDoR/upwEW2QlxU
P+Y+P2pu7CaU3ajem84mv6JNszVn3AKq15BcV06e3gRmJQ8cLOdLQFz8GbyMbmNEP6jn7WKV6p/8
qWLDUNadQBa/QmLcQd3zWdddkX8xS3IxFpPmobMLd5v2HuP+QCuxu83FpWmYwwaGqI1saPrSkl0R
9qbrIb3gGgZCpDZ6UPuPrW6imbDaij/ojME4TDy8uPzBJJffqyx95rXP1GkhqtzXCILCgSHAXdOR
YpePHO/yIL7paDteO8iZn73UvcO+TcRaHp9taBV7yFWxhTQ3XcQkEX/oRCT2A1jZYTU6boNIwwcE
HKFErBmGc6f7YSLamlQT4fYBs+vKfHPKsXTWuFHJWJNGddUbs9rr8+jt6Xf5n4es1Z87fXxNZaSu
Zt3S0k3fJ/0+5eQHDcPtAbIQy8jKKlWPAHtaBWYfwI1yHJ4IvbitySm4HTiY6eSF9Wjm0IEA67bb
/L1tGDwuL2rMPWXYxBjCa9ydlIbDK1O6CjlaG8w0GEy2eaQpdwRDEAmm9Ev8GCnKhAAncwwdekii
eZ1WCT3G2HqDwUPcH7TEVyNOseTMYAEx4IluPEhmLyRtZUna4ficxlc99/O1rLr2jtyjGhNr650g
k+S7oHSvZxfVZkXDEOSHWY17EilTHme3996i2KM/abYeXBBHPDmysRlPCGfdFEO+cYRFRk8lZ7JZ
ajqLlbKq28ayG4E6RW/PCEPxsuoREzsPEiuKoMYnFqof2+mq9AVtMKNJt5E3qK2BV2UjuS4sC662
S500Kna1l4snVrPsiS2u+5RzlrzDBxXt9dQTB93BLdBFtXusy17DgK+RyhZO7pA/xiZu/Iteo4Mf
zElzhEHLC5HoQ8bhNg+OIPFh4hKhCgrWLiWwkVjfzHrb3Kh5VE+6P3dv4Hz6vd9WwQWTCHVlx0nz
UFlOk/H+VTgjCGWHa+wwvqO6mh+DRoFG4vjQDhCUWWFXnJMIsJ4Dabmhncup34iU9+EC5AHtW5/A
joch8mf3U5xpYl73/sjO6ndEm8NxGRU8HneMN3Zmu6hFs+SZFh46i8rr7pCLMOgkZEg75Vjcn6PC
KbcoqwhZLeYxP5DXBu/JT2MixOwMdHNb4MPVozG6wRRW7seC5bUpgjumGIQflXX3pSzKaq0lXrpF
phVfEFoGIrPs0d6roi/uDXq5IcNNczeAc7sk1wTDAlBnUO91jtVhhmXtNNLZDhDKbuBYkWrpzBGZ
772ACJ4a3WVRMjKzycjbg8WLr03ga9Ot76VNdTXGyeisg3jUcXUAYAesJt4KmQRT64ddZ5q0bCg3
hd+REURPzL6rVOySIE6BV/kecWFpkBRoS1NICRcon7SV25Kcnc+SMFarTVhHRz9HEtK61l4lrvNk
+qIABD0QErVvMt7FL/AXIoZ8aRRfCvw/BAZOBJJtUMoMazpMUGQy0N+sPmStX/ZKk/uuDYzbsVac
BYxa282OSygb4rgjoVjy0PBMrumGi0sJb3wVmZ33XjSV/fotyq1hwJfuxkLetxn27mcDmPSqsIPh
pHgf6QDNs7N2W9//Wvky3rtdQQkOmVtboUX2HmciVTb4kWZ7E7R5tm3Ndn7RKawvhomBTE4QEB4O
HXmj3R1ns1Y3Ugr5KRnt4pb+MBIeKYYVNiq5dhIDJpIB534TZ60iMIDEOJ2W8m7MemPVNGl1tu2a
9jrX+NBSRW7UOAZgzY10E7PXUZzX+M7NBvlr7h00WfbrioP7rYpFsG0y3Xxx7NHeF1kjwyhjZcoR
eoeeqJKdiC2yQqsFQiYKd4mASoYvMKP7XW7aZAMnAdF3zVXPlYSNIpNOmua0r428ppQiRDvjSAt5
Ci7ThueG5L4AyRRsa843PJQ6um6B25qQt02Qs41Ho5Z9bqnpIfx7xV4TkbXGKMzAbHBLGri5alea
rk3Ex9MiryLUvmXgaVcfWXfEE+47WnmnMetQWcYlgydG+jm08yT5SjCYfYoiIVhoawKjK413t2Xh
72SKjZ3w8LmhzddkqmfTGaabROnBuR/jbINRzd1nGEM3Zo6yV2+r6ih049r3QZS3LfBaiBLxC8OU
dF1WS/alNGr/nGl1g3RZJ50jj2xiQ1HdxoFBkN+wMBuhdRTPmmyfa4s4nqT3d8jbDYJtZf+mw8Pd
M8mdD1PR4JLn4Ckg/ZFKNpZxvpoyi+6DF7trd85fAB8nm567FUJ3+gTF9yKJQcvO9VuZ5p9w7C/P
W6dXG0ZCgBZHy9qgwTHDnNHmMRUtc/h2pEEZ6+6KmtnQVxo64HyzwMG62B7ry8pNS56W1tsZ9PZX
ZoMONSfV8pr+g66vOxsBF3YhFLytot4Gd4omeGn/jH4rD0FdA17AwL+PCdn9OpQc0VKV9ntMgh0h
ArV5gy+MjoBsXlUyqiMtVoz4EPuOyIPWCfGq0AZdAGSmlh1Nr+hvPrIGY1F/4bxGKTaVeOXtOS0O
ZSd7rK4M4p56FQHw74eTRav/kVLqXmg1tvdGeReJaw2repwpHCsEn8Nct2HSaQ2Znt3nwKhPA7Oc
MEnNR1yECA56G+Aks/UVgFL/KRnBfCGKBeGo+2RtdJFzP1eMr5w5M0kgSy6FhlVP0gOf2uSucY13
MpKo/0ilZmDLnC2pTDCrRn6w+tJ+w+PRrPW4sdZSKx5Hz7fepSR5cxuj6laAJQaK7xGcWzi7xa2P
6jUOQQKAMJV+9LnXu4zJS09AS4iV4bY2jLkKcz+KaDupYdg6rT0Jiv/C4IxDVELWWcEtgiWHob7l
VC6/XuR1uB4TKBIT74CrZ82R8EogBSIeOepEa26V9E6MIeRVzzCZ+WmmLeDaTBhwNoHhbXo/N9pN
pyfyvEivDvwLX8pK/92MzVs7rVg8fAGZVerZcXLYXA1reCVLo6t3GS37Dc4Qm5AO5lJOPh5nBoS8
6sZjw5a0yg1FFqu59AJlGa+moGN6bbgL/ZJktkgYzs50qIQZf7EkkFMOEjStYNr39efYn48jD/wK
eJhOErZ2IjyPWieHmoaD9YiVQW1/z48kHnMM64AWfkmpj1h7xEJj15dN3N8EKbOJgoFuR1DcJhjL
m9qW5ZrGjHco0Qph2vyRLunNhXY1mPaTMOz2QkWaXA8NJP2YHIBdost4I6rCgLnF4axxuhbEdqzT
uSAvWc+ct98TKBmGCviu0+csJq/LVJO19TL02MzVv0ROb9wNPgkO7jgNzeojmNJpvf6OtY9ZguuQ
Ooiw59jUNKN0g2jCSLNPhA9q9FmEIKREz7J94JYnVAAMLcg6RUImhqDbkGGxhMXrSXas2R8NGHXb
TEzypTWIc3Z80onWGVEIr0iksKgaU6a9wHVprjw91/YpG14TWp437v0sbS49kCbkFoHcIysDJQUc
j41FPOsX6ixerViiqEkN/+ojHHNWSfeqCff9W0BmkGjtsaYNfTOPNt5DQcLH6veQTNNM7PncjH4F
X/f3kMxAWXI9z8ymviVluhn5ndIUJdqqmVhYIc2E80KknQ3ROIRxsBnsRdTfT7HzQIXgfIvNjOtJ
7XkPJhRKZGcOgf84+C4rfFKad9h95apNrCvfaKOXYiwBXBaRv/oWpokXJdMuBpOi5vIjUbNWfXJB
DaHGbYzeidQf4XZHG0/LHLpKl+nuTwmbWQGGEPF1Snk3VKg+PFQhj420sVnUPgMwzKoBmnKdHt8k
0whPaGqAaB4D6zwIR78nmttg/l5381OXAVzhNcZz9WsmJ2Shpl7pclC7oS7F5Swl4302rCXEqYup
mLCRhIxkYRc2aqmEWGWefwrrzLpU7SHjQDrEQPEjsTPWcpJTfGu8czqpaD7pmXQR7YAglaYWPJKn
E785CVl76zKO4nFNT226nbJ+zFCi/Tu+02s5eI8mWzQl6M8ZnowIbib8dsjdXUT6WHzXjuyGXSyi
+gYbsfmEI6gc147Ngj03jnHd1hUSIAQf/u23lE/Wsuo6n7X+6VvSJw7TLgS74p+aSVNPIJ/1s14M
086UzMU5vLbWTevggfp/ZoCq1u/vTNOiGQrzhre0KllWw8LxS5OaMUnW4k9RoKgz4vRMhx8C8J+i
QBtZkHqvmhi7RNZeg1rCuOJO0tws9Ol7HZfGMbVZKss8md4/YkIjo6VQm10FMJ0G0zkJMOaSZyjq
p851qu2gsevGlc1mxiO15rAjNnrc4pfTgJDCAC0uGiRPh37AL8UUM7uURgnlNPMM/bKaq+FBpSVm
IWjlxTrRBnvlNvZHPjPGoKyWZwdPxL5IDHIa+1nucJwh5pBImGCrD+rkL8GjdG8JTq8Gea9T3102
VT1sO0X1TzvTo0ujJbdTkvbIWxm0j8wyVrFsi1OngletN4wNi1O0dxNHrT/ySIOeV8NKzWQjalA4
ieFfl6MLKXpy+qML/QicE8QYW3Hq6KgYV/Sbm2OLsuf0EVOKmvVL6Y/Gpmd4u0396QWSUbIybXiH
kZ/SVjQiwG51Mz1qwoq2XkMS8keMqebb/i4BP77qf88yrbISVWWANi2xRgJuDMg9yqmoZfW5eRa5
Pa04Ksz7qRldnP5G2137MLJMCr08X/8UcTolbDYpSqqMflafXWpezViY8Q091u9Zp0bmQx4ATe1k
M/9dj25aa5yuBlUuXu3sMWjNT1bMYu1o5UbY1rxI5V6CsoGsFDPwGCCwrj8iUYEaV1vTyOz9YMMH
jVMg7ZKjgu04q6DT58UHdWWRyR2CDXhCbJdeuzF4E83cU1ipXT/b/WftR3qqpRv6Vp+pkAlBBf32
I0K1CNL6Zujqm64y8ynUK5+t3VgOgkmuXfkWcbmMq5NDjRvmkiCdN1vzuhMB0w3D99Fmsr1ErMJ5
+aQGNIxEmV32ErpBk38XZv8ztv6bsfWSlvKT7PRPXEh0f6oRr+pf1fu/aPN1xZc/WgG+ff/3GbYH
zIdYUpomPvNqhtUMxL/PsD3vN4QjTI911GnBAgH6txXA8kEAEd2CEREbgO25fOmHFcD/DcoJQGr4
QA6h1Hzpv3B0L7GSP4uicYxjRrDhHuICsFxr+c1/ll9PRpkZaJn0PRNVSBPv8Pquxik6pIvocCj3
VHtH0FebIOo+UfOGqdV+A0/9R2FxwO/yp0uwFkk05EtG6KBb/nAJFe1U6fuxvq+aST93EFKQsQEP
amVo1vqwTjXQGnYenaSMQRSZdrkZzGeb2MAZpLRE56EjfROVv1U0GKWHbGmhPyywckxza0RCnFnl
q40RcTkkdmXCZPwzFRpLIdHrtg29b3po52onCtB62mZygr1dqSW1O3Mva70vJxj9qoJU0rSWtdYz
ZLBW+Tj5GVISw9pTXoeFhYnMtC7iDmWpSOcbW/EL+Dlxi752cpyUXC4AiZs2u8SKdJMnZbfhMBtS
B6gbN3g2LG3Txt4LTk2CJ1Niyl1rhQuBUiMI9STZdFVOa7JYoUi7hV9+n1KkbRBxbnolP2OZ0nci
7645pBKlXcKS71YqzVY1/cYdp2Q/HBTlj0WyfTHa+i5jkUdvPryWdryO3a69LFH1kcNJx9TlHFPN
W5FZVzHxD6t/1DClEmr6m2Vl0c1jbvjPxqKnCcp1Gf8Mh/j+Pd/XEkO3wYmRRAQgYuESLZE9P/Qw
BjyxBSrLS8TRYyFA/HAVLfFQummBkvFsXPIWr9f3pcQmIhYuGFBbvJM6hgjzv1lKfjXF+CwkSGRA
YDDdskmd+uNrHHWDIZyoHs5dAXEyZzv78tNf4/qbU+Nno9CvBpVfP2BZR35yijSjRQznyAf4iMcT
n1iK4EX0ZxHQKn/7649yflkWURX5vmMBaANQBefi13S2yWiN3Mlt45Q6zGjBnBXfsWdMD7Pa+dym
Y+y/JlXkKx1NAvbVma3CmUR51C29jou3qqb1G1/FnZ0ArUJfHOs7fKfdV4HHSxSXHeHlmn2hu3I+
5G2QRs29n+oTnGutiu4nmEKpKZwjKU3GdVpXmA0m3MylIvzRhKdhNbQvTHCiiAOHHg8sXYOiTrK7
OjDjvgFaWvYenNYlyZxB00Q4bNmZx8aQ4gGdeHeRR3XHvLVHAbwtepFbxYWHt3PtUJKdfSNzhs9a
hbgi0+JF8afMBn2nY1tX1CNyvkjxVWh3A5IRlmOrj6NAkyumaQsFzvtAwv2zavx/rRo4BP+yGrlb
4p7/tXpp0Pj8EbiG+m751h+FiP8bxzydUsLVDeeDN/h97fCt3yyywBYBm+d++8r/sXcmy3FrV9Z+
l5rDgebgABjUJIFsmWQy2ZMThCSS6PseT18fdO36KUqW/utxOcKO64jLRCaag332Xutb/5LSmf/Q
YZKDgaFCEViO/9/aYSzQQ55IWDTQkaHOiL+zdpjOpwcODBy2RJUlyuZ7UIB9qkO6SE9y+gHFbgTL
OaydEAAgPLSI8AaoaRuZ6+y6cxqoZwf5Z7+ikRFdDXIsUKCG1Cq10aE09SPjUTbhdF2AB73tMU2/
EC8HG3o2iAayhtnclWTCIwLgHF1E0E89K8mL0R2AvWVeq4wxjVBIOsbRTpXwKtEK4hiZFxmHbq7S
al2xl5xXKJUGzU06GY7e3Mf5e5Mh/FhZGLU2idKIUwjX9ToJfeEqxci4Va0UA/vMtEzHpUmbXDFw
HeyZNCIPKyZ5qSu1z/Oj+8a+Q3R/GGaCvJwxUvP1yG79Wc34Uh7ak/aNowAfqQXsD9fv8obw3nJB
i1oyndbfQ2pGP5e1SzcApUSkDOYOU75jwUlRs/eIC74jFYWArtxEwabNkf86S7OCAakNzWMJrZfP
5Zs9itJsHkEDJDdOAl8bpVR4Gjo/vysbuzi1Td1PF2M1BqYnOuLH0MRbUOlShIO+q2pwVPCulPaZ
iQRMallyIkm9ZeamGhFJuyIerTMmgfJFC2z72k8LYBXsbVTN83Eq0gtIhwIECSWZOVv7sczKU4I5
6dpsGLAfY9btHRrBcgPbxDmmMqq2cxgOx5BSaDOGS/hKZObFraZV9lkhweoqToC5OpNt7jItYP7g
19qdX5AMHU1cHeJbkfjjOz0xAeqV21lk9LysWDuIBsRWlRJkQ/dCNxsQR1nLb9aMDUjm6uswZ9Uz
xBb9sVQnYbjOXJmS+QsRRZqS2esazdkCEJyc84jFhcGdcG71OgpgyM6MUJ2xVhjH9saL7uMLpWZU
TB2dozJ8sefEJj1HQ2dUGlawQTAGiHNkILPzLdKTGaVOOiZzv1OOOjDfwUWknq0NdbQpbRvDids9
on9zYBBUdjcW1p7kyJ7cuS5tRTNWWi3lPd55cRk2ijoErpEKRV3ZcUxasCs1Yoq2wTjB3gGTHQ8l
2E9ORL2biCK3n8nr6OGAOkNF4JQ0fK6PMvTsTY2uWuZdtr2hg4nRnmkTEOdDK8sOYEhFuskjM1On
PZj8p15eTOoT8AHlljYcPd7Ev7QydPFR3zaPYZVdkdQbHNmIRc43pPwxjQLdIFhXOQSZauWexVjq
3jTUaENnk1p/bue1TwzaBk5puGoNNd0DHh0eolaPPMUJi0tClap1U7Y3cafRk0pL9IBWjCUbuX04
PEiCcuWOx1u5ywPD3xZ1PWPiMg1sSJQOpRfFZGnJZMSV1n7v4eV8hx2AA/Qrfad3HmS38UJBHrGH
XoKyw8lvitk+tnHD1grBjetAlTgMUUyjeYzStWhDpFvFuB0UobyaMysNQA63Qq5P6GS8nSKdOJay
ta6aabwFoBF4gBWYb8Tmg1bXEzCMrlvNU1ecaGLdsNdCIVHPXDY8xF6wILj6lOQl5kjItnLyewHH
X6iQWN7iybpSZ91/rupk2I1DlaLa6O1T3BcNkzaBXi9t+mtcn8amKnB5DVE4bQVVQlTZE7ZJtXXD
EOTQpCXoQRX+CmBdQohXXZQe3ZnnwrdMBivWaS5rdDYJAe962IN4LWo4gnm9iaWiXta1P5xks2yY
muKrw2oLAkWz15E/+RtikXCL+WhnC02vdnNRRG7a98ohziLtAh0dTCcreCkiHRmdFpJOak25pzsd
k6C2qPFxVpDrs6C9j+GPcGMMypa0n/eulumWTtu0butBu+s13X8xEpPkgtEPxV7GIkNHjbF334H0
T3ZGJsyLnKygDa1KJVqVQUFvh+SYg+0DsRwVxTp3KAO20cyrKV5Qm60pMu4KOVtX8MpyIt8TcsLW
dhW1N05T+Q8OlqC1gS1oTd0eXtF7hZdSLD2veYySpxLf3UbroB75kW5vsqZ1tsXcl8/MSNRHRF7K
GmMrJPYhnzFRE/U4sTPcZQSQnRFI5peNHJVTQ6yZRa6fyiSj6jZBM8urWve1kWQCaEpQuePg6CSZ
7ayCfJGxtRHlYaKj0iIXC/0HCLEJheuilMVidGX4ZAHNWQhwjYF6tLUohbcW7JWDUgP7qCGE0wrv
lAfyeppH7ri88qJuKC9Uo76Rflycx7lVr4w4yT275Ux3KbeBGDbqqDfuiP1kp+v1kkgkFOIirfjN
aET21mU1Nr/QwH7IfJMNay3kdMgt3thuPFVIEsxIuy+gCdyQ+m6/jmgy1kjZCI319RfF6d4jtmBP
UpcL5jtX3UaY97kwFWQNTeISicBMTWOdm6fKvw9qAaMmfvFl983WK3M7F6JdzT5ScyOanqZ+crw2
LXTPsuovVZai6jMYsYVjsq41vXwLfHT1CW5DT7eNeNcTQ1S4OvCl9Sx97TptgI6CiE/OuSaBgbU5
dKO6W2etjvyPMj5q3SGsB6hBWjZfBVPrr8usee3i8A6/HqUU9UU0G4xljD4F6xPPHnFTerUiUqI9
JOYy1TUqnHKiRtjOWw75oh99wXZ4p+iy8IyhUl9C3Yp2KIatt1qrb7pee/czDExYLF1HsZ4xF6ge
gP0IuYVqHRwQRMcSX/LKMqrnIpjLzex0hyFP0PWHZbkGcpt4dtAbu3ic8F725d6cmLbHUruPhik5
ptzzKLgl8HV0ZVs9bkO3VONt3afloWjHWwFtZaPNIfzm3nQJjpxfW+pPtzW64hY5BZlWzcy59jNj
8vB69WugvOiRcgytY0ekWK3Y34BbPmmIgZ/VyjROxImkLoF850prua/Mb5nONBgLVLMuQatfIAn5
nrT0ZmWDS13wiiSwCr2Or+RqNEZ2dgn9vRGloMEewuC0ZbilYrFuiPYK2OoO8QYzyHhiauxf137B
hK/wirTeRiEUtKlBhg6yFAG4HRB6O+percXEzpXx/chI6AboTrctGVh1KwvvwU0XEuIYE/pu9ZJf
FxRM6kb7qFSN9LBWPrRxtF2KzUrLTyjjAjT3zoVeFu9mFOwqeMSrUFFP/tCcFk4Y0b6NWzdMM8vs
pU6dnHnReDfQdS+19oTz+ZJqLXL54InnnmEmgH3CxfqOSXPMY27aadh7psH2fjVawjzmdAePMqty
N0TgqE+W2dBSy+ZrnfDCi//b+P3/bPw0EExskv59u2gDHCJ6/fKxXfTPv/nnjs9W/8FHsH8DNPN9
8wZx4l9bPmtxT0lINwAd6Al96BcZNJJUBEl0nulU6Liu/rdfBLqGnR69bPZoiNyk87fixD+RGvBo
GbQLBBxRHNBMQ5Yd4Yd2ToBakvkKIgVd72AYQaOjZCej1jkKBBrNyjLr/EjWQcRWAHXQH7rOSzfq
AwwEHzGoGRtcP0Yw9ryfY4uqKpidHjHldsCFsrYmMuC0SE89cI/Z7sNl+UXf6peHAihOi00s29vl
RHz4obVBwaehNtkKjVDSVEeRhuavXIMIqf6DX8WpdAwJrUNi5//xULPGakJDG7zYOLJgG3PlESme
uO1odfvf/6rF2vb5BJIErwrV4KYAyf7jobAtdQnS8HbrRD6MnknHwtzJ97GXXpD70M4LQ1nw/QmL
O0XD7w/OPfiLgy/9Cu5iNi2ffmcLZ9I3yrbdKoWQiOjGcJ1riFR+f5SfL5xJm1VnnyIkDVTr01Ea
glLw6fgdNDPBhlropNSuTOwB/ZqVFAnb7w/3qb/JLWku0Cd6tXDv4UMtP/rDfQKzXEcT1XbbYEL1
BB3szTL0dxLvspWWZhcUTf9ML/i3o5efTyMQed3BxAhwHwfjp6aLH8Krs42iW0CM4KLxQ3OxnGL9
+9+1nKYf7xSOwmDHIWYP7OHnxjAkM4ZMVdJtjaifVoaiHIMFrK3pOiHcmbn6/dF+dRY/Hu3TRQM1
FVSBmXakUxFY41O+Bj0t0DL+Lqp00G8kydffH1Jf0D2ffyHbWYn4jSY/kJwfr9wUJtIeBh47LZTi
JAqBxFtdDATs+QifDxKvq24sIOa0EUTzitbFPpSmscOHVWz7zunX3QiLux6s8ts4Gsp+ksJZ6X5b
3c7s7VILSb2WVPMfFibtF9ffoOemahLFxmKX/fF7201A4i2moy2h4pjSBFIEGJ+j2a8VxVDZh2mA
4O1i8CjTS8Sfo3hBcTFed5pdXpF9QFJ0GTgnDQvlH54F85dfjfV5ecJN/vvpq8VOCmbFTFvQPSHB
zqHpwbxaLGayXTdV0NyPkYGddZBOSp0154cxR2YFr6RPvGzEBNETwIkJK15VlPkrA3iG5+foO+ie
Twzp9PpKl7OynxM0IFW/QJIts3SrtnYeOsgZD21v+64DhMOt6Xhv2FCjQDVqm9HYeGgTCmqktczY
fNMBt2xehCK57wa7uUoE0snJmAmSNTr0BUp7Qsw776qIVINJpORjkdp5VMNJfVRoNW2x0Squb07v
yWTctDbyWQdO7q6VYXvik/PN7+/Wnx8Q2zQpDHjqeQdbyxDp4zIzNoHZmQwDt1ETXikJ0iImEnst
Gu+62S/XeJu0v/1IckSwDPSYl4n1997vh4XNqcfeduak3da+v9casSZa4JuTi2NtAJkBn/D0+1/4
87pNegerDck6zsKA+bSsNbgWc65Nu42nlBlyT4BsgLBubePl835/qJ9vU5vuONM4gFPLGP/TbRp0
Zh8PEN22jt2bwHMrbV8MiDP/g6MQEUqZAnCFc/jjJctQ6WX0TXjdyVolYNtylB2QF/v694fRfl7H
+DW2BqgMVJPF6+jH4xA4PGuyJNRiJHHVgx+E3WLMANw12BaFj/55NLjxVctAwmg/wuPYFkiE/rQs
GRzmx+UUYiJhKSZ+0UW0/+n6VVUh5qi3mq2Aw70m8zvdQMRpN2JoI9vFHyv2kDwdxJvF2/dNGOYy
RG94dC+zeSZhLCn8P1wB/ZffybLASyPBoWb99FoJhKIofmg02zzo8r1aI39VO+gnQMCvfKjSLray
8jkFCeOmlTKdOkxSroxU3XNsrCtWnr6l2thfJTYjg3l4Aa2LISxqy9spR9tethFt+SAcDvmUXkHq
/lNx8esf4CzpmZT0PP/Ltf/wEPpa7WQTkXFbEU43QW2Vm24QwX3IKuaWlRV7PlmFbmbJljdWnR0A
DH2xI+uuqaWz7zAfuqNd92s4NM65mK3iziZgciaT5WDYobOB2zJ5A70O3hVtuqF7UP7hlbDMrn6+
LT78gk9359CmfOFiarCMxsHBn538AKogX/QhXhvVLPIduVRxrO4xhPduUyKF/v0DYvzyLiC5VTV5
GDUiSH88ifbEWjKhVt7GSrgoskmK/EpZdW2Jhm6Fo74WaT8+WroWfoNh2HZ94GK4Dr3EoJvRB81G
xzzh1Yzq6aJqA9MgvcPpzAG3Ixkj2DoC7W3KNY2l0rq1jGRtqjEZhIrzWNpxvdN6Uz0qppYuHdAv
Vq/eyokDBeJ7kJDTmH845z+XbjapxJoQVAiMDZcN6cebxtRtK/FjFoQqTh9zJrt9nHrKzLCH+YDx
hzrxF8s2TnVCH6jr+WD1044Cm5DMaxadbRnk77ipfN7ahCyIEc/x76/j8kmfFhiOtOA7BQoaZqI/
/izCVjtkwCZ3Uh3cJZoRPMbpvGSHTewmzCnBy6tKxT74UvtTouwv3r4SKAnkVYMXE4X3j4fGcgRO
I1ZJTLOmZ+iT16NV3RDm/p5a7Ve2vPIPL6jPAi92FVxCE0aKprPhlp/XdKdXmjGKuGXZhuc3nUHd
A2TEm3I68EY/v0FduiuidPSCqaS4ETYh4k2AH4Nq5fdn/Zc3kykFbxYy3ABx/vjTo67tzbDn+R3s
ovXU0sJ3CDZvpURFAKUhfv/94X7xakYng+YORZmJNOHTRZZOTFBnN3KRkZluMYL57tzZ4R/2iL88
vxqdDO4kTi9omR9/VdxoASa2stmyR65dux8x2eWx40qfYIsBAiJuHEwFeNRTjF7MHekGpLD2lIt5
ln9aI3/elNtSY1fIplxYCFg+Pa8DTn2ap1jjjL5V1/A2wRzV8yWN6sANMk1xyybDfmG1+qpIOvUP
j9VnROj3e41qiJNN3Q7++NPhCU+FNparmPo1EX4trVoxV0MdtKcGhwrGallI6RYdH0Dz3WF80ssq
NT30NXhHyFwLE3dQpgHrrxH4K71tO+2vOerv74xfLDSkrUvJGgN71tI+3RmhYkeTmctqK0e/3nQC
LJhoKoJCfTP6wyn5xaGQEgg8CMisbPtz7wdPB2AQOGnbFrfpuzAmZt55mDE0kWrz+rd/FjUoNBW5
tNR+WtXKvJwxRIlqS6ZNfUanJTfFZPkXcd1++f2RfrGIcSTaIpSIkGA/7xv1GVB80XGkyIBM4rd5
eZsFFVm7agO+dIQsJIpw+sPy8ctTyf6auHUJV+q7jPRDARMEao7myKy2IO56NyM5GJllRidd1Zs/
HArOO0/tpzcElYaKOg5QsPFdaffxxWcn0JiCWeMWEbVabSTZDfhmQjEwYSH2NnVxw+iepCZP3cro
B2XDzrEb11j2jYxIF5OHKzLoMe79Zkof9BKVikdz3O48IGsSEL5fhV/IOFAuE6Kfm00QpkvIbb6E
R+T8JMPF6YKuxenNQcOepRrTxfe0XHLIrXkNcIgxRJCE2p3s9FnzUjGa+ibWslGuidwJ9ScHPV72
JmOaJcGqZAcTXoxhDbynjpI6hBFVaNM+zemubeFIZmKtqKV2wKA9KtsGS11zZWZ5Z+OM6ib/LBHE
5Rv+v4JcjCl9wuBQOAzvciCGwaVt5UtggWkU8aYzGSH3iiOB5OdKsdNqXLC46Gq9XjkhcBUMQYvv
FBTwniF2ULp2VxTJZsJeFayzEpzqMe7ZTkaudErkq00zOISA95ACvKIHsHOR4aVX6Ttkpe6VmNwp
riKyHL9YEPDI+/Tb0Z1tUdS3EFwUQlTaJp6uB6Zxt3kk8AFPSuVYN2qR2cG6I9mu21PEjpvKHp1o
I0hkKFeiDObZbZrY2eZMeot1yhCzJZVAR2RcYYG5R0PAxDfNCoMpIhQNxisl2hK7O9Pn3XTwjR/9
Uk+fUnQAN20uAQUTu7hTlhxuo3JOXTpt8qpBrGLlNz5ckF6E0DzBc24xXgxewjh2E3T9wegnvNCE
psQJ0CCz04mti0djg1DoVRjKwMxtYqIvamsrSZtZOyKSW4FhbUXFPIPpcoILZlfjV6sFqye6CUKL
1X+ZK0lGs7HkEhKLYEbpA9T6tSSs59p0snqtkeQMOQPzJRkc2oWdpeEljF0YOxZqxCbyH8bZMLem
op2jCM4AMnJ/7zsiccc46SgqGstNeUt4TWPN5yQd91XL+BSNhsn/JIuaB0ipqA/JyEBsVhP8si1u
3zj0EQdYpAANBuIMruy1b4sbuJfjWhvsEGBZTfLLYuPx9UlfjO3qjR+k5UtuN+oxR4aE/gL8wai2
9btUGFMpLYRsm4Y1c+rCxCsBItDK/XGPaETfN5OFSmfsDzqo+MgsNRIVp6dM7aqnPPJ3qB5vo256
gnKK8lx1FpCX/5QRpI2/mon5vu8swi6UCoqrqdwRpesfGt+IPOZ29lqNhcJ1WLBHsYMhhn3DTVQr
/XUV1JiwOlTpg9Ec28m3VukImHVS8remQq4GFCcCTJYBMc7s/l002J+niODsxEsYDTOs64oqh+WP
7lytwacWkdPeJYUNo0zn5nnMdNUYPatiH8HLlEWCMPjhueTcX1UDd1k8kdxhJ9pe7YIJpG1bbKQ2
2xf8Q7EeeSDWPnqnqTna0xAMzTPJ5FYDeED3xZB4c6PXz4iINmTML94mne+8tRRy60drTsqdkeC6
9jK7ZgY+FRghjooiW2K1LBv/LIoNUznQnlUbmrRVtKtrzhTBTnnqzfjK775L6PQ0Jhoyy5NoP8QM
y03QyVca/KAN8Bhcg6Q0jYcwatSvUvWpJ0kZLdfWrKYXJS/Zb9jRAon9PWCYOpiRcRzHRt6KPvHf
HZr7He5Wibi1JGPYmyd7vGfOlL3XZQ3hYMoa7QWWbe2xRTNPZM2Xz8B1B7gWzbRtqVjubFKUnjHE
4QZQUkCwrV4dZhQybjTmYMiE0TzShWMMEjfgrRBpcCeEhlM94U+vvlWlSDbJqFRPVqVHu5iIY/zQ
iDE2EXCSR7OAtQuiegDv4JsIzrq54eFIdcWEJirIS5PSdGMKrj1MWZKVaCGv2ZU69SZh35TtshK4
/KqNgv6h8oeFYow0AmoVUK4IfpaAQZcxGtyXeZgu96AyHMhcC28JjE7BeNQdHG5Op/IA+5afaC0h
DRcBEK1dLJP+odfHbrgMfD84RTZBaIVazpdFy2BYhIJPNcpoK9RI3vYt1uQVlUh1kGUYnkCKovlj
MLmmcWaegppHdZ0X2byZoRdshgIGxBYcZHCCx9dbbmmSZMZDVPFQcXVpwleHhGjqkxWG5de6D+qz
mJHyNRHnO4oTAsngv27tkJOqkAF7oXBrnkvwH1/NZYfp5nLG1pVUzNA5s9HOhHLBskfGgVaLCj90
7Bznvim/tlNZP/VM69ezZVXfCi2ADTF3IacVbqt/COhGQCxvm1dnaMyTmCtlQM7pBKcxMtGDQr7N
plcw0AIGRKkPhsCAMWj+dNR4LWOIdjBXKKFdVWhuQnJ9bfh6DTIwVbsrtck8RWbh35cyDK6k2RUv
EqiIR24fdjwdvLyGDIEi0uwMfR3AcjtMtep7AVDFiyWcZofmdry3lZh1ESgazkL+GsZfcOqcCttd
aJtU4LlqM7EwqnRfJwvEGTVfQnRFMviHMGv5F/zeWRLAhrT14rnEAzPznNPGyptHosamd9vqm1cr
EKbr+1O617DHcpd3hIwyc9HN2ygL+wfcNKiJhoIvmZoISu22Lr8YcShvFdSSKQkTQ3iaZJaTvEsq
+VNazeO1LZvuQS3H5CZaLjdqIPtoIiG9qUTPgRJl2jiWhbSEIiM8iYazhr96ugYNN72rM8IsZQRI
taJp799AiRb7Sg3zI+gDPrGYE+SQ6njvqExkoDOgJpxJMg/XSoaT1EK/BBywI+J1Rb8FLzdRTtiu
pVKADBfwp4iXVKR/I0K2XGCwQIzss74H5hl23Ekz7AuWXim401izwlOaxIUGiGUurhUjpomL8H7h
MzR22O+lUdi56zTte2Er7Jl6NYvdKhuqd8y92oMIoNj2Q6O9wQ4lwoBHrzqzWszvhR6XaP31HL1d
HZvdm24DfOeaIelRypLTAgutbraQhbR6hQmN4Ek9VW6cVmU1s2T/NpZ2dW79nMZ/pZdXbT/BysRo
cNZaOzj5skLA5hAbFzU2dHoco1B4MaDsc+KDHyvEVOoZuQ2WezaUS24goPF3Kmrrkj2xvyk7v14k
z7pF3xT9DgNhw36ZG7u98rMy2PZp2u+EzLg0vDaPRi0S8nGtILqWAmkvkR3NfV32gLHn8L2F47kp
G6zZnt+XxlfTCcyNKMF8lwI5lG6A9UJFK7ca52vFRFN4CUa+EgVoNt1oWY0kG6LXasmUftDTQBBi
V9ySGn9JYFnELFKN2MtABhpIIbiq6P+oXdijMCxrDpvIkzqA8QZRz7phzIzX1Ui5HKVSnnIoa7fS
14tFsg0EqI2ymegyho2VZqp7M2oP/TSlXsSzeakGQ30kQDM/QAPEAKoblIAO4z9aqF8ccoH3iZWP
N0nRG689qcYVqBWWNAJtZgMkai610h1bcTGOsXik3laxcY0IJodlzlQQRU1neV8BzGJaFlKQ9nEx
PdrjENyoeThsrLHcyQI+jTMQn7WKqmJnD/MX+n/Zc5JZuI+tgpOkQyhgoWeH41oIlkM3TpJmnygq
VEofbVGSiXLTgCu/yHwSQQXBVWf+waIp7yt3XQUz0xic4KZrOEhn+tZ1B9V6RWMa2xkxyF8g1csH
sgrSXRRZD2OsAjrFqUcdSCm3yqKpWBXREF5GNo0bRJ9735i1r6HqD5veVtQtKXyzZ0ed4Q09D2NT
huQwA71bB9MkLyguxGMszG1ujsWGx4kFuIjZnQaycrYOUcnvYDf1x7EU2pWTOTOqhUzclUT/uSM1
7MZk7eKnNemDZlrWeeq5SmZPBNLGoi4EAlAT1DOO5dvMqAnsT9BGV1XMbUA+XhCtlDEnM7Ys0R+j
IEXQWMa1ywAB3leru50FQE7HYfyFHPHkEOCzbAnGBM8llGMxEb06q/pjS47Chkdxg+EhXqLnQT8C
KrlCgurfg7GkzBA9wWWWSmC13UY3tlrPXpIZ9kWDEQkbcbgOTYRyCWahU1aaReGGg6MxtEgB60xF
fylRU+fUaCTTkniUk1E3xuQnGAvHICbkYlXXeC5WqRLzGDFD6y8dv42fMl3IranRgKe1RihcNZe0
NLpIGa8d36iOE81sdnUWcK1VVxPU6gyRemNa4lDHEDH8vnV7u0kuU67yRZNjmGxEkTIcBbKQD017
pO87rWBk7bRRcZ4cZqbsc7DA5EvShDm7FWnpSwxOSNhg32pPsP3rfaFbX7VZvvm46V+oWNOXtCG9
JcZQeW+lxGCghg3WrdVl50lSsaRTDWANHMUMV4FcEsqhEY0mZqiDYhSD8HpLbSDwJWCgWTRkcVKG
APZ/PmESoH2DwUEHYlYwBkhZhIAmxi9ZFudnvbKzM6l/UBijiQU0Dof2NW10MHkIz18rX51LV1f4
wAoVwMGEYHU7Cd0enmoqHq5bxCYHLnrKW0KRxj4tbd4ozlg+87akdzanGmiigIbkvkATfEd9zM40
yUJxCJKxeYUi2b42XUMToZm67D3B/YAbYG79FxXu2NfkO5C9EEQYNNXovxDyySZc+BE2hHL2m1fF
BMQD3abHNTInZn6bwgriIoXjYskI2r7YCGego9EBOY5Xod5R4BQ5ISah7OAAOUHhv+Ar4m+ccgTu
Y8VOgk0kV7mNcgNClNc3fEvA/MilvByVlsUmZuSgMX6y5iKazZZ9o5r3GogihJHBhuKVT54Voiv3
YqD96IXCmRTgn0sJAGCG4oXNlHOMAVXnnqxJKnZTH3Q2UTy86tx07IAF1T1Ce8i/JKuQppG9613H
UbsK7pM34G58+etkmuAZwIQwnoyAFaso0ywNRfeK/USxxQOJU6IiDAgTydIUwImV35rox/JtGsW0
e1AWRGwwkzHZlRpdoBPi4VHbtOZsXkx1W9yaA4oKLiHzVnfwK35fYpn0Q2roQPFFg4oBNDKS+fAS
Unf/3kt6o6tOJzLpUipaeJdMvU7gMxEnGVFX58RyKlT1sK/uoPU3E45k0Kwn0fGjd3qv8h2pyvnW
Ue5z8eQEqoX5H5BOl2vCs0vvP5w8+jKcxV5p+ffnXG9eI3Yv0YovuyRe981bBOUTKGNXk6rROWCq
yLqI9NFNVZ4f+HamOu9y+n84G/CTrLgPqejMUJTxXpU1TZSa2Qq5zlVk1jzqgg03L2HeX+CqVeiI
ud0hq9JnAtVOYW+oRL1RQqZWrre4sPTwXoPYizWiUA/MpOvdkHXGOQvs8YiWKXqY53C4H3TR/zUG
+z8Swh8syxpeYqY0/16Devklyt9+UKD+9Rf/VKBK4AeGNFmI0PBA3l8y6/8FP0BmaiOIpA1NB97+
IEAV1j+I9VomgA6zKx59erMYH9rwv/9LkGbP25ZpDhpHpmig/f8G++BTQ1nYiytA5XOWkT5N5U+T
m4k5JFnLyrwr/DUAe3O6tOPTh7Nx/VfD+KNl+edD2ExO0THQSMZR+F2A9aFn7Q9dqgS6M+9634Bg
Yi+eg5UtOaX/e87/g6Ms3+LDUWrfQbMVchQrf2mUl2J8a/80CP7TD/k0MoGFSLZKzyG6+WypZ3hq
1fz1978CefHyKR+67uK79kQgSWK9F7xVP12RJlXKOOiJKofVUn8r8MEP60hdGPIDhzb9JL0xVDbe
KonIB4Mo1M0I7GUt45G0x7EftlFZ1w96iCUCyFUTI361zroJY94L+3E4OhDIoCbWqme0Yw9w3Kde
U3XAclYGJ31CnIENzGIBljQeAGq9ZHYJqdRu1nTL+11HEWc6VcgrxYEqBXAzvEwp8shSxmgko7q4
kHUX70M1tS6gtMpnJbNYAUNzCi9VauKLNCCyeFaVhmQIs79olwnlKhlbml5d0pF8m833EaAGL6SF
T4VTfZN6Zh38CPqlrVS9RysVNo3eHMGttfdjPonz4HfaVumsdF0YdbwXEBfJmNPEhrC6akW9r8E+
S7I1fYgRLNPY3xhWy4ckdnu0ZqxPqBT1iQ1powGINHgeSLUGS9yFZz/uh29Om03nfja6hqHmaLmI
ADheNEMylP5TWFLheZmTzvdyoDnjDbP2VtcjbTDAe+07mPURelWctg+OvhQ2o2zFue9VPmg5wZiW
L+H3s8BnLfY6OZkSbpPfYun0DbrFIiASzMyt0uX7Ja5jwjPtQLpfxYF4a7HQw9Nqu9d4Hu/FrL85
uWM+k56MJaJToqcWEv9eJUkNUkdYadt8INsdQ5hDBBR6yrhSR8CUUKxXpj+3D3DExCqjH+TiTk0O
mWM2DxEVBsVDZV3Q2g8vy4wgKzi72raDc30egMfvQW2yzadvuKE1CdSUJLhkBdYkcB3Ma2sbB2Xs
wuAIDiZ13m4RWbmxPku3qmIU6Jmd7CAK97dJMXe3LVYTWJxOw41hR+Y5DdgKqamfHOwF1AweoFv3
kFRONhoJTIOGBp6wZhCC3MC6amkqxftYl9mmTJeU7LGK2EB1ta/doMQNzlNAlEacdwxwFsPJSU+x
F4ZM1wj1q/2vWPWAno264l/pBD/4bkK4NWBcgrhXse+LE01g4sGRKLvjHIgDLbLqWOEZZoM908lw
SnntKwYjpCWSx9Ky4DgI8wFL0XxurbBZoNi9uuvCSrJLrUGS0C5JRzeJQv9rO3YpFeP/sHcmu5Ej
W7b9lYea84F9M6iJ9+6SXH0TmhCKjj1pNBrbr69F3Yt6ES6HhKyavkxkDhKRMpE0Gs3O2XvtHjeP
hXdsW42x/9tOM4LkolAtG63pLySyv+8xTdd11NYEUMxuhbWGKY4ycjDfj1DP3BWbtZ85eUjpsukG
MqMjoe9gOoy0ZwJzZnfaD/qQYRPlXN0xmGNsaWHJrdPb/Ytvht0rZsP4Vi9qfdfhC3Bpm5BmmXhJ
Zy0K2/B/GOy5D3XRFsfWGvo3aVnlFcEKwfVgTNYDQXwjKQ+Nr60HagBQ8KLxxsL5t4mE9G/SRJZv
Y+z0t1jJh5shjdWRvBP30hi88aqpA+ciE4ASjRoynxiVey+I/l5R80dH2ms+uD7dZICag0BMTThU
t5KTAcYedlEetSoXvSzK7k0X9mRJJ64qFjFx8/eApVPspW6DlIhFKNOKBqmR4awG3B4bMaJjUFUf
FatGJA1s7thet5SKL/LendjoV3VMAakI4al1OT/TCWN3lQZeuIR6PwFK7KIHk2iqw5iN9QVnaAxF
ToiGNnWJfFw4RRrsfXYMG5jV7sqzo2DvNEG1URj514LC3VayjwNq61rMCTxz04Zdglrro5R7TZLR
togxnW5CEiXXgPzIuzL1PFh2IWXRxVBNAwxYDktlLvFl10qxjHXZbQ7tbRtD11gqVoHXJAnooHae
t1MmaaSeXk4bM/KdC7MkDLRHDQNql7rpW5NVxnfllQ0abGwOv5ugzZ/GZuivA0CwIEL542bpOvcc
veR+HKIZi+94/XUPYwzL5ajAgmbVuGYOT9xdkHQ21nO5eB8S7zscYLdhu4qLG8eLlSv9e5ap5tkb
iINALcMftSVgIOj441UJ/miJ29i8s8sh/JbacfXUJUUxF+jKrQPPmlAvALro4YplT3jkUh/a7OBW
7RucKbXH4ACwKGrJUvPDTN+lhAaweMruSDmQ21fGjoZvMUiucDZ3V4amomAxGhDXKy2A5+YLw9pL
oiLI2/C74oD0ZYA2Xrk04qiITjt0APzCOgCRXZBk7r0xNPqLAoJ3mwCaLxaiQFzkCL/ceqDCQTwJ
kkHAwFNrHibQAaSydcvKq7UHkbh9TxGFR+9T9rmsPEvu29yKfwYGfzrLofAX0nUuQqMKtpHbNCuz
jrr57df8LbtRubcADjz1VJm2ZVm795S8CQyxJTGOSpVbQjmSpZw/dkCyMa9RlrjpXU9b0zoJllUA
VYE09+HGkqP9ZhRod0rBBHdDOzsgeiSHUrfVurD18lfKN3xvNnoDKRtrHhMpusE5Hl2rtA3uyRns
lhQzcQRLUW59abkvig2polxihpc5AYHjElEORsiQ8glmnel2IkjjV1eG2mPhCVRLCgbMytfcfz+n
DMbK75G40PVgWxhmbWEc6d5qD1GYschYGeHdtN7WmgN7vWwbkBlVN2w0vXWerXa0nyHlUhxzxHjk
S+Vu4jrWVmOSaCvSauKdF4bV1RRp8q6Ki3KNpa9Ya5k1HN/vunIKqOqN71+bGXy7Em1rIJv0wkG5
R+cirpZlO5GOwETcDE6lX3h1XK7LGURQjMpai7owloPUbV5iSBaHllTP69A3or1B3R2n0jyXJ9+Y
bgPNhuDIeeNi8pPh6DUlibK5hxPCVh1hO06ZXes1zGNOs+5LEIbdVoU6eSE+aNOVPtk8/qmerrKm
mjA4NsEy6gOrWOpjFrMEGsZdrCXfZTYORxaFcW+KsLz25DQRyOlQxB0bMT5RWXUcgiP6dD21Y7Px
jAzYREAHvc289BruPedoy8wONjzhi5RwrRvD6zXwA2K4rr2GT7cXl2rr4ZxH+E9Ec7YyDTmT9I04
WPNt6vaBjOAzki0grtC4lsay9MrqAZtBuWlZcNgDlV5zQeSuusa11i2xWXVL9CLounpDHOrQ7TeW
iRGVoJxSe4BIXSFEK+BN478DyNGxbAC45NVUjphZoQmYH7+rLYJIunKrjJLOf8t0Kij+HKwgMb7r
kT1e2UXdYPvu9e8j1CPQ20llLTS7oTPU8GIi6TIP09BPt5Ia5MHt7XHtq1HuSdTuxMIaOyigReB2
w4KC0Uw8b6zpVicOCMmflVcz59AdHmjsRWoRhHF32SotXc5EjpvUwjKExrQOd42R2ttEtyaQdKEL
nhULHVdE9w8wMYEeMYGmCZbxNinuzSGT68pPy/UkYg3nfaWA8Dqj+UpH0E/5NtT3FmkhpKMk2kUU
djetGL1FZddUmVLtl1+Tmkwt58VqiT3K6Y9fchnZKofSyIYuauTG92W/JvvD3MJS76BZh+rCDh1J
ranWvTU7xPggJqdYKjpRRAlV4Dvc4odXaj+aybnG3G5tzAHlL/u2eu/HHtDkKXkAwz0twRJHO1ar
LTeiW0IDK4mVLeQGI/uLBtEYoJtFSniCgXrl9xFAaUsipPSVti8drMm5J7jeUjj0GVvsPqzY5dUg
AOeVGIiyLirXxKrgiKqohG4noLqvyEsc0H9GjjWlHTq6/lN1L7DDTYs80vGPF2Z8EaeuuCnLTLxo
UVaSVjwW3xpNtD9oz7r3Hl3TYZX7Itu33TgdzCQgGyyP250WZw6Knai2b2xfTjcp1N97Ec2JC0VL
lsswzGb+yXXXtNlDfNcxpupgSjddnXEk1/PkAM13bMkVqL8HcioujECzdhO+w4AuTRVZvdj4NI0z
isjf2d4b3wYw+Vfg4hUByaZT3XZ1ChbcrNr+JpwIklEjbAbE281GIQdZmUWhi3fcKtE/kqe4GkLn
O6Wyul928TRe24ZKb0sHZUSL8OqbS3eDTA4jNo8jmb7fspwI88xOyueQMmRIW7i1nvT5C+kahQDb
58e7oSzbizjxYawUjXouleXsBoQ4dEKj7gK9Y/ZD0ZGicQhYekEhJLzpPFH8LBpPX3auYb8hQqrA
qYbCOxiZiW1GxaQiaRywFyP8dM66jd2iaVL2o1WCf8lCh8I2KRHxsdLGX1nn+S8mfUsCcSZ/GUX5
BBM9T1GignRgjzfxKYyLuCWbbUBtMEpWsjRPSZfp6GEgoObx8rU9jJwqVlVsTYueqKioEdOqSYoH
yDkvAz4I0sJSIMkw4VdlQKRRZohnzK/EV7k5YWAY0eoWSlmgtlXgIjrOiupSTbm5h/zBVmodFWNI
kg7pB36r7aym14odxyVX+zWqvKW8KJ290br+E9Fd5YJzp7/lFDO3qhL6IZamLvko5jdsFdO3wbCq
x7TO6hfRisGD7UsS6QIscpJtUR2EziLL2NLYmipvoWPS2W2qZHjNpGtCEpF9eujM9lfU+z3NK/LX
B1wcFxY72x+lICYAsU6DKj87kvtKcktjEVWjiP5Y9jyqy6wjimER1EKREORHx5TN0CK187RZQ52r
r2TkhstGpuYd7/9PVSKnb/mmQVf2zGxhEeN1CCrc+YTGcu6I8vhpkA2ZFyN5UAbCg9tGWNV3SxOv
dtr0r9Tx76fWbOyN5+LT18re2Kb1xMouNGvJq5bfg3/qZ0pLLe8cna7IMnSbjRu3+mbqyFBzmPE7
za/sbRy73qWZuSOLi2y9PbElnE1TM/rujJj8S1bCBTXhaONHg/fAUYfvSRQUr2Hh6Su8gM8EafQX
CAnNLT+FFIShVvd2Yv/0cp+YjEqN36Mp7DZd1vtoyKwxvQqCqd920uOOIXgkwC2dmSIBN8UKvWev
i+2HpKuAxLQJL6wMCLcnNHc5xm6wcTRnq0Bp3XAGeWJBzq7JvyJwh9r8QvXKXYu8DN+qgLDlXEJl
1morPaL6nehEEkS+MCW726GBdxJ1fXlXwtVhh6vdFkWh9sof6WnS5b/xamSubuqaR4Oq9G8jKsGt
gENayxaYe1jG7TV9xvgS+49zT7E7mBn9U6i139JSg4uFIBtjEplNqGJWkxr02zBs3V3e4xuqCLDd
0l7M7xUrLi0MWvFB0OlbmbcPEZY8kAu6e7BmrYnq5WsclN4ujWK+WGwEDyykGqyXoLtkK+cdIBdH
xyaqM/a/Vfm7JWYiWeVKfLfqVHyj794SzBnBCfxekZKpXxh06C+I5iYKRkvQBkaN+UDMxDAuNWzD
wTHJZUTaXlnXAzoKAOybmhRHjmaxDI7lKPOHsqCtWzgjoLYEKpGghPXgms2vYUCupk9sVWRtyYM+
9T88h1ODQ6d4yaaKQ1KNHXgysnQP2MlYc5zYaaaZHnj/nRevcJ+KiL2xHVbRjl1hjo7C/9GYSYvU
aIQwhqLTHPueyBP3zeMIMqTTpSP1W/ZQRDoQF7XUWt/4YcMRu7Ar3CpujVROBzN3HYXGrgNg/psc
DOfGQdN52wzB75pknqeIV++RdFkZr5wGYdoikEO4aoiTJmjVqbZ6MLRrM6lpMaF3X0B0LI6fF0I/
VkFN1NsOSufZumCeulPcgUjrTvPpbtjU7xDS0rYRFXMSZXeMNurz0T5Udv15tJlZjH/Z/eABJl9s
YJ/kwfSqIgc9Cv9KCoKu80jkq38+FEhNrJmOifrilLmgN66g/GhwYbEfPSBf4JOBG+JKV132hYL7
RKFOJRmQsInRBI8reItTsTitQn3MLYYqZdleZrnKdq5M2XIyeRd1NBTbqmNy/fPrg32ExQ5VK373
kyK5k4SGqSF73Y0Zd5H+Pl9pScmOM6n9xfWdGD3er48XmhaGh94fa+jfJf+MxZ+MAg3M0xhb4SIP
tZTFzU/3mUlFM6f8cSNG4E4Ee8dXdAGHL8afK/F/V+qx8WIlxEHszz2ak0r9GNkk0mcRIT2FRgG+
5ALdun/8/H6e2LTeL9IymZhgJugVndpe8aCqUQWm3ClF6dbr4zlS1LPCY27SZ5xGk1zCNkB4Kdkk
fz70ufkzA1JMPaB588GCChN2MCLTknORhFRay1FkKc6FYA8YdU1+BDuwMYbH9Pmw5159C2sUPiIu
FyT234/Vaoh6JvBT7jwMdwej6B7dgJJf5DJrA4/5+/lw59593KxwovAt+R/sfcgZdYP0SYZrlPNQ
m/WWw/+wrkNP/2KVOTVv/utZBlDGOYGz0Ogn5q9gmv79LN2p7X8073NzDNufA6A8IHW5cUVJWd+6
/qS/ESNIMamnFP/55Z6btOCRXWR3FviXDy+NZykS1XS5A6Vo36KopJqPEveLUc7dVB7h3L6a7Wen
DBZ7CO3WLlh63leBjsC2JUIFQsBsNDH//IJs2J0I7qjKg1D9e7pkQ1vO/F4WVKh9K7NHIupXr/+7
MU4WtcRRpsuHGu+pqa4mV25txC2fD3F2cjD/DB4O08P7MDmC1O+lqeQOHSgTodXNA7m/NMq6PnmJ
NVYYIhR1pMK0WYQV6Xs/tL5a0T6+ekBnHVoovH8YvE97jzbBKZZWBfUuMmbZNAHMyx7mxiXaJxR5
Iii/+Bh+nIyMB/0/YB+FlfjUqldzrPJHYdW7ohzYoLjjrRcb3hdbiY9zEYSTj9KG0i4Em3fz4h+d
4SAy1ITkot4lCh58I6B8Ea926aX0Mj5/hmdG4iLgLmDPcjAfnkyToEnwdYx+tWNpw42jNRd43R6E
TJ8+H+fMYzI8GywPz4qVy54X7j+uyBVFZgXSq3ZToq9l/qb5OdLEcpnU4eHzkcyP31iMX38MdfKN
pUblhoXLUC0SaMRLdrQoek+pxRB07bruyulxdNiPOfQ/5Kq2qe7rsg6/Qc4CyTiZap3S/d2aDWW0
QgIvp3E0ZQfHT8VBWYO2j/p4ugqxONzZNWnfbUS3iHOVWuemSomB6/Lh2FctFeyRbN8lZbYUTXky
fXGh9gn2gbV5FlgBSOUFmK2sJ2sz4jUNb3DLPW1i9RwUpX40CAgaXTd5K6bWOyBwo3+ah9/kkEUb
LxupmQzu3nWLdQLXbmnUAnZi+4gaqlzCLVki578TvX+FqXpaFBXOnibrqTcmlrcIZQqcNOphx8rO
9A5aqrXLAWjOjt52v1LKN5eMk64o4XmXmY2WISWCcjmwXq9wLyzJ/EFwynYl4G6Z2qypxADihX35
xUfrzFzDIW6g4OCbxZb/ZK7BkgGmLkfuS6o1lx3YrT1PfdhFKYo9KC5Wv/t8yn3c8ICRwU+JBx7Z
S3C64YF70XW9KKpdMCMxqbcWa1xCCsm6UNvQj9QloFX9wU4wdH0+8pnXl92c7roQqLyPZw4ZjZ0W
ty7hp8k4vnRub7zW9HseMJGmvz4f6sxFIvBgNaLWwT+nW0f6opw3x5ZokU7SFekMmnh0gpoVUlS5
R1QH46OhwT4uiA4L/vkyxb7KcumFczJAZ/L38uFlUUvZqSx3DdajLS6oh2iIkHqko/zH2wB7XqQM
mFccrz4AQ6gBNRjD03xn+j5OCYxDpg8dWOaW9Y+nKdsNBFMIozh96KcUL0EcZxt1LUwIo+1Xk0vh
1Uqv+95xifBwf37+9D5OFBssIIESAMPoIp9+tqIkR5Sf11yWU1h4DMY50H6kp9PkVvaVD/fjC8hg
bG3YGoAsMk8/XzXaEASlBVem2Q+xpT3Xk/8zHayHqHe/2IPM7/LfBxqG4ljqcmms+afW9YJcp7HU
EGJYAncmtdIAceTCy7sJJWR3oEz51W70/Ih4p5CxzS/d6efFFp5fzSPWRnfIAvFWjcaDJbN60SL9
xUZifoEqOPfo2HgTg8yugxHnu/3Hp9NpOHeo0Mt2Wtsextl4YWfXiat/MczHjY2tI+P3bIh57D5O
zeF4kuBN8KN3nWZqD5qHFU7gklh/Pg8/riKMArJuDicAvuSfvMiDZgL8So1sJy0qWlR6lnna/vZK
9zatFQ11f1paiMs/H/QU9MaXklFZODx4VgGr5cmoYTGpgGMfkZHOSBU8DyjDlSKbrsgb1NYT/tNF
Mwa5uYBLmMVLbwrQOze6t1VDHe0J6Mg3PdsiHLD1XdBmmPiEYHMwbwvqCsMBsjj3MTB7dxepxvni
tz/7YAAfMOMMP/jg2keSEOd0NvId1elynY5BetAG6pyf36OzswxdJSUl8m4+bDkLu+YzElX5rlQe
PsKq2+kZxixPfbVrOfPCAgFgb8s65HKGPZnNHkGioi5ZiAZhIWQJ4/3g6sPm86s5twIhlaYMB9eC
Ysd8T/94ZybkxkPUahniIVByncdnanBaEHRN/r1L7X++i+bMiEyUTwak0A+oUEwcbofgKuPsGP6c
751M3NtChs+fX9W5lwfOJBAa7uAM7Pj7qoYmI1Kz4uXJE8e/yUaDFlvo/KTZUm1k5Pg/+hzFNtXC
5otP1bk1D0UsCBg+vh8PPZRO9djCf7uLIvNaldrblEYbkT6JdLpnuf5itHMTnmMPBBiE+zA8T1bY
nGv0XJxbO/JVs21BnNptb0Ko+vxmvuNCTj8d3ER4abZhIXM+WVeDFiesQ8l957e9/gTwudpoKI4X
YQqVm96c1z/CfSYju1LdNTTC7OjknrUlwchaTyOBoE6UipUBaHSdk626wUCYfnW6Nc7eeY8TNm+m
BfD25JHLsNGdvij42gw2bQJVvxkqqIgx85t94vnP7UB1wsOfS1SrlTxlfdfg5a9eYxQdcGrUQfS4
9KgiBcRvagKQA9fx+Y08867R02YLCmaN4uLpBzHHwZwmA9ttQPY/xWSA6ReIKcMc/cr4zwgm80JO
Fg4vtjMXatl1//0GmMYI2dZXbO1D46dOwWFVOPobqI5y5wVlisvYVV/sMM68dIZBx44dDV+sD2X9
TubjQNgql5c6L3ESaUsT1Q59DDktLHOsH2vZ1yvUGN3u8/t65tEb/IW5k52NYZ2ulLYWIDf0m2rH
We1IHhxGUJnfUo2PgMxGTwSiRF/sfc89SW4tZQDT4PR7CrniXelVY+Ms1ICxLkeD7IKytNQtKD98
6S4H6c+v8Mw3hwtkD0VaIvXaU6APSS52nFTc2qGL6FzYsl/pdUXEM4rY/8lQJDrOeWogcE53N8Kz
EwX6F6pJUJU3DkblhfSUe5G0hvHF8nXuuWENZ3oCcp7rwX/P0Q5JXDlRGdiRLvTQxtUvx6kf8obn
l0T1LU4Z9Y8PRyxgmC5MB/YuO8ST9dIgXboym6ncTeaExs/r72QrV4I6wBcDnVmYKakTZWdRecbG
MT/PP76qYupRgJFdtMsj5xkX5daf6ocvpoTFzzhZlf8a43RV1tIstW3GQNBvkPCYiEPjNM6d2ZIN
GebEpiWR3uNtkmLVuGn0WPXSQyxEr7b1JSAqo0UNWeKjrEiOXGuAKte9P2JXtYjOnWw7vjWDaFiW
Yxd+C4VebosGcRan2xEXchSSu+PTpNCH4cYxCKNZkLNi3E1BgdiqNJpsUxWN3OrwpQMOUEN0neY6
u8MqwZOfJfI6Hrx4S0ICjB4HiWZnxcVVp8mOPPHgIamyZskdzjYFtSK5iBEK7hAnFkQKT2KNb91B
LJz1l5VtJcs5Zmbz+e09Nzf5insG8wRS5+n66dZNrTBRljtkwm/1oN78WIARwGNZVOtQI8rp8/HO
veHsudnsUb6nIXTyLjjxWNZWNOKTrck4Zh3rzWxPxu8Xm9ePJT+bWimNLfYmlOlOSbX2kMWWHIJy
h4j8VogEeFvv/6izR5rQVwhSlq1jvkZw6T+/Ouv8uFRpuaMcrk83ZIEo6kL0DjWRapxe4gF2sS9t
7Raji56v0cxwxqnnhBiVdfUqLxEJai2JwG5tdtjLUUOmvQbMptU2hrKx/iIMZcKJLf1OOthB+t0x
Og7qA1LAzJuiVaAMl9qLN5GWE96bmd0s/ckhA0ylgKDVJKI1xJSSdBPxC88HEYR+Pm0F6UAbHF38
94J8qJhwwrWneeZTbTlfPYpzTxy/oeEB1GahMOZb9scaARcG/FTWlTtdvY20exdjT2qpAdn583t/
bi36Y5zTjVEnuiKvAhzYvpPry5J6AxbjeP35IOc+iC5MvDkpD2fQKSRQB61Q1bYsdzSd/CXwuQWH
8ecqg+EFTeYL09nZwWZWMBtf3G2n214XD2lZkouC/s4tOIlO2w6vPgpQtNQq+eL2nVsIXMr+fC2w
7H3Y/ObjaLkpKqqdTOWt2eCzhW/yTPLJL5WgWYjdL+7kKWPwfec297w5wCIh8E77NFMjcu4v+7R0
yEFXT6Zx8CfZ701q8SsyB+KdLWqF4T6w7hJsqbsxwtRATFN55Ud+tgnwPT96WIKwZ4QYcL+4H+em
Lc/ZooxE/Zac5r+nbT+EjZbFbHP6WvyygugpNrv73EJH8vmMOjuO53NS5Pg7W+b+HqfptDEW6PF2
nEQF1Rz1Vo5av6pa+cWH9Ny2leIUog2SMoBqn7yHQBxwcKC93Ck8I3GDxLUvb2XlHFLfuM6r+qHI
gy8KFecm8B9Dnm5Y08nO0ejpxU7rAXe21a/AzhG3uwdZdV+cOaxz85cTKU0yto+chU/ORar3bQG0
r2CZMcdXFYvfPWCKZZcbPo7+mc8jtGRZsCKvQWXgNdCMWZkpEf0FXfNMimH8HNZ+s2tNHAu42vAZ
xUreY/quVn6ZEzsUNv5m8Hr/yXdYNRcuWVjEyTZwoLO5tFmZv/XexM5S+atB6K+QFY9IccRaseVL
SDEAS2sl67YYzXuB6JqPvfkPQxPeX6pgdupS4mDenjZgAS012KkFOz/SaInPMxZKt58d4VxQMwVE
MfZfTN9zj3h2ZiGU8Si2nt52kRrRWLMZ2iV1oKGLayU5Upx+V4A/wU40syb98xfmXTtxsiFEMWNy
gbwuHDNPnjRQoJwuaV7s3GIiMrhvIYHFkCThEUDvr/L8SZiFv0ptlJPvdgE/VvlT0U5qrZD0bbW+
R7n++S91Zvax2Zgt0AHGwA9H3sAdfcK+rHyXBZG9jiVJoDAtpt2YVs1zSnbiDl3k98/HPKW8zw8b
VQJVn3nVhkN8snREgzNBPOONbqYQKasV2RsEqdYGdmKzDTzXWjBTUE46+TqIZLwc6cngvLCN1ee/
yHvwx+kTwReOHMPgmGOflvd1pBFuASsH33IKG+jd15BY+XSLtrqEvqJMb69S1MhYrJpFlFNEJlCT
PipREN1Nb/X6ZoQG+RJDcF0CuNNf2BaDt+2ZUjimsg2iPmeLJP/XiBibJRvOq5vGa7TC9kpqpdrF
bu2tyd7ySCy7MKvMus+scrjmtcWENvIiPMd+Gxxy3fumt2P2xcH8zBrOJ9PHg+7NHfrTwhHltjRv
gBPtvDwb7mNkaXAbhuQ5MbR48/m9PjcUwmu0BrjR+WzMu6A/dlM0neq6mD9LQQVTUdT+7OYbBGQW
uKPPn4/1/txOn+tc/QVxTZURGePfg5Wam7c9Uec70Tmhv1A0jDF7TbaxDUXVrUovNy6MSg9vFKkn
R9PUoltTwR6xrVxsBfzg/fsv9P/xDV/hG0yKWH88u9Wbevs/v97Dx45vxa///I/tr0pGCaWzf/3H
/c///A/jX//P/4sQo+NBGhgMFd5RWjr/DXDwnf9LmjytMm+eufP+778j5+cX/d/EBksnW5rVlgYo
eRz0av4JsMHXT89J4Hhd/oYKA5OeZt08zf+YxgGqID+s/Hxn+dG3nqDFhcKjSUyv/sKsu5edtivB
M734hfGCNtjYYDNhFegOakZ8AmUz9xY5lvtmBoCWRu/s6cLkWznqYuXNoFBU+PL3GBJiVcVgRKsZ
KKrNaFESAfQ77R03OoNHrRwsqvCTZBNq5bBuI+8OpbV/008JkaequCj7pOen4We2+hr5A8rm1TjD
TnVAwnVXXI8NX3ExA1FTyKik8023ThM6q8rrvaUx9u3DbKRZRjNUlcBjgLRwVvsZuNqo6Nm1i2TB
jgOg6YxlVTOgNZ1RrfoMbTXcBlbmDHKFxLa2Ibu2EF7xKePyqYG+FtBfq9agoQG6eCVnNGwyQ2Kz
GRdrzeBYkdcQnhpgstIGK9vPgNneBnLJSvJT0YLd2DOGlv4y8lavfTM7ELVQVg/pDK0tEjiz6Qyy
nVRJwDFs2z4GcouhbKOg3gLJvA5nDG6r1cNOWCBVB68y7oIZl6s6wLnEqmyKoL+lClzcZegILjHl
SizovpcRTdjmVxIhWL82/Q5IDJGTLy3Av9vMIrTVajS1xI6NNUREnbyvLY0jLgf/CzsbQRJphSPp
r7k10BiRHAlW71/CANpNgCb7aSgsPE601HHCVEBL4y4o1mR02vuauIdbr+/B1NDrBmFq4p1Sli++
eUnKwSdFsPNUZny5nByXkY6z/miX78AmI4dvHOlCXsL69FcimU37SWC2sCHaul40pigPsgkJmZwq
vTzU2tTWi9ovvXqR5FmvLYyqSI46YNaLkSroxuy99NUzwUPhWMLXBfI7fEpNCEy+FRbroUhIvsa9
fLRwVl/YM8CHOlv6KkSI8TYwPIhDSTYZmyJFXafgxN6MTpccW5VFJUoke1g3CeG1U18gl1Q94QgO
6V0rWfv2W61b2KChlH6XrWftNctq02XUoN8jz4o/A2vjhhuoLeEKJxNZ6zrJupVDRpPiR3pmO7Yr
Hd/rjYmc4MlpQ76sTtNx8TVggTsv1/kdi0oHgue2AMIqx83o5vIchJ/zAw3y3+p1LpNyPWJhWg2A
I77FvH/bxKWzRoIVwELiyhtCnec9nDBI/x5rOI9JPXVbo7XEL2cABxi2lcCUwm+WEq7mb7rW4Mfn
SIFuoymG8OhIkrytMPZv7YE5iF2o+J3PnK3SKduHJrVxurpzfRT0x7h65wyC4FeP3lDwB/MwNfdO
xyKywos/Yr9qSHvq7fT1faaljmI07DM4cIyR7m8y9Eia7IAMZ0FneQFbC0QtfMwnaFvmc1/OGGpV
2N6tdCJ7X2XhcGeA5FpJCVTOjFrP5pPLQ21buzxoxRxpYYZ45PK+UD+hLyTHUq/ca85D40WNWP0u
1FP/rq+1Yh0zIwkcDpzwFc1Tvejx+VKJDAd+UOczInnK2SaPYu0eW2a3nVygZXUETK/KVbB+f1pF
X1T3STQ2CHiykPI01RpOUXNY6OgRG8qu2g4X7MFxKbkRP77tySXw8oFZP/EvEN7fKHuNS/M9jjSd
jk0ZH7t6vGm15qGrQa11TvVaJgBJC3dcBv6VqVqwjNFN3M3QExXvilT+dghDDSyAcvOmojS9Oygx
wN/irXKnp0iSoeroAwGmc66qCJ11RtCqKcZq6c/Zq4rvWLswLWLxjMRw7/DzPGJCNY5uxxqezQmu
rkeWq4GyYZkU4zEZglU/pCskRQf8d+GNMSfBGoOZbvwqwipMUy/eulWWLvygs9ejyGBiCjA33Zwv
q96jZjVCZ0vKyV1t/kLsWl3Ucy5tOpFQW85ZtRahtZLw2tJ3btEn5Ng5WwusGAm3EIZeGs3/Qfh3
gViFFNwcOAOnRpJxtTkjF+4h+j1TmrAkXLe6b3FNYG8kVxcyDrQt8OlzbMRGEL5bpq04BF62JcYn
XgIV4AHPWb1D3YaLdM7vzQjydUeYazDH9tmc8avThKVpR+6v7rdiPcxZwDqhwBDUxUarqm+1Tl7w
UFb65ThnCEsmPvBpV1851M517PVLjcjh1hh/W6O4EwlZxMmcSmz35BN7MFdXBpHFijyqt/E9xTjt
KN9bJBvrbQk/ek47toMQP0k3TawHcxpylEIBIrqWjOQJOGgQ3tdEJ8dzhrJe+uMRFj4GLus9ZLlU
pj7i8iZ7eerM8rIijplGS3bLtJJrfc5qtubU5v49wLloMVtk2GFXdqN1nFVJem4cM1tPhbkfUTsu
LCHe2jkXmsJAsEqN7kWfM6P1OT06AAVHjlf7g2TNb3VsbSlFhY8YuYlGnNOnHfC0tBwIBpC28xiO
ZFS7vIaA8citRqfWLMvGok2o+5e9D8+QTYL/08ZadeeByHuEuzHvIeY87MYmGrt/T8nuTHKT8bil
j6nXwjxsiNJu5lBtcKf5IZAFzJCoCaHraxAlXWK4s4b/N6JDzSlIP3pzYDdtKlJi4pqdFcCURQ/I
5CiwOr6WeG1ee1qPR9A+1ZI+87iAtDStct4iVvL3KPF4ThUP3wPG3TlrvBsUsePNewR5PKeRm3Mu
uR/NEeWgZ59AgmjXriH9ZWbBu+UhVjoW4YhqQZa2l54jbWZMiYmvqh2BlXPq+QwiEj1WeLUO9lwt
D6mZr8N/ZayTtg4elOD16T2EXQWldlRAP/bsFLKtoVf1OhnycJn3TjUfxYffZWGa1wBs1GMvk34n
Yq9+dmsFVX/OlqfAgwXP69Et2iJZEpezz+YseiDA2kGf8+kxQdawxcisF3N6ffqeY5+QaB/O2fYk
AX735rT7Zs69z1xNv5JhKTe5VcltbZLO0/YZNjchrwZCFcgf20ZmBMbQn76lEiveKi2RF1CRl0tM
dJhb4ybfQKRQy0pmNlHlqJKSeNxKiOQLs+WA7+TNf7F3Zs1xG2nW/kMDBxI7bguovVgki6Qo8gYh
kRLWxI7E8uvngeXva9sTPT193xeWHWFSLNaS+S7nnEc9LDk1Xq6qjptLefczzoGnBhvpwTNz7c3s
/aso6+7H6LJVaJy535HoE++GIqpx7TerTTpNw6HFl7guutcI6hs3aHVfuqgba3+YGW2P9heznvYT
+4YQ0//TzGz8OqUGYyXPy/YArvYOCYFBIbDrqyr+0Uzz3uy58lRTFVvFvmo7sTk7oQ7F2Z910XFs
ogtrzxteezt0I5xO8+JM5ygDPkYyNVZzsSWV9+bnnK7i7A6ak66Y1qQQ9T6XYxY/MqhuQj7C3YiX
pxstXNq+psVcCXGjE1bo6/FMzuPInv44Uf9iJ6RUyQMCPnJ7O3eZCievNoixwXacEVSkhqEKpZMC
r+kIH5k/EqStCieUyR71wG34ShTio6b7akfAx5rYOYxPkbssWzEv3TXO7GqXKdu6Ixfya7Mw5Ftq
55b6lRZkhH7csHoaYeHbGUkStf29m8hMyIxy+S460d+N0tV2qVA/EO+SpW4b6s5Tygxdj5xVa6L7
IXmxeyCn07iMrtPcYkqVrRGRmDtr7jutO351Ys++jT1OuJSodJP7PjpJLXXw5el6kDddGSiVTkFE
PCRXZV3sSR5O9wwann2tJzQrJ52D+CMcZ9mna4xqYzWyvToEdZG585EURkekcuqf5nhx0JyJteiP
ScD8rltkorq5nV3Gseyo4zvrYDopbIbMf9Kxdekb0ikWDdRBnx+XJUJaxwhhvljAEx7rQi6vBXlA
d10iP2hACQmrjGY1ifeLfZ7LqArTMvlopOTW1xr56SpnPbOivt8NZap2rdDbN8oXZ4tUebr1kb8E
1EA3M83se3KHYuJojMI8kR7YhO688EkbyvGLM4zDuSGa6bIUyquDBmv6fV42rg1wxEy+l02nxyh/
0mknRcJVoGNW+J1OUlEHFL736cU6B4eKbXEjKtp77Vu3fltMWX5fEjL0SVc2LY0jHxlKMOgIlMuV
xmCvXIZoJTR0HIxb8lGO6UpvqFeOQ7USHdJ4GN+we4iQmRbAB7tMsPVnGatYw6t4C8UUJdnvcIhy
5UQgUlmZEf0fCAmq55UoMf3iS5gd5t226dTPZOVPYJwC0EDu+2ECTpGvO8Vu5VUowBXYxEn2iVvv
5khdPcRJX9/MlXSRr8yLZaVf2HEFX2MlYmQrG4MH9kLjF4WunyCVyiBoMNoDpvGfqc//BRyPyMdH
DPH/AyT/x9TnPi++JZX8y9jnj2/6Y+zjW78ReiBctpWYGv6S20moBHx4x3FZk/+aCf1j7OOu/2f1
/qAv+9MIyPyNvSfzHwbvKH9s1/t3ZkDs/Jnx/Gm6+DuuHnIfHi3URQh+/jZdbBXsgckRzcmizA5h
Kuz6RPUID3rvERJQUh1tP9ZKJkPJQm3fOoP2kvR29sn43yCsetLaeikDKUn0IjZRM9vnATjb2Yv9
NHvoIUSQEpy6b6SkladExMW5HzMwnlqOyUdPU3kypijfObmvwl5l5SWrG616K5O6ulPzUC97OYt9
DKcloIk06p1UY+u/qRSt3cHTE67Qvpmdr2qkTX2g73NDt0qTSwaK2dqajsJD48fMlr6pXku+Di15
DYeqrXDe1HCZnEtv60kf77RCUtsOBPAyBpMjcW/jFX0v8/ad1xRLfa26jl83mboW22o5Z1bEDs9B
30C31uiapInF9wLLwmD6YYf54Mro6gH3gmsaFTyfzB5mOYyUbYihx3BQyhWBSCKhfzB56sZlmyep
PXJ1lp29oPHKKnDvkuKALCJnKM2SQF9Dk8TV+xa9KJsNEvtCssGtJcgd8mjqgORpA8HrxsuGask+
l2ieO5sYKBnPdqhY21obdsAqJk4CWNvVhUlx5FRsH+hcI/pVUpW4ctsVsVIesQoqOLC18ZRTYacb
IkKBG4lyfBSUdTvCCedvLiTw7VgMBVKdGbxQ1TU7qC/5BciTua+ojI8VtIp9XqqG/P6yckhQKoaj
p6bAHRIUN5LMKxMoxz3SQu7HBHYikrY8xKlkbjKaShYrfvTYrgVAVGpwQvOIOm/RVE22uvOSV5Ji
JG66hzFR7mNR5+otkXBhY1+AzKqT6ZH3Q7WbVZV+KbopeigMIvzzpAYZOw4DCeEuszfwXu7V9/Po
S1JP5mFKHO1em6Kpp6LU/J1yW/MSOVGxx2BFLS5coq6+MPm34WMVzkvjiPKpI35ebGSU0HnaWWNO
NLStOwWoUJZj2RoOSJ2+k9sBsdlxnJZ2PxZIBsmWMM/+4jKVFLU9Plu+ICLPq9s1RyJvi59itLAw
mO5iT8TGl+U2Nypmj8KwH9p0cY/taD9njRt22UDVQV/hXsRck2iUpUtRYhEb1P2ARvgspqnCp+AP
mz6j8yNqvWsfk8Ipv7TdVO5V5NbfRyN5FQQbBn3heSdeaUmLbVrkhdY40OZieiTtJDmV1tQ+x8Jc
vg7mIuXOHyfjI6ta/awtJc66pjERxhaTv8Oo+0P5ZE8JW2+2CTmRvIJu9kSnNXzVHVCoM53EqzkC
7Q3sxstfG61kBpDzCXO0HlUXuimmnmO/S2vnPFaZExB9V+yz1pzvS3Zbp3HqGHqC7cgoq0tfuxeE
xJAdSCbThklz+lBG2XSatHpqA/jxQBfEGrRuexOZ8r1GLpfWENw6Qo8dI8JmeF76jeuiiIg1Pajt
bjxV8BZCdpvGF8vVzPtea1/SpX3Kas39JJmNopXClKmJPZpUL0a9ZM9um1lnSbrGRe+teuNQeIdM
Co++1bmEjbUNH42heyLJtAiJ2qg+nEH3qEGAmpgUUN+bsWJ0JIAhbXw51ueYjNaXOIENA+cRA80o
mxn6sR/fIVQd3npbC0uytNa2UA8WcvYXclfb05BCwuhw5PwoKNdJ8Gwu9C/j1nbGiSDfwfxqJCvQ
BuWRt6HQnS94AHBo5g6qvr43kCfnVoKJsZm0Hbl0q0VQ96rHPOs6gPa98LfFMImr6ohDJzsh1RVL
9RE2m5H0043ofyZYeTyasIsi73s+SjqoIR3I0/cKRnRRBELZ0sDRVKq0vw1k352h3bXOZu4F59yw
jlNjelMIwV7SMae39Dv8EuJ5Flp3deO1S4oHcwxxYxLy36XJERSdgkQ1CzBZwqiuTF/RqtCLBr0+
oUDzypsYnfkYaxFSraQjoDeLuqONM3nfE7F70XojZSJWex9w7+yflWZ9pnVjXISruj6YG3ryws+2
TZsx15RafjdOiXfnm3l+QbHuZJts+Uh0g6ZPJ9HImqaXSm+fpmbRA0+wBS5XOlA6OAk9h7D3err4
j41oq63mGAmpTd3YHWItuRbkjLEcSOEMlq14TTFx7TPY3Ds+7x/sBLxbY5ACCzuveo5dwQmStPWJ
OHy5JQfKLu5sOEtEB5fqrir1eNWAsD10pNPvkXNXj7xzZVhCYXsAHtF+NtMaNG/UgjK8sLwvbLKt
E49wxg5fo920a7veFLktH2Sk2bvCIARMMO8J9I5Yq7nT04vWxi6qjLLa98NElOUw9W9GS/5L4VWU
7m7+3nfie7Z6XAlKXi5qlLABHNJ/iTVrCCvtKuiEkrzm2Zy6n4KY1y2zrOEpw+uxVdZIk7sqjywP
hYfZsoxY29qro7tk//pmw6NA70mmnUkIzkIa4MZCiBBobQJAdji3KfQVuxy/t7pVvDfTOOzi0cs/
JQs3pjMMrjj23hOv+NHmaXc0Na57nS1J2Nj8V2SzfJmxJxJj2+tHPSvgWqTC2Bl9Ki5LrWUfuO9t
zs7fA/OIKyLgr3iE4W2ejC5LGQrifx8oSLZDU/gH06pIQZyovBB52vucQcU5lRWajWKqV/m6poU6
MyMEWJXCSNeVH709Mh9BwkO/I4KB4KbDqMyG6frdYtFTlJakT6p9YwdC46PR68dhwEOO9HYFYi97
jmhtM5vaV5Fa84aEqnRdXVBhFOAKc726unX7CKpj73fNurAgdkiCT4T1dPO0Pj9l1RLvULd4m8Zn
bOmkJdMiYvqYisa7yCruTKmBRCLWdV84g3+w5iwO6cgetbwkTSxNdr3UWWBXGvynYn6k7xdhnrI3
7Pq6QmdblwQnVR7tNkHcpTLhiWiueU+DDDfE19zn3gLHtWRRRXy1+EFgI1Gkc4aOgfjgjZHWNhdZ
nnAfmAMOFeF/MFZuUFby9qs67eBMqnx0GMNzGcP+UjZYXN2vh+MkW/+QlbG2idPFO8l+fsTR825F
7st/eqn/Sy8FuXfVEf3zXur4SSv1l/35r+/4o5HClfCbbjEYReGCM9dZrfd/ABBor35DISEQMeLB
+jP/wKeNwjSMPwukD/U6Dc7/4x+I33wfyxZMKPyHKKfMf6eV+hWW8KdWCgEQblAeFnmzwvqfzpBc
RM1gu5FzJVeKOIKonJpzCe4JkKAHf86NCQInb4HFne47xdPCO9X/TuzSjwT8+5Pl5qYdiMp8xp83
veaulp5t06UALQyPA6EuHU+u5nyUcBrz8/4GKSluWGsRV/Kil2T1bkqV0mmcSePt9mxDsuzqGonP
+qkpvF261vQymmHhZkMT0FbFYYkQKcQLYu+A1hrGNvOHR+5ANPCZPpKny+j90g1Gv58d1ZwMvx0/
F1G8W3SHn5bf6W/FWLl7vU7r91bmesCcmCADs/tGdL7g9wWDktFxtMl5mZPpoNeVteOF0q5lpkUQ
3Vy1S3QuxChofYPtMp6pgZyeNVCRkYmRjtm9liTGq5qni8WiMRTpVAfc8Ppt7tbt0kByGHDu18JO
/ZfJnub7qZzMfW34r9PkOVtFSnVkKvloZVpzsIbWuLZSkn7MYhezUJpepKpGzHlJeudrxTe/b1hX
AX/e2gD+zo3M/X1Raep7l7vRcY5sc4fbr/ghixSfPaLNH6YwvCbwupacASP9MQxGuwXQNH1FfD+W
HCVZzOzNi4NGFt67YQz51napSyevepWppNjlR5dNDeo5GRUQe83eMkSvtlaeuoFdu7LcuGPJiqZg
vyQ2ZurLJ3eZLGcDkqo+ru/Il0Z1zg60F2Aitvn5wTUGNLKJy51YEM0dlhqzTOwRpjNDTObS2zi5
iG9WLvIHWsTlnqpXDxL8MZfENDTWQfpk81PMisLbtfZWVpAgIDUzfRqdrrjYsp4vCYPoO4KtMrIP
o/GBgrbdlV03ffSronjD7KMPhlyrf/q4PQcyKpAsSTcbL4y708Nkl92FghB5xOSM8WcCSS8A/2Af
EoHMgQDV2iVQj6EWJbqrXxFN6Bun9Zdi05aGXgaNQ8Zj7HXDF3OaabIbczaAdeYNczfdTUMjTkhG
TAwAn5rUsk0lDf+spGQ12tdYWVgOkoNI33JJGx6U2zh4Wpa5e4mZMcqN4jL+WaGDIGWSm9pFnHFp
be3TWWx9YyZJlm3IPITL1mqjQRYxLHqzNuudm+n+K8v9fKNa90wKcvogPUANmHP078oRxc5gD/qR
N9FyWiapksBRCUm8LQNVVpLjVyTV5oNGixRiPY92Qw8CMyjzcT5XhDj1gYdm5+Q5+ViHFGHJdoZY
/QBVt9ouDR2040wYCibTOHaQqG4F5L49dfbwBfBnBVq4BCWeRbnGwjFOz1oNQc4mF1oGHqiDjUO2
OwVg4XeBdEf4nK2at2JRGaPqaN6mo7e8qIn4QjU2YpfYpJMmPgnAcCqju8RjkuA4TSgir31OmRrc
fHM4tKW53I9MX4Nqck/2wMcalY4xHdNIsigZneohk0h2xSigNFBzz085Muw72Snj2TCa7D3VRRNq
DovQYUSc7s3gDY5Ure7TlDVGQMZgYCL2vWOGzzqyGh9jq2kvc1ZnAYenfu3ouCleS+pumZocCo0f
xggej0sjPtEtOdcaZ9jREMo4ym5wNqkg1ZPsSAJEeZH3rRElYZTW+O/rGfi2YfZPLKzmH+Td1sGi
uTMaU5YTLo1ByqvIRp5tThKI1M737jDVYbpOEnRj6c9pMkwvJH9au6Ym2NLxlHOnT1SKOO7Gox8n
YxhBb3wzKx21PcDuQJvIZmkt4Drsnm3njUtwORDUp/0QWaPRstEwzI41/MwirbpadlrdOuYRQY2B
iYG0/i1eZLxtREGoVaXU3lOd1gY1yPQ3nGn9pZXFbU29OCW+UwZm29ZneI79w0JA424kw/hBF6l/
3yVrmkI/RMvWikmukhZbOab9XggZRYWDm1g/8BSp7ehOHwOqhCDnzCw2UT4mAeny2iXR2CmTejm+
1pDBA0vUy83xRh+pR+W80dzx2TAdMj2Zox1Fmk/IdweNAysG52in1nteKKw8bpNeBdk4+0WvxDfa
BwvNyvLCKgZwwjgbB1sRbARbPLKf0lRMYFoX7whT5bbo4kj1oG/81hRrtTvzApckc9KXq8exzuNX
bSJtOhtkt5mdMnlAUgpjiFDt8YseO82JBsM9xdizPE7QyD9wbkJL7PVLx1TgtizDwxCnDLpwn50H
njBar2F4zmZDrnTmDR+JdF/6Am7qEidH39NuOUoc9o4tFa9prulmZewd0smhL/H6YgsPmZB1L7pA
OMv3ldMNx1VmwnodvibpNtaRD1SyGyQBLHE/kMrNso3g6UheYjpprqJo/Jaker3XlO6cF9W5H8It
iu9tV2tXm/lPZ0r7Cb77iz5b3ZVsoIYlkslUqdcW5L4u4Uy2q146Io1PtiO/ZQvp80nmxrsmT6u9
WpW8w8I4mFlw3J3I4R8QycXWrYvL6mFZacoeN5faZNkjLFHjDfIr8CBuZTJpRaReBWH5h2JR9kXW
aUbiNUALM2sC3QCM6VhfJm20YCTIYpuWpDO6wDKefS+u90PvNfewGonA72rI2U30w0NwFaCGSfZo
BdhfscU9dFWxXBKLJN3azuOvinStjdupKqwXwJ2WYy8/7aZ4Jp6/DIw8c5/yiIfQixzdG/YbBjfm
neJU3daJeI86VjCysiAv1xXAAW0GWjpd5khYLwWJ8acmM62thbUQREHi79Ipj97bYZ721pS272x8
WAf6g8+mFrOZO+IlLJzufRScK74uBd2oYt7CBq4Ykm/aYKMAm01943oZOcb+vCF0pzhP/RlShEXn
VUl1tYoqDhJPB0hJZPNLpjnlE0VVfi4bj6veFiyX0jGHx8UsViBKj+srwNaddMx67016ewdMuQzL
ydbgelhypydGTKxZybFjZMMhZgMHRhdm+APigOmYWAUSFg8365xlNkrG8b0TnLXkntr1nlXpcl+j
qAtyuxWnamnLne2N07fBi5iPdw1NV5R3DqHRRUz0tIOWLLSBjXyUDGXfnRlpB2XuNxn7UcgD+Ulb
1+wydr4Y7EsNMkine4HMcu0QE8fmBG6Ty4xAwLy8IxEVbVtuOdtRSWLowa5+AqE1yBtbRq40B04e
03ekcHl2T90b9OlqE4UwuNNRU2+XMRInQCIxmhGqzcTz9ENkavpPVOD2pifmZTP0SMSgdMRbsaL+
KD3abVfkjzaYdpNt/cwanXgAZJSgjHRe6vdKdPGBLUe0dcuhRno/dznyRABQ6L+6sGF8bm0aN3K/
wsJq/Z0YXFJjF/3RrbmQsLPGGZT2XnxMtVvcL9PEgaCMAiVdbuyikhGvePKmaMgiSL5eUn2kg1Qo
SWVZkB7sTkmeW6fI9tL83E+eXz2Ps+JZg2o5aawW/JJKeZO1wOpNZJhMuIISU30IHT53wzmJy1Dr
I7LIiXidftRQxz9HIl2Yf3X2V76neteAoO9WTMERUQZx00Ixftc7Lz0NymvumpqvrjqnejP55AHU
aHf8RO0u91kGD6zb96lr19Umrqfys410cUd4uHd0QNLyCaaZu7qD87wkzMcbFISfFv4alhXuUp9Z
pTDIZMpzayUEhsyRLUq9Wj7qY5KEgKBJ3q6ScThYRe+tp8EcUvUZIYwC2DZjJ2Fxp2uYbWFtgZoa
Z73swKrqDB9TUnm2iOum0HZmaW5cjZ+n53X1MqXKeoWexTS+S2vEPp3QjHXQlwc6z9xtJNgvSIt+
fhvt6D7OPJ5WsDrTE4LEOFRZnEZBPyz6HTN6qGQ9uBXy7CZ0q2z9BkCatXfvcQsjKEYnBnGV5I1N
V5fyNMkse469on/rKT3pmTp1ncslfpL20u289cmOZJLtNQyp8cY2ZHLVIvZl0EShEThDrR/nrGue
okjqPcsavnRApHjMu7a8wadpCbMWzZc2acVXAcr6a1nFwKZc/WIZ4K2Qw+lEyRs1NPLSZ7s+KIgk
vqyfwLp3ZRhFdeneQTG1Hsuk+eYuLUI5/GAxiIpEXwJv1Ln2U0BXAKWBiTJjnIvXTEcS6GVjtF9T
iIn6HoSB60T1LyzDx0+lCTOoif+F4xnXTLjjckdiHB/CqS2JC3B6G31UAxi7B9BlhFFij98Xqj4q
fg2jC5nk80PjenlCjn6R3toYkLTeLIzWwX8bW6BSYmuQLXRk45AeE5LFL3ai0iMx4O4V0C0N7OTw
ZtK174wwl5ckRjWzgYDIL4fArtrqds4+iaPC4J0/MnrP3OVemysUW0Md7XtDFbdyrZPMhfdVuyBb
E0SgnyIjR9ZE5RuAUKoOZRYJsvnEKqMs10JW2O3FXvEaaamvuNcF7ffcjES7d2kmm68Vdjt5T+J3
Z24LZLPmXSO4BTaokRIvIPYK6RBh9M7yCSdRHx/APWQHh102fyGGx9e+nOrpeRk1RLQbrafh7R8G
vTNdgw0VAWnEkrDeHM88Ja3n7SBPJMh3O1GhefsvaakuWXfG1yWe9pHmEqZQyOlf2czW9fOfZyqe
TsaWjSOWqozpjr063/5kUagZ0GYkT4/XWOvskBT1BCGJ4hWRR81Dlhy/G9Lcq8w4mbm906x2Zydi
67lQOoZl21X9ll91DwUjzEGd/Gk29fDrUfwvOEpClHlsZL8Iiwxcgkf/5gKSQjWlHuG5qWtWqTW1
YnRI/5WlcvVg/P0JwJ1huUgrUVv//Qmws36i6VXjNTX0zfqPoxW70q1+OZr+Y+r5V6YeR6yxZP98
JHn+Vnbfur/MJH99yz/EHUSnui6d7ur3ZJz8j5mkbgBYxdODg9rjNbSZfZYVOBHQq9gl/5hCmlBd
2ZcRuUVv83ua078zheS997c3jP97KBEjSHz+5Cj93ZjZRL1XZPHknKVReyJAQyLwXogRaWIwdFqN
DsH9pUrIpVlFV5KBhR20xPa3PjQFZq9P+JBXQUP3S96gLVPLKtaLBujKg6k4U93fFRH5L3mEbJW0
xmv/SzoxG+5osb/SqJB2PZwy56KspvtgAfiI2A22nTA0N7ASx90VNLEYiho4B8YyP2neApxs6ZFq
Bw09kt5s1unSsgfxhHGohKtDeGmng6BxWzZ6h6LxhuaBSWL+RFKs/9YVi0mr2TVM9NtWZfUZ+UkS
bavZ/6qZjlXxI2Zn2U5kyqX72oUbxwkOkAtdrXefN6Xz1rjuyDFTje9c8tkD4Gx3Vw0z9zmXIuYi
ZdDHY/rTMOJVGlrIRRbHjG733YF78dXoTKPCXZL6H+ATP4ppvnp6m6VMk/BJ8Ud0pwbHvE/tVD8Q
QS22QIj8YILDyteYfvM4ZGUyAieZ9bAfkVNvrJobFpBN1cJsjhxyPIWtDqW2yIdBDN2XKZHRkVzV
EQSRyzqlM+YTGUUNFOrUmOBlYFE5JEWWfvJ+sB+znEngVlWGdk/D4+0n22npkCZxQc1XPieLi03F
G6qHarFcLCcxiVVEOxl3lq2MV60qujWb3jDvKyseQr8uKgZFrntkC7acC+5iFaYD/BxhlDDTkrV+
ZdK7M0fgcAX+bmr4qFneNTykO5b42p5LezlaibF86BKHakIn8cQaLroiaqsuFeBw4KpIYO6nAfyF
oPFQFiHacIP++HcPxEcld5q91iVBqsvftbbKt8r2lBEbOpYnTONjUYVuHzWZvzNajVUW01muyl/C
G/13Fc7vx8R/TtR/daIyIOQW/+cn6hG7bwm34S9n6q9v+uNM9WBWE/dAUKmNd4p9Dn/fH3seX/xm
Yw4kWNxf7bckIv7jTDX4XziSyCJzCMnS1zDrP52xhMF4HnZHYjy4tP+dM5Zoqr+esZzmBqFq3P5Y
OdnBAM7+S1WSOikDcYEKZmrwfm3GurLJjJmdc924DM/nSVgsvpHe1nnTYJyJgFnQs3nwuzB2Vc2h
FTKKQCIXzolPrRVtiWiAWtfr+vSIn0Rae5G5s/aY+1n72pTMKAKFQy/jw1M4qFqNTjF7kKTtFxHz
n80gIfSBbB2ci58Rsr3pxpboAbH0gOKyyt8ynzHbrRIELATmWEUc7lGNvtjTYIGRpfTxu42o9/x4
Gy86UrOkLvouIM0MLZtgdG9cfKNPws6Xzh0CDHcj1XDrCkPbuZ2gwaE11k1aJZE+1Vk2P06J3l+h
3cjb6okrt+5UaUmQeVMMANDWY+ZnWX0r7BoHWTw2zJir+UAQrX8y6jY9U8jukbhz1CdVWu3sEueY
0SU5TyZZRSKc7KjZWb1rvBY+2pvUbIsnYUzO1k+s91jN9b3NqR+Wi2k+DEbWHlU1W2EijIfEWbrQ
Lh13q81Is6daKx5MVyuuZjnebJ0pgQ3wA1IXiVEfTmTUe8utzICdQH4WUhZh6kzNTbWUyUTLpgQZ
DZ11JQPU5LENy3CBst0YVXWN6lb+zBRcJZXDZ+xskphZLXQ3kpI+bLCQjMlhCTta0iB/4I/EXl59
fKmblp1PQGLASY0VEvrUL5+ytjNv5uRPZ7N2EWt0evNY58n3zDCTb3blkFQcT2eG/XNoQ5DeOEZk
0RvV2qOqJvlUtLlkh1B0VwPIYgCotQ0iP39si6y/alPOuckn9gUtcoRiwZiuc9rJsJ5sYytsHikk
szjUVRQ/L56rSTQSDVKirKyYXRIci6unrsXZTBr9NOvDZ8HX38eDVTy6qiySENetf3NTu370OKtZ
KkQZC814Wa6WxpIoq6nRc+CQ+4Ucpptu8I52naEHnWVZ55kA2Lo1rR3DkO6umszljc2KnW61vk9O
VpaIsLbyFSNiKits8nzcMwpB0dkMZ8f0u5OeOHdKdY27QYOKQBOkIRHVE51sWYDK6XgPhpM+y80Q
YXV1lv6LRo2Ni+bm4coErHm2lE+v35R4dYbsITFb1AjFFzFTMfmFdaObg2jq1R8dNcVRZtWX2cQF
hlz/XbptsctTo58DmRpn22KejzHtXMyfQJjrTSUQNC6D/mqBXgnU7EeHelTa3UgYEcFjdRxmuvXG
YdjdG7UEO8qeMUA0aB9n7H9fLEcDAZ2BTyO1D446FhLyg04uTfAmSo035UbNFiVquy+wyjJKOC19
eullD9u1R0KIk7OMGMpgOd9gWZAh2zG5Hcc63eUouKDHZd0NPETxSO0QH1XG0zwz5zqC65ke5USK
Vcn9G9a0QPuFFPs7q1WnuTXHI6jXKEdW2Y2PowULXMzaAZWdfWUNmJR8wBCHjjoOOc0q/BDtk5E9
zNFoygtKmKtsve9VU9lbx1n854w+e2cZQCwTL40ekP6m97gxvpVWzfy7we22pOKbQ0BCv0lavX/v
YNjsdZnUYVsXxjkuSoaaZGyzCogLIG5WQcecFA+IQhc0vZx3BZrgahX2vi+DTy0WcT7jSOkv6TzN
7xBHUngFqd48NS22Pt0BtuSV8r7CvupvlE+n/xDbEc7CmikT+2eL9rmwlb7plqw6IkqN2GOWoOir
uvRvfeb+rCs2YjEEp92I3IgxrScwCVE3owF0yESMAgtFy8QocrBZn9apQxzZkiw7z+jlbk4a0Cjg
KdFYDl+SApy7dYBf2J8ADiQDd4vWfORaVqHxsbJBJ5eDMed93noVvu9q8g75wEj5Mlmt8zhxYT+Z
bcRHJB956zH7V/bXTqTtKVnkjAwQp/z3nnd/GoihidlsaZGLAtGp3VtTaB5jFxwgp8rQvVMzR9qu
9xHSHKKmP86pGd8nKISfgEADLCBVwN0nOal2Aai65K32rG6rDEseRBon3zzmKP5GengtcOv31iU2
W8G8njLY2SzjEB1VzexwNJWCND4tuFc42n+WucWww7SM8a5XXfcwT0ajhy4w2xYoGqznTWbj2N9Y
0zK86pHZfGtaPX3jTsagjcjpDmOVvI+U7f/USTBZwqSIzJumcvWqQX26St09uox8fkhpOp926dsp
FjGzgfJoK0w4PqMju/pv9s5suW1k27a/cn8AFWgS3Ykb94EgKTYiLdGyLPkFIUsW+jYT7dffAZVr
V1lV2459nnc9VGdJEIFENmvNOWa/L5htA8n+YVpPebsINkLuIq2P2Lvv+sm+ptifv2gptBbC5kxT
rpw6GW7DRjj3rCP+pqaTvO0QjWiU05e8YsxocbRvk3F8zqgTCSajKLz3EVTfjC5lJJypsXaTpI6s
V6ZVtI/krGZnK1/0vwR5s4k3/WKGzNBkL0I12QWTy8dcogWlEleGeyQABYbQmJe1rlTzYW6shjzF
gbztlSlp0W5I09ZPdR4PjzanyG+hR+g3TJR+m1goQlahT6V+NTaTdmiNtL8pbeYbxOKt9iz0SX6Y
WmJdV5a2UJ1cAu53rjbUX/xoLGG3IY/f14ZCvJkmaUMx2i3Sz42XCOJWK0tdkNkDfdBGq8ENWed7
3rmEoqWp11MwCWqm/Ob+xnJb/TH0VSg2ZaJn49roiTLscpFcQh/qLdIAlyTlrkSX7Aksc1ZMCw2I
Hz37zHSvJwi+B0BTztqphb6eesDUOcxZiPX1HIy4qDeNjuHSSYkhwRXhi5Uh61uOX2ot0RYRa9Oj
PXOxFK1HN6330gVPtyrysn3M2lTRfok6iVpvlNUDSZl1uVGkGDWrmmTJbw4bqFOo08+3TOeriGL/
EynHxVMVyWprxejlSeNzQxA6fYaZbfBBVqZIXXRQw7p78jmofentFhJ5XOMANyObQMbJmqyv7oDy
RoWGde9jByQlubBGWg0tYpKyMqtd5I38azZ3mbdLLWS4XhY2fTCasfHU+70Z1CThfqHeqW5tH48n
emJTf+xmNpAbcJ8dY0mXHal9rvHiN3TqN0S8RNoBh1T4gC2q/IR2kWxMq4zHYye7iUqdpsXrmTM6
x0Yr26dRdqPPXfLQlO6Z2AxAIaRR9kS3YMelXU9i2a1Qvn7ucKUh6edwR2OiNj84OXtDgq7dqwaf
W72y21589d3ZdOiJ1dF9KSYXoUMx0K4zwI1OgSET/crPo+gslTlvBooge5BBmO+FrdZzbeXbTte7
awTOlMrb4lucml0bINJ1vzkwf5EKYqAnflW1nyJ0Xl8pKITbvtKxh/E058WYKrpTTGzyPmKbhZM6
tCmSJ22UilWUifSlRiNerijnYTXT4pypxRpOFY34z3k4oujEioIU2NY4H4TddUuXnL5W5njHrC0I
3KYggrA6gtAH8AwNZtPtvMRvyJo3o+xBomCFXRoO9FUxkuDMrmvTIX5sno+ZRrT1gKDumk+YX5sA
XJ/DOVGwRZTaFXXTbyPfKvdNHllrM5s/1xMiIUo1RvsU0fK+sZoGuYGe/Bcm9J3+84tTsuW8YSv/
/Sn5cyKfqxLJ/F+Pyd+/649jsvObx1EWjKsJDmg51v55TDZ/8xYOnw+rHaEiFrI/j8n4yrwlsA2F
ojCBg1O2/n5MFibnbnJr4GVQtWRTKf6jY/IPh+SFtGwvKUgmuGX8B1CNfjwkm4YeZ50dO0c/qtpd
WxjjjW2ULUmD+D0C1Ur76S9lhH+ox/9Y+fz9gq65YJRwkngwjX68YManrtkkv1H2PJaAgUqW3403
DqeVHU1X4xe0wx9L89+vR+1fJ3UM2Nx76h4HbcSYBBDRio+dp9TnAhYhGncS9MsvWg0/tkHeLsWj
5lnTAQF6+B441sZDTNSOIY54r+2nxE3bna0QkHLOi4yzwgRy72ZANZD8j5ef39V/+JSMJGrcbLwM
KpLvHuPQZP1EbVgcpZmKPaccgzwOu/TWBY6zIvj5xd7R9N4+KCMQ2hmVAgCS79GuI/VF4lITgc2H
MvwKLbrer4aU8PKgVy5SytLChX4oxhFTydTGvXwQRsURc8wTDcVI6f8CJvz3j+/oDCaHCj08YfE+
ZTXFoNflUSiO3iD4uH5BG0nXMv72v7uWYfDSgAijwvRWdvpLswvLgp7H0ySOlhyMcyc0+eKqYrx0
qVk//vxGL+/Cn22l5T479K3gRSJahtphv6MWJqpuNafqxLEP41dpSn/TmYX2i6f5T/eOSch4uxiz
1LsXUifSw1Vmjqk9k9Ux9Xo6+B41icCYM5hEP/9E72IPf/9I5H0ZJqZZbuF7JyunVAOHu2EdUzNh
S2v1XNMINbBFOVqnR6/J7CfhTLykiT9eyJ2x9hH28N/peM/j/0TfKHrnEwa7vzYF/2EEO2jU0SYt
r6qAG/zjLBSahhmGDk7+kao5XcnS0FY0J7zrWpOMUJj9RMpnJp3gae4mA8MDL69dg3JiBml3P78p
//QEBHEdwl+e9N9IpFnOMb3Ial7eHroRQnmEdETTHUXd+pv//FL0mD0yulhazPcjCstYW7VuYx0T
m9vr+xGvLNY1pnrP4Un8/GI/TvW2yfHiLQgMbB2X+9vwrWNV5U1Ta4dw0tN5pWFCfqQAh/V/8Mab
Hr6a94uxbPw4BS+XJBCBJjT6/uUBv2/EEkuEH5tq9UEP2+RKeCUuNolt8uIM2nhJZMhztex5vIm9
1LxLIl6pYlTV0dU4o6+9xGl2c8Py9zaDKJEhBJpmE2RVGGtgBhIDGNnPb5L9tsT++ZbbLPyQaUhX
oipuvTFKfxyLpUcqNAQ2cZC5TgFkKR6AH9K2EcT8blXpBaT8ANhES7GhSokmoNpnO7dtixt6A1yC
3xGfGg8ytCP1gokHyRCiYmys8cx7ZTYaMy/9LQPQjjEAcTM4CD81sTdecgcik57ybS0u972L0rLF
oGpae0JjmkfVuxUecWEd2pQbuMK6Od3AL9NauCOmf48zR0uDGDGiQVgQsr2VdEEMrQs/hl4GrCy0
8PwllnOVlw3XIHzkSBEVpUfjQR8RvUApgPPROMu4YoTUiE0fp8pV85UWzr5zGGoLFpqKCkRsrVHG
hyyP1UtGgevRrUuzPhRGMl0Mj12LZirARIsqLPliTD6PDGG8k2WQqIbwHucdY09lzhNlPka7SE37
aTJ8+UIna1mh+95+KqbMfK7n0Nz1jdtcEK0UV/bgNhR3IwqizL89OA3fZoUxJpyNsGF4SUdQXxTR
NMTNgjsaAqWDcppchZYlX1pJQqZWmcYd4ZjcH4Se7kVKACwmLdqX2qewsyqcwb83xla+ZEVkUhyE
SAOyhxNh4FG9vO/qia/SMIXs/bDkpxQpsWmz4r4JpCCLBpMVtWSlxi3v5NZqKuI23QG0U/lqoj5B
yH3s4CMryml2D/GyMdFSF79mU/jXemqitKsmEBtA6IDr2SUQPxp+jJqMNJEn18m4m4gIaxX0lTeh
yddD1znUy3yp9W4jr6Tom/zKHE1+GdiYi69RsS46Vcz7V8GYiTbF7BnnGJQtj9LGmRLAtISY6E6C
9UZlIRpko7QYyxw+/Xuph/xYTwG1GzWcpbXhsRYpsKrjdspZl1eqtPGm0m6ZT7ObzxEy7sJ+6gEj
PTlx54OnKVsfy+5ktB8jazZ3MznILn4DR3wp+7688+ZkOuUN5/YGyoyxSjX411sjoUKWYMfYR/nE
ZSQ54gHhPBX4Phk6yGdmhPGICShzunST6Bx7+rEQcVWvsKH4OPykFaDRxItdztMdhB1701VxXR8Q
MkOXY0zGq1mX5a2qJZa/NOyKb5XdqldPzHAcTLc7EwGGFH4a03DEm8HMFMw5E9eg03RZKW2qH5A1
tZJuxeQ8j7NrrKUqQXjRdY+2IJfdYeV3dbI20gq/OF3ps5/2xhCUs4y/RAvICl1hfZocLA1NOYVH
Y1Jugxh3cB7rpFDbqaznLw55pQfaXNGEel3MX0qUsxvbNudAGj2P0QvtRT0+lF+Q8LtqXfaxXGc6
6MxlM4r+YGykuW7bQsOBG/fklptgMqmLLhNTSG1DDy9dJrV9mTX1Pm2hsU12N30Lo2rYxFqi3U5+
VTwkWS8C0P5qVZf4xdNmEQZn7ZOrBO9HAi4nREIXdH0L2bGu+EE4lwSdLaZ/oETVKmstug8O4WmV
gu/juxYeDsf1omp58jWmEsP3dibVB3sNJmdYiTDkQhS8Q/qDCMC9qobbBFtjTftL25hF1X2qM6ep
g76U2w5hGRkK+nPuUjdCvEajyzfGrdRCa43mgHJGqIpbVqUZtzvT+7UjmgXTqfNE3chMryu4Nze6
ojiNo51BrTnsyJ6mUBlnzaQ5vqINaBP5XtMROjpjyAYbRb9qAmZb9RK1OhNSNftYrfWZIaur3r9v
MTREG68bbX2z0DJgg6AX6VcFYv85MG3oHYihxxsUjVrgUgWFk+GzHnudHSY0RUR1rNp8+WnGWMur
LFFMQczGbMzqitl25ByFYYgtnNPPxl1fC159Iliwb40ICHa2kdWPNcwifjUXrRsy4jJ/NCsiAcFG
YQQyLGpbvPOxrIsvNpXX+nWqAUnJHgHAJncVEMBUDN8Kb2jwRmea/Rm/OUXv2EdTgmSUgsoYJR1a
2DT+Knv1lNa2tbERtWOuR74gH8j47bSPyQy5YeeZsXfuEXlgZ02yTYwdb4cEe95OXll/wp6PQpRU
p+ETNbri4kT1q5nPDyMI1Q+ZMtWOeRUAIZVUZPNdbb5EKo5e5iQZPkaI7+sb3niM5n1GkVVE7gCC
I06yCYuBdA+OnUiEkATMUXV2mMeDrEPxsFP+qB+JjJpODUjsizOPibbCodcZK4engBOYesK9VvZ0
ZkdD5aexbcWHGVzEh8YQ3aVI8LTh9ZfPotfyTUX9/2vlO/1ROfVsruzQpHUqPdJwspjC2EBJkKJ9
kzNd+FB3gRCJwzT0X8NaGz5CxMqolXb6qU0i+0s2OOirW6CurJUltf0GaPrZF1NyakfbQrwy+M4q
7iP5hFOoPlIn9Cnr2t2RNDCN/iQIjRbE3JRscRJ09O5wLmKmx6c7bmPy1u6crK53Pa4jCP8x9IWp
m28VtnwYY9Hw2OWq6Ta6lCI5jJTVbXoluuasvBAf+NkZKcRe+XEnd5xytWu0nNUn6l6mH2hZhxcP
9ZKO4YHBcx5Y4V9RAcpTV9PHHlkIj2Uq6RFjWwslzT2OFzGT2xUsCwOtJzsLDW6g299GZk+CM5JP
SpeSKe8xG5W1aqfcvqbtzTRq6ZOvgqbul6jbou1A6VGyPSngWfZq8hvAd16OMy9j9v1WmU4Xbn2t
mbdRDctUiMbcELg972TnJhdZGM0nGnDy3svhLvbjjPc+HbGjuMjEhR7HBga21F3TvHLp8IRz/KIX
inVI6ajxQw1b6Vpwq276mXNKmc9uG9hVmHyAZz1+0ttBO9mJQgWQWI219YAAQUCkdrxtpGtj+zIT
X151jN3XEEH159qz1DPaaPdlcBT+c712EMPL3LBJH69yl54ChNdXgPFNAv92nrqdq+pXOx6jG5kS
Lku7T6qDNYyYA6uqbNbxmNA8EG7bBjDrac/mQ7oxQU0qMq7Zs0fzNI4YLCvEs3YnFBXVDqu/Jtz+
IXamqgvcaE4/6Ijw9RUq5vwDWmGonyUKqttYs3hqv3fYit/7bRBzl+7b2379v4qhX9RCaaQsSaD/
vhZ6iauXb/8HjPhT+fLXcuj3b/xeDnWN38Ctv1Uav6t8/lUO5Y+WiFb9dzWRyyn5Dx0mCk3ToBDy
prxciql/FkP5ccKm5EUtgf/9//7vDyUA+e6//1oSwAT+Q7XFFjQtPcLZOIdTptBRhvx4DmvaiH6C
j8Zbg+CwSqe4gn4DMmITeWCYE9N+GABdnnKtTlYQYx/wii5cJvdsVrh5g2KOac5JUQBLKMqbvNPv
7VCPAJzkTbqtBEEfM+StfYuxKxCT5m5TyvcrT7rnelE40GO+SbGYPflWcXIGEA3acBWqOlyr1vYh
Yxa4OfrOw7GavHZ6l5wLVFlBw3S16sqqwUrnzSvEIAO+4PlY+fqNY0hrhR38qRqHEXBhu5kEltdW
Ja8yT7N1YUXTksFydq3xakhIta+j8pWu5Wkw+ks42jEhch09/ezUTfONSKejHvFV8FRWY5w8TbXC
ZdPMzzbIibw3nskefWgmuYWNkQdtEVvkxIgdSYzOih4UdioZwqDXvDPNxIesz59cdizENA0Xvc1O
yx1QBVt+hCKv6TILy0ilWyufgE8VMMhBztPfGfo7bKGXhYgWoK2l7Zr7zwN2zCsjFqSsTkwbZrWf
UbgF2iC5MXAdMVwezLgzgzEb7xyaaEMtHmIrO0Rj/tQ26RPu/rOLaMRZObS6BR9oEMlrpaYbkfOs
JkttG7+m9S+ywywAA48qhoNigigyK26UGbdk7LGPX/mmTl5bxsLQaUCNVZ1Mm0hb7mVcPDHBc3xA
nYFECrTlcq1a8AWsCjeD1G+UiTAmno8gl4sAM+CxdukmEpD7auV8mW0kpywbjyYPZ+ex2EOP4hOS
73Q/hwogiXLQPvkWDEnJhcDzp1h/xYwpOj1AuLpvRROiYRrvCtwKIxHtbF1btcb2+FT2cH5w/D7j
nzj2cMqDNG6Tc9a4D8mof/Ua6wOWeSNwyBiY2BLNaJh2zdjf4R7ckTWoGKjWjo0URhLdg9aserXq
uvnoVFOMXIXn6VuGBWmZkTAC+1w12AJWtdTvy8h49q0BgDN2kZWK8gMGp7um7e7EmL8WejoFukPb
tivGOys04hX7URDf5qKZQ5oVGLgTg7f7bpQOgDDxAOIRx7uwzzUFGGAmfB+fExUJ/eLBch4St52A
jDAcNWM81/CTvmDM9aEuxHj58OOATmXY5WMUAhKC5sRC3+8ad+pJrbb7vSwcbz/2mvYhi6d808x1
8aHU6glXXt4firiRganl1jMA5y9T3zrXhpfVdNjHKsFI1+KhS9cUmUCXZvPwFLoVjVJsl7lzlWJy
vs/K8L4YAbqtZyFRuhSAjsY4hK2ffWktlvtszBGLAAQHobqu1dRuACJxzGkJjoYqTuoq/V2FxMxt
zrkW35QV1nOc6feVhntHdjaUns5+GsupfS5LE6uQtqTEoJjxXGgQNdUX2o5FtwYetNC90eyArkPC
k5rPlcFhVzbky8CKDpzRNLaWC7eF3wLv98wwBLSur9k8ex8QIXZXyDzwY2fug6s5585shn3Yt6/a
0B6Fk/0iI/td0ZFZnG6O7zmCV9+1/9YJQWKBpnPIIKj1Gtafjlw0ONDnxG5O5N46v6hn/1i6XdYM
sIwsaJYtdEEv5F3Aki+GrnQmtwQDhVW1NLIDANWYCg4T+l8W038oWb+rbC5Xsiw6iFxMN/8eVzW4
7miluB93psqe/JDZcJmOUywDgcUJEcLTgAzu59d8Hz3ydk2PBRyRr7/888cVMbJKP/ZkWO4mZccb
W/Z3SJKwultiN2hsA5fPS0HkSJfwVylRlsXP/mtV9O3aFDp04iGpVr8P1KGON8wph7Md5whrncIK
Q3jmQOSV+jGt0myn++PzQM4JGrieDI4e12Drl2zPFygxeadROR+7qGfVtWxU/PRNUkygpjccB/bh
tDjMOmDHj9IwPZVOuy3s/jIW0b1uxxxqR3HuvFwLxooANNumehhRdEVkz/Tw85v8D0MIuwa6NsMx
qJGb74aQmYMKqUxR7mJTbkWl3+CrvSkW59svrvNPdxTiDdZ526M0/r714g+GN/KHjFU/F3vJQWGC
LrXRcybh0vGB+XvZSUVGcZv3042r9OI2XvoDYo5em555edmqpBkbCDS8R6xeeKGH7k7znbOFkTr2
mO5tykdBFC11pdEcHyLbnK6oaQLIT6bk2OmtvJTZeD+2S2KDmYiDSjzKIA6FYVEmr1i6nRUKWJ4i
5JWrUUtfw2q+96JuOyvJ4l1bu3gCPhKXSRAR9gB2fjxC4eFo3sHXmLCXmiY/G8/+l3YpzLgGe6yf
38h/mGGs5eRNbCn5j/TlfnwrZhhVDYpYguMGPO1sJ0ZmNrs2KdEO1i9aQ0vz7f1bgF5e8LTg1/+t
OdeaU+LmglxLO+svQiYHUPu/mDDf3qR31yC90cS9xt99Wig/fp4kbjKV63q5q/y+3spkNAMRzs/L
TJ/M1nSl2vCAe2Pna+Z5CP0Yg3R+gLr5WabpVw9268osSLvG0GTt+pRFPPaZneqpOBlG9Do7g7Vx
KajtcsuZEfhZw6rTZ3mdJ4B/vPqTp/jfjvSiPcWFKcht9i2GgeC48ZsaGwgtAiw35hWAjgXOkbza
ICRXTZKd+jE7ZDYgb89J2aAaJOrYRh2UCwW619WlKs14I6z5Fx0b8Q9vLM/Cx73APIxjzPzxhtF3
UGM1FeXOyDko9HGBXVZhtzS1jM8ccwcStlvrfPLOhe3UQShR/c5G8UGljOUwK+EHlt12CBczgWNU
6y7WH4a0ttYeSH1A9c457FxsXKF9jvFWwZ1kJqor3LRuOt3r5vA8S3yGbvJxtNgdIi4Ce62NV1ms
k1HDbapJ+bmy8uHKr4dLZONXTlvGp6iZ+KRDidPXRIoaOfevTHu+9+u2P/3HLwlrxvLXW7z2+5y7
IWrcXA1E2Q5euWaLM4JH4tcROtbpOvrFEwEx9vf3BGkH0DFyBU1yLd+9k41ASGcuydetKcuNQS+T
8nR6gCu+8w2ez1wxJOeJAxJABxxiKTvAKD9BB5lXXRU6eK/9OkiKvtn4zoz3dmGLlpMHUcqgx+F9
wKQv6XSx2yfTw6IGI5+LdL6M+UTpa1mMGWaRlT2Fw7JLRbaZYh1vunKNmcoM2K5uepV6W0wm57fj
5SxGa53YfKHfZgcHkiUC+6Hf1mEHSwx73X6kR/p2CAJRVq0HlVWHshvuEvzEawAaXTA3HPXsebhr
VaSvJhTOvtXf4bu4abTkYFns1gy3gwmfTevlX7DcNytivhiQdddvDdHKzfIaydE+k8B150TLAYJK
K+8T7f+8Ybekh+lphMS5dmu+GvrRQ5PavGJ4tK59e3xulVoPHTc4zZMTGmK0FyNbcZGLhzTuMdkL
zMiVTZ2vOGh9epgLkp+A93P8UfmBQ/EVkvgS4WXPwOTtcAZ1osL0JZYYwjLDhlcKpcdsJ9wQwxUw
3uSK8AeakuzscyUezDb51Xr8Fqj2bj5kr4MgFAsTI2rxSf3VzZxPYE1MYZMV6U7PpewvUmfdw5rA
8Y7Xetl/vR21K+UbSKjZ6b2982VM32SQIK5Svq0prHWmynSDDnTt9RhR1rmKmgApQrnxx27aYU3S
OKBl6OIjkWyaMo+eadX6J7r+dBoi1kX6q/T1+N2D2bXOpsYck6rpvrfYbumtVQdQc7tgjBQ5QB47
aywLJuthjFOSBAe22TDk7lTPDNqa6tJ6HEl9YsRQzF+E3QHRz2n6JW1mrZthPhbxcJeGxIEWhjav
cOY8O5Iwm7ZWF5fTwS5LnHPPIsIhs7sjY+tm2c0r94/19b8Vtl9U2ChwkRX4kwrbvnzhFI7e7i/R
hb9/zx9aQ/EbCxMCCIFNWaAp+FdtzfPQEzIZO5b1pkGkVvav6prxm2svBwrs0RiVkRv9q7pmub8t
cpTl274b+f6TChsbiveztGEZi6iJap3peH9T3XR4w5I5HrV9aM3j2mry/MlOQ+JsukQ3OU3OTM6r
SU50GCmdDPCITePaidviNIO4HTnml9km1JP+xQVA+GEmqeuLT3EAKolP33/FdxXrsQpRzJZz+aWw
qezrbHo+tAlbTHzBrXWCjOhBYk8L4D3S57ydON5HOOH5pR0hcOv9U1G1KHSxsd2rXm8fqyzptWDu
83LG/lSPT1APi3GVSG2ieGBFYMlHzh3jylJulG1qp8m+xmiGI6BzBevFZLaYm9nIERwFuRfMvN+d
gLQQTtMRkQRVp2VPtskrcmuD1vJTWtFeal01dEkBEMZhfG2lbu9tkMcnJPmVuWMBy8uq51rW9WOl
9PncyUnH9Z3LY+TL4RmSU/koIHXjovGoh4EVam6nOo2ezBh9QQJ2nz5QR/ZbwRzSmToZGHRKZnus
bmBZVEQXeuPiTS4G9yofk+zsWcV4K3Jr3taTAt5b7V136GAmYkrry66laDZdDWbi3hgNcstVahXP
I70CzB8c3By2ZftQpeqjxQy5TqSkwjZM1i6cgRhTeoDIZCu68ylqq6M3Dkm4nyVxB/2cx3ByI9un
a2E37rWH/bhkrzPl91ZRdx87keHb6Awabh1NFso6WfigQIjv68FuNiUo2uthJr9GlfTCKgKtAuLK
5+s5MrrPeTbVTWD7RYutum2Osef1rz7wwhT6j9KytcwhSPWizDd145fpuhx8UEiIA5cq8NgaK9/p
sqfmLeBFjmRcRWCBodumg/ySpjlB2EOIAGqVNVZ0UxLwa+yYzJNLXGfWZzMqklt/wZ/TRnLbjwYx
O9uuicXRMFMsSTGqgR3GO1JZJpKPTNU3u2GiLhvFRR44RTo+amXUHnCl+9+GdnDbraODWaOzOnjJ
Zmga/7KoXwfIZ1GlPaSR5dzEgu0AAUYkeK58OWfPguaoj0WSKK9In4u1bwPqagqjvOM5Zp8G/LM3
7pjKkzSm+OC2Zu9vjGqAQBmWAtrfFBVrhmt151mN/iFqVUU4VMOfG1UkTk0vumoDzKQ+p+AwEomL
h7f8YSyNVKSrPKJUx+0ZAcGQwNYnOv+oSiOiNjj6/ZQ6F1nRJM2vS10fUQCYxFzOu2JY0hr6Gf0A
7UtrOsR2nO6awbkxPKratXDnwLKwgk2i9T+OOW/PRo5d/hiGoLmMPETz4XaQUYOsNitog9L+2HV2
V2PGN1SgxNQEHDD1s8DMR/QESXaCbQ9FFklVM0PM4ofwrj0LkUbL+3IJJSzLVQLM9dP4Zo7DFqmn
N24CbtlfE7be6R/FLMmVzFeuU9pn02i03dC19wLDDsxlz4emvfjxOEgfUOw6p6rGq1csrr188e/V
RKHf4ok0993i7qsWn583yfx2aC3wkd9dgCSzWn6+cWsepIVZEEd9sjKa+MxWFfcxfkIdYyHbMDBB
/CRLa+j34T30E/PRWdyINrbENMUy21T6ClmV5Mcs3sXFxRhD/N1zlKkCY/E4UoOTHxJsjyhNojUh
rVT3F09kOhshLDJm66nTP5eLczJcPJTZhBiK1vTMPQwVNZzExG5p+Jm+1WX8aXzzYmLKpPyIOxOb
JrlmlDgT86JPODhDrJyYzD44Q0pgCSZP8D7Aoaaju7g/C7362CdWQf3YVcGw2ET1IevX5pt3lJOj
t3NjApqgBYKq/91lGjunBoLkobXkUS1W1Mn3+itzsacacgKiiC4fc5qfxQdg6ezQqqGeH0EoyZOP
HmZLGXyFWEccncUEq0ctWok3Y+zYVFdLV/pKLExwBWLoTGEUL62skOB5+GBum2nyL4CGwB0BIsxv
s8WK6/jtCyJ1/ZAlkXGcC7/ZaBJ4ENEGo7FMsw2eXo/hd+ei81njOEDAsph/6bMW68iJpnO+WIOn
3mg/zcsJQbNhBZp+cmu3GsKsxVTc4rHFt4nRGKBk8bHPw/DWXmzIUHdJ+ar0aW3xmHycTutssS3n
Y/gUL0Zmc7E0m4u5OVlszs5ieO4W67OynINczNAjEmhkVPpnezFK24tlOk7HMKDKRxph5j4PYy+B
OvhuMHfjtLWm2d92g5u/OhQZz/OwkYs1e0DYA6sUo92ZOYbmvkpwcTdx0VzsPEautZi8KThbAQoH
VACjjJ/FmxvcJ/4lcLPuwiDMz36l5zepvWCgFiN5ghFgbRj6jSukWC/m6n0xYzzPPctfa91iRh+M
Lza1eiicWvaxoPm3gixiflaAyLbyzdHOdLi423vdCeBol1voHRTu0XxeGYshXuuxxttymHall4x7
R7FEIq519mjLnO9Z8v/dJ/9in0wq91JO+Ped6FNSlt+gRv2wU/7+XX/slP3fUH+xQ7bx0hiwIyjy
/QGvWBjli0+Haj7lBHKd/twq+79hx0HASM3HegNb/GurLCxcOb4FCoMDo73oef+TrTJFi3fV2qUL
DmwIopbJL0j7+11Fw4ozv1Ci1I/Q3Kq4weaFjRwVTQm+SqHJ2mTCIpdxsvoaUh/eOWvj1Mr6No7o
0FbFnOBe6yZ5GqeQdF24y+n8eZxzIe4NnyjnNbKYr5FnRp+KsXODJHLsz70Q6oRZFajs4GvhNqlS
eyHzae4pGvjDAL6mD6I0jbMd6Y7l0U1HVuPRvs1bZX0FABrSIJYNoELhmIqFBrzLJyujmHUt5yVV
o8sdqgUrUVjdSzpPxCeZkqQ9h9XGT+stXGcQCXQu11arW0HsWt0jkMOBsKeuL2ARWok944ws3Hqb
8Ww/RiHoosAiwpaNN9LbT0aMXxM6bzkHbQLWYQ+UA39GWzUf6QtBW3ZVjE6VYKzGB5TsUqtgbkuA
+PWmeYUn4W4CTn3j4ORkR+FP1mlyORMvqOZkp0oL5nqLr2GjDO1pzAQgZB334hJlzhGh9K1NQ78I
RIAHXHiO3cbezBhELoae26eegsnGUJ1rkC3hIx1WRCbdz2RafIS9GFLGmUxv34aK7m0qazs/gvFB
VeeyeDz0mEQ3kANcQqRcl3tQ96umG8uD41ekddXIcUrqTgSkM5fqrLbTcFQdYZ+BFtWUbJn9Lk1J
oUG/CpFT7zLDoQYDkGhlqgEu8jCXa9ebAF0L8DtbbwrDHdhS86GmBEzErtTmOx8JnKA7i/xoJ5YW
7z2d/a78FFG7dvVNVwqEOJtBwZyUV2aXIgLdxxFyaQTLoN+Np0jOCFQzl3OBbYNLLqQg97gWnDyI
uhn1sNw4bJL3SQ/VIQ7fOCHLjqsaUnS1S0hI1RRB7MAGbDslPQplwM5XEs3DJp/DPqBrUHOccO+y
0V4XtrlH0nGyJ4+wZU4IbgJ4uZnRKQJ8RnIfHtys3JZOJj/hd70dLQPjO5fZRjP8qKKfHg19mLeu
m4TbsJ8+6nkq90hZY5rOTXrdFJq+p72cUdVrzIOvsUHNpCE3UovTVQFJ9iBIxN0OXsXKkE/zXm94
NU0nNz/5k/mlVJ4I/j93Z7YjN5Jm6Sdiwow7gcFc+L6Fxx5S6IYIhSTum5E0Lk/fH6OzOqXM7qwp
oOei+yaBrCwpwt3pZv9yzncazLGrNO6Mtd2leleVXtedHMtKj21C/AkazBNhKNG5cZngzXNBOH09
7Ss21S3T3J09s8TKjGZDvE25jhojMFY1gkigpfF3Z24+eyOR90HIwtZtCAYLbJWRIGz7w4ZAnuhS
OihD22Sq9006P3YJXBy4WJIpqQPZAM/AHb99ek6dyUDvNXb1UVpW/73O62njx7SDHl+2AwK4TebV
rJGiuTtUTXMsB4cM+vwh85MLBeEe3aRYp+b8lJBpU4k2OHmIPthsH0sShJl7I5FIefcjN1772n5u
G+TI03iTmga5Sk4/MobKmaGGM2TW0H4h9hSiD5X7Rhb599wWamWWg7tJ87h/TIzyxm+kXAed24LQ
cDgEE/+Gap5eEVMamOKA2g3Kyb3o4xIHiCrXHvg+nq26lWh/2F+ZLQNfIw5w76r8HWgXEkhTBCeX
4/LUKxDHdPAp8/kuPZBTEG/4Vsh7ooLvddqSJcGLmqvyOuJkfyO1k5a9J7iLzLfWOGP5tR8Ss3FP
aHpjQnNTtavHOnj1mvizMFqNAHf8EXeFPEReSxoUYvwVVrxp7RhhcOqhNWxbjvX7zhrqFTGjwREi
8kPoqvtBd2LHMeGfq9QYPELJ3e4T5wqLfDAjGglvl16xTOt102XdHhSqsyMHuL86kRM/WOMYoO8U
D7Myuo2dFq8thoQ1gRO301jsygYb85jWMFrK9qF1YQMQ/ECYgUh3qZVRkBmV/UaPec2smNsBRAFZ
a8E+SbunvMzcncnK7nHIhpvaIMIXTWv67Bnps0MM4Qp3/hshcp/dyDyaPXvAWvYECeYEa8XmQP2l
jkQ27dmHsLxNG5smKmr2g49+wZmcraPm9iA686kOvYwHOCN4qECLcXaaQVxjaT30QX3J2/jFzcwZ
eP68FchmCNGrt64RfCFuHj49Qo9sOUtrw7/zW2sPw3N8GPnoyPvUjG85Rv0vWRjJzzkY2A1j3SV9
jC2yyUwAcchWN9nJQ+O+c3RjnpULwaDRdUKeYFDF62zKfQYq/XyMq+7Q1elJJ2G2Z/3GOjMwsKFr
Y8dllq/nMPBWuBkDqHJ2b7+TfcaUF5qdfyX/yL6PCyzzs6eam7zHU0kfXG3r1Im/1ghc14PZo1Bl
glMO+bO0IdGF1U2gyQm3UpA1puoe9dRi8vCKd9TFh8CfPqdeRgwxr8cdsypb246XnDWWE4kpeGfH
oW+uI8eZr6NjA1iG7FRv+jmWZydx6J0MEgraPrJewVsRhipkBpBddUR0+Bknky6s8g6NRJutKgWg
tONeA6mBsqBipM6+p95BXe4vZlSG68Q060PQkz8E1fk5NoblegZtVC38Gx82jfBMZNF5eSuiWo8b
G0cI079pTvsHSDX+MWiz+TRq69keRf0VyrcB5aQo+2zneANqCSuXg1rZdjXpA/esyW4meC8MfSdj
lLUdMb0PrVPeoVgy1k1m3APv6G+zMfnU0m3v+tGtTs3sfiK/N39iOnYyDdltJS9vaTibLxyvCCTk
FEJhJ+0ZDa06WqNBcEul472buzAefJK1CuQH66TVr0EUoXYXEFMiPWQvRLuwodOt/8PtnWjTs1sm
Z8nK3xgRTo/egAwaLMyrlbGJKfzCe/G8OdkYoSvWphenT2VUCiwbSzqUlxcQl9gfjcD7hh0fGNOm
0cp20Ds4kAN+vUgRdliAPVDZVzzEHq7AUn+iCdySZ0+2mcgcWBtc2SAzJAEUiSKba66JIq+Fys/t
PFeHtAeOPbdldCPN/ICbJ6P39IjP6oPqwS9MMrRNP+7vjYY80Nlzm0/GHBwQ141PuoVxLoME5nAw
Z8ml7LpvLJzeOZ1zFHdusOlV2D8nqYQTaQX7OlDQswYj2Ya1ywWRBC7NnKXXsbPkjRhVal5Lpj/o
mZ3mksp2Zl/RThfol8FhqAga8OLmPY+KBfSRJ/IOUbh85IBsx63FCBXkWTfE+R7CP3KMws64vFqj
hDkZWOfInchToxZ8EQxepnXl5/6IJHCyHhE7yq9l7sAGIb1j1cyQmnENIhiUOQVDz3tuBhyWM6t+
CmB98vrZIFxObErLvGWzxHgFoxEachIe8k1B5QEtPtFgfIpQFkN8VrTKuwxD9yMJoJ2SNxRa66LU
L0wsj645fGOP6e4Zm34N7KAhgr4etz0E6mOIJn01j04Am1Ls+eROTmqjU0x0vckrQppHu/+iO1JL
zHmBRtcYV5y8ClewhrgD0VLFdslwLFw2y77MD1Zn2iCcUn2CWLwNlXVN49R6TmwCJ/IaEkYSF1iJ
EUiuMy94nGaCVXSjHnAB2Xshv+KKoWgiG2ybFuGzjMBC5wsU2rCtjYtVClwLegINfUe5E1S6Jj/M
Jc9eoZifo8iSa3LJWNfaeuMvSO5KQb5HPqxRpTFhmbP4yxB0F5cifyd83uYiqJ/HirgeMAFQSJIC
DRCLw1T6BSMUysO8A3C1QtvKvZhXRD7aD8EA4M+NrPe87J+renJusYvcdwW9itk5024cSnvNcox5
44REoXbUjaGQI5EEa77kg4LHhPvlecQIwdYPlNs4GfYqlcwLrAoJfeygTzPTqrpkxfxcNPW4I/gM
AxmS/W+Zkhs5evP9nPCkjzk+ZEFQiEtkxLMn80sT9/ZV2YvGtCl/UABjsInbrUxn4gUMBhejrW9H
lhi7Oe+LZ2WnySbHzLRrbPICbLg3FN7A8icjzW8yhIeracjIB4Wfc3X98KtomTAFoML28ZCNzKvI
XQ9a4kqm3KPyIfHnFiD4tQSsfzWJNCBdF5Naq2B/2WK6mmlwMqQPZdtlTONpKFDwGYcLq6tvFT1H
Lo1X05/fotrde7LtL7S6gIzSbDfk8zH0M72dDWOfxz8MH3oT+3xxkW1aH5pM3TWJdS7HmCMybiBo
MzXe1TUtrjaVtbc6ZniVw+IhTc9YoLlEU3ESmf/soO4ll2l+G73+Peyjr1XFhBB+0X3f3XhV+Fzp
Gb3qWEZfDMPU697Oj10yE2xneZc58D/7BN8p9OH7jAtyZUZ+fQ1DVgtGKeTFtuv7dKBCM9pUrEEM
MnnN/Ehcs7AaKNGMu95tSLPLinFewjlIrCDmheNBGHWMCclvj4on+Au0hO9WhtfWCgegYJbZqtUA
F5+0Tqd4zau0qLbEpRRXri0buXdl5RR5eLo3CJDL+2HxKmljxBOautk+TcgYX9emEvG6yrr61Rxw
uIwDPlZCIJrnAY3bUetYH6mss2MA0WhvB6XNlmeOzoPo3Z0q+6dJzax6quA28CHrlYkhf2Bp6s9z
nGADtXx1MPMpOyGkmHbOYKsnu0Q76yvzjT4+vcmIoV2Hkbid5whsUFtFF9JvrTUIeedGon5CPjuO
ewtx4SbVdEzasxc4medv8CJRBJAig1HI3kQIwlhcsVTDWQKPuJ9IU7NYO9i9v3br1NqaEMFuXdm5
By+fvvpFzxDc9N68KOcdo7C9KfsckUg6HUERwaUf9FUWFaVFG3vcxwHrRBJbGlZx2KPwLBq1U1IK
qZmkW/56AmzXPd+dCOUwj2sxoI1PlyAnk9SkMd3FjByP1I5HxqGkGpEFtuO4crac6BMfvVNuc6AU
acyscTJ8kBEG3iCEMjeNNaavGv8o1bQtshuua24izML1dWqDc9mW8Oay1N6YITENPeNbQ9OCVNJs
zh5RGysXpd6hzeyFqUwmQdYhk+yypju1lfWjmfubKSB1dekvzDm5Sk53JNhRcZcqPsYqQ0fOuHNL
+tCAZh66pVslHTR23zgPEJYTszBXZDjfRK73Uvn4hKixG+R4PP4ICXelFKR/M/OALUw/48TTrs8S
/iq/Z92YdN/nqr5HwE2YAuJiNYXoG6wtkwZ6LdMimNzAszVALjXDnJGN1a5FPHIqOyI8xFVOiFtW
47Yap9PANxVhFFF7ou84Ix2pNhSBX7WXfiWg4ujbzR2GfmKr2snc0EaeOaJf6lCXO7sft7RbPMkS
0BgAOjAL2H2vs+zNPUtHRikzF68NckLV8mFKjSMJ3dtZ42VvGlniLYvn8hPaP0YnwzD4OzOXT5yd
D+YUkfEb6W6buQPdlw8yENPppjPQfRGPAVWMRjVMhlPsY6l07PJrSWDYfRoZfJC+s2dhRnYB0Mxn
X9p3xBxAKKulyShegOd2vJWtFIHKFMvGBiPihMDLS5/IsP7uy+bazuY58903LDK7On/rZLHvO/8H
oWA1rS6ugVLO6botADim5Vri1t3Mjf5RdyQf5Ub2JW6AaTX2EjuM7ofY6orBClIpb06JwihL5gEx
TEO03+EXpLd3KuaAZkWv3HFdQ/i9LXptnshuBXo7RoBAiXVpifCY1CI0p5kCqU1sTs0+lgBrtYlB
rQ0NHN5CnpUgKDkFx9ePWd7vmOREJ64sYmdm6TXc0FPTXwziafZ2S+AZ6zNbHZO8Ce98TjUo361U
TkF5DM8AvN3sdk+G7RYtRmMW9DtlZIMiIChm3MaKmm9h0Zh9skuJ725IKuU9clhOYf0xJnHpPd9G
8TV6WXcJgQMwtVh9DKL/u2f2++/V9a343v6f5S9+p7jgnIu7//vrv+Ju+v3nbt66t1/+ZfsR9Hnf
f1fTw/cWr+Q/jFDL//P/9T/+LjP5J9N4aQc+Oo//ehp/rIZfBvG//4HfB/GB+E3CPEH78oteJXB/
cxdShwsqBsj0L2gsayFIS9+zmdIvcpU/9Cq2+M0CpoH8b4ESfQC1/vHCf1fY/50jDOfXr3oVsSju
bZAcFqEOsKStZUb/E+pnKrpOl17in0RTjGeDUQHXgJk9jJZDFnGp5yM4dtiNXu7Accw+kI7WAndM
XTiPodcad4z3oD+C/NN3zOvDl2xm2XZusGm+xx2pk8eqWUiOYck2dt18YCVlCFSWKf7L5HTDfa9q
OlY1FTmNQern3zSP7EU3vf8Sj1UKOPODYNlxsEzkrvBNYih0xPOTHPUCvUw/+JfuBwuzXLCYcKTy
7yWkzAjp/jUNRv2pw5PyAOwTomav6/BHt2A2aWdv+EqCyAVAm77OC47TDiP9aYwYwppTS3GGyDBa
BZGziPpG7652dYAAZ7Ja9m7RCJhBIcoNlD398Mgbvq/KlNwsTxfRVRtmeHQ/eKERJE6GeZVlX8w4
zVJKl1nCqhyI1poxpB1yN2y3DgykV4kJeVxbfuHvWwhN3grQdf44yTi+ZX8P27OvokMy5NE+omI7
oafWe1GhGt/MReHSo0UzuLEyzr3VNMEAXC7QHrYs/B8OOrsKvk1SkF06+cojaRO73ZmtLH1RmDWn
PszSbdpK5MockS4CyTE4qxn9nwNVvFzRWvhXG/UMa3jt9Q/aKxaiWVwdMkO0aIJCH/1dUgDjt2e3
fmzyocPn5MMQXQys1YeX1VhsrfLD4eovZtfkw/caOVhgcRQSc9bb+GLlh0cWzy3DzHCxzhLEi4s2
KjDUoklWt0TyAUX88NuS1Ud+2ocLV1A2nboPb6672HR9/Lrth3NXdIuL11gMvUNEqPjKGuYcI6E9
d++lQgRwCIkFewn7MT1qq2y2czCl1pG4W/1W4x25cwcFFnJxE9OcYixOF4+xrAJkUGMih1vk+1H6
0ogsHPX9bPhJlUMTBw5N/a+Th2Hy4juiPyeZf+PTNUmniAuV8N6Odkn+1kXMaqqSq3C9IrxGLdGQ
haSrlXanCXAaXNQQ0mQTwc8IW+6NfH60WwgIQ0lgzbqTEilyWDJmMipmedCw3bXGSHQCXpvt2iIr
+HpbihuWcjnKhpVXgmkE2FRtW4Ftv+lkuGPvhRvZ68xtMgY9l4ZVbPJMnk2EoDeVYHsw0jeSEHPI
B+EQNM54ZxIKqq8oF7NZgzOoH8ea2FKbEqikQB5XdtmIq4Ha0t20bW+tAfySR5fO3QlDObZTsO8M
j4Lh0jPy3gxk3e4bB+QxSalzc3aJ0TiZaV88TLK0EdJWrrN307J7MIL2fo75YmZV+mP2rWdpkCeb
E6IOAsrepC5emipJ2yejN/NrPoy0ESXj3QQN/aOyM04tn2wyVEIIiwVX9Jogs3iVDqyUAAETNNZn
dwTSvbBSyNfRzBfbgLOQdtGDSybjtqhkuqbAA0eaCPoN1GD+Qc0uMYqZu7zb1fAEDwkyETzto1fZ
8xb3G7mXZmo+uPXCds3nDMOqco7kphZbl3ToEals2984qEa2zZiS6Eem1ieLreZnr2CQGGcobMaa
oHOv77wnFI/9uR5cRshB1HKmIBrwEXc7ofEu5pGlSJxF863I+PYmZUSSiOZspB32DwRr2IeeiI7L
II1g3EZtNO5Cc+7XXSmK9dA60ZpQsuZK7ZPsPVUs+E/zTbgojAiX1LsxLBDRBk3HlksLnGi8KfcD
g49tOIM0J/4w5902LUxJayQR5J8nE5eIb+mk4UPoxnWMSOuSQNC+TVufiC3hGFtdZjOyIFNshU8E
e2p7/U61fvEZbZB/F3cRxN2Ij/8z+fY70+kJj8zG8lbqPgF1HIknDCD5j3ayu1dPRvaj14zlPVP9
aDvJRuzyGjYqbbB/TIXNrDZHZ7h1fDPn0I0TNiu2Rapt3FpvVssjbVnNcMHcx7pF1u1hNBx528KB
WgMn6flWDdMjdiLXXxWGTK6dZiYjkE5dWocQJhE76ZpdSbYhzZYjM49uKbnSQ0IUyh0UB49mWfse
fGkrYmzdIVwMu3g+iZyGuUDASdhSHj7HZAbGq6J22i+IMRJU/oAQLqbO2kNrMr/CeDF+LbBn4JSs
5ydLWwBzw5QZP/7gLqIlap8JDjUvM1DWC9BcTbyeK1KetyZ+wDrBcDDS5m4GvbUhngfRkjt18ae6
qds7a0YGHbcVElYOpubAjT6+xRk5lVZss+vrXTnifLXInKNbX6c8lScswvcdm/kUtZwlu+6zaNxF
ajIhKMrE58mAg34gg1cln5AhhCUSosrtuYkyQTbkXC1pLSV5o9teEuLL/n8strUY529+p91tmMFn
UirhCI6xnemVUgNeuHjq94MonoZxbPZJNkRbHtLwyEeZb/qyzO+tRdfplKy2IqPeNK5K1v9fKt+b
5F1VbfWj+7XW/Sjj/iiE/wfVx5YjzL9Vq7x8V0VVdj+run//M38gE2yKT0TYAmziQjr4D62Kh+oE
L5qg6wGr8qtWxfmN/8Fki/lHcf0HQRZVCbey7YCrFxig/xWtymIP+8kuYQaOg9EHRO2iOAffsPz3
n4pkn7NlThAkHphhsTWP6cPwHlj/3jj9gmv4Gc/wF/urK3lcXZoNC2nOX0wZYc86zaqi8ED0Usl6
TwT+ijjNii26Hu8K17OO+cx0cFPBRfsnGM7l8/r5JTJ3k6AEAXktZl+PN/vXlxi7LCEtRJog1YIq
23kKmYoegc4VjsgeUmlWb0Cv6wDmWGJtiCdPvo8GRK6tq1xrkysJPq1Pk32ncc9ajUEtmVXxbeun
eOIJpKNAmVS9bSNgZn3rhQ9UtcPmp6br9+7m5zfwP30RoFEDuRhbeJD+ZGsRyq5BA7J2Ydhmbke7
mneMXWzw5MP03FgChIzMPGtrFNjLlyr4dQhgMThVRLBWB43zzgW0cle17C+Epo5mWDXvtJ/lR7S6
2c7Xg3wqkn6hh804zxnp/DPA7l+Md3wOPil+YEOX9u7PVtnWtvp+8tjjJDBwNkqQMj9qNe09Spy/
f7f+4vFcfpIvaP8wkzlQdX/9xB0t26KW/CRtRQL7MzzZzvWbEzqn5l44+Jz+/uf96Uv08YQFgvGC
ySOO4mt5An/6EpmyLcsC889BR4m650Th3uqjfw2Ty2txpQ1QFgGbT+qc9Wd0baA4LghDpg4zwS4j
7PhRW0FyyFr/6e9fzgc/9adDYflJDpo1DqblXPjLoZBGOE1JsgCrhhLzOHutyQyUZ2aa+OCmgiAg
TFOIM4g6zh4m7QBezd0MxYEMH+Ie53bhOM29mlyofy6kRMQAVJErLQkoi/I6PFV5Oe0Tns1nHZEH
srZYikNQQMdE2R7xQ8baZp7pm0xFkUR9Gtw5Ofz9i7Q+XIW/vEoolZKjgZhNQqsC508JUyHTSlgd
ajwMqSVXBdy6oxeF7RFxQ7arsnZBOVY/RiD4Gydj/MrDmx7ygjRpLetul9VKXWvmpED9SjxYbik+
SeJGr04w2V+8oSg+OY27pYc2HyWwCESxQ86A1w3zJ1NkwS5G5bfpdDwSd1qamzJKpn0W7ch3iL5w
nBGZ2zkOET8mBrwEcim3S3wo6hDsVOQmB6MMWGGyDdvGcM72rVX5T7Cp02NqpAUwgyYG0RGF7zEX
z7poMxy69axva7bnxLLOnn0h2yrf69B1tjU9wZp+vl+7vct6i2hb+l5VYaJpS1plOomymIxbYgGm
b9NEWglZVt02yjpr74R22q5SNzbXzHndjeHN9j0Lb/FEG1B8QmKU/ahpecdVJoJpwjEZlyEDA2Fh
24zHzx4wxo1XmOC2g4Cgv4nGYGZ1TPwAzsXOT8pgZRXJcNt3ZfO1RIv2Jho0OoD7KbKz70Zm+Dfo
CYwNMoJoa3jqxLSA39qVzTYzg4XzUV6rsGbmP5bYeyPYqzSC5Z4dGHHoIVHFeVqvMVEZiLwHNFSF
9QpUHZQgHMJjlBUFiNB6ejZyYHL8Vyw7sjdAXiK4M7eC+2XNMsFicxX4x362rTcVugxReJ/KYyf6
AMxPaz1l9q6Ma54ITapt31jWW4UZcpfFprHBCE9rU5mlegas27PuGQc+Gqbo0C0jnCP9Lo6tezMs
+i1nmz52QPTY/40k2ajY/GYpPnPlyvp+UvlNEjLHNwadbXSU9xtGH1iiqKLXSogTU3+ykiObbWYw
RoQDRTesmb/EhF0c4q4TD6Gcp22q3E8TXkmTxPYN69B0baRu8NI5ob+zlJIXb+yHU+lkwYrN27gu
BLOCPm2MRV5NgHxgEA9f9cNaLrsUmzScs+FHwT5jhrxmexK+sjmb+GXGcId9hYFBZjG5VqLRPFx6
8MgV67JdEvkujdKQJJs+cs29ahFgOTNr186oBIpBZ3rDryPu+6Sl5Sgn2h1s5mlNqS0WKGkrm/M0
SRtG3JgfpEUmJN2q3LuEB9PXYU2fs35rDjTHMdKC1dzFyJ5EWr4rbUefyQvuv7leO322tBpOBR6j
Y0YnRFB3bV8U6789yp4QLbvQx17y/TKmjJVBPk2RtRKp18pjmZCZ0Wxk46LUEFGxGon7fLa1KHeW
MOOjoGXdki9vr9MJh3dg4e2kOaB7HCEv0q8CZgCIc0mRwNQf0WgnAleyDWzxaW+4PiK5VmS7MNXT
D92pobqKKco3YU1RMMPyJJ7ZxFdj4g1NIm4OOYf+yhR9vRV6wH/QxerkucxFBjVlLCLFdJ470X6a
g8G+NfmiklQmmn6ThR1TB1FX+juSNySIuZjRnqbqPfbGaMfOyXuJk65EluiB1xXUF3B741sgo1Qn
mpKvqoZl1xWk/HZs/ptVLwXFjHCzhzyym88pMjQYpPOwSQzqQsNBLMmIxjoOdpPtaoLeXyryTo8N
mNZvM3nXhzy1OXsUL7Ih6+zGZTN2miEmHabJqq8WpNKT12I7ngaI+GuXyS8wEmRNgdK8ctCat4Eo
BvLcLHNLWpe5tR07up0JBWIlb8NmBRqZt58il3RAZIP8JlkfiL3W3cLsc0kA7ywPfG2Xpc7WCmLn
ltQm9F+kTuxrIlAOLHLzdeChC6FWcehdUUFRR6qTdnlepRWTq9Rp/ZJoxblemc0pJeYvX1HbmAAY
i2YfloZz7lRlPEz8gHhjEG+0mkMP/K4zxc6XAWwVa1Y37h6Ex0A3xDvyoITZbBSumc/o3c/Y4NO9
Ryr7Hjo02ALqRevsjGLfNRwKUvXWVVsNe2OQe8ciM5mu5Wm8q6ww3lZskEG8m+uh6xIoZIODHFnc
qbAMNKqFSO8RM0/xnrffy97ZgjfxBU0SETcpE/BVN5b9tOoKJZDb4aW8BGHh1JysU0vQADKh+DoO
5kh60sf1/t+9qvlf17DSZC2Fzn+90DljP+7fs+nnjvX3P/QPd4X8LfDAImErZnOzeI1/91b4wW98
c21KXI/tvUPd8B/eCiuA5Ed3AowNeju1I8uY3/tVwpfp+4hMxp/8723uv9Kvyr/U2qZgr0RVv/TU
UEf/7KxwIYH5cxidtGSghC1KeveDjGbib8tunyD0OmnxFfUsJtLGtgeC2PzgQVe6O5D5qPdWI5s9
Rjqocj+9jf9Ji+aYvMZfG02Tt8Sh0TRdKi7x51iCEaCzk5m+e/S0U1e3AXPOW392sTuSn+wAGuir
x0Taho1rP0SJj3XTqHW7LphHh998OuP7Vjp+o7b15BXep7k2ousUN0NHlnMrX+nOO1eRY1rPO2ad
hr/JndQUtzggWZdubLejORiAYmwQIZTs42U+2CR1VTbE5ed40hGTKaNISYVz8obMwTafNgy6cN7h
4Q1Ovurl4nVOt6MKngh+juHlBoNv3c3S7Z+Dqs5Xg2oKvSLcOee6H9LmazEV4sEOLYRo2ka8sE6Q
UUw43bC97XSIpOPUoZjiKtdTnuP2tez7sgE1PUQD+UrhyxhGxl4lszohDZH7vrfa90TE6jYoyHJ1
0/ZMMXqqK7d98spkvJPBSM/Y9t05DGN9Gg1tbBIuWEaCGGavDTCRSxnFOyNJuYnjXlYPhh28Cosq
1QDlW+FRyRFShCFKaNE7w40RVcY9AV1YP7x4ardDosdL5M2Poo/yWzX1CejWoPRIfOXE3yGJtb9y
xKHMr+N2NSL+m9e9JRL3gaq9ftBJaaH684s7hzI71iwFZHbD1Li1ntNIocGWRoKaptmyRzBRSeYD
7GcxrsqYeKjRrZ092pNyV+N2yTidXTb7bIi2MxFgh9EK6y0SAyRGs2i4O2Fms+ahzmoi9553vTn7
bqZ2qZeLUwTd5RRI1z/FeFiiTViK/HMN1O6pWpruZpAeiuneYJvVJjPprOZ4sbTwvkFqdHdEkjVb
jObJCt9wt84B4W3NpOpchJHa3s3NgHivzur4LeOxX3G6j+uOJw0paTRwF+nhGrDCOztD22/JiQv2
dhPn284gOo0O1uIFwU1GJ48oV0A8jlQS80jjDwp31K4t3Awi+z47/CVrY8yJ2faDfutAwnqD24iw
kgL7O+LU8KYhIXLjj6M62LUNeaBjQfRKSPdMAit34NHUbspsabAmtK8dDSdYdUR9K89psaGYTeGZ
GMmRDq6EFUybPMqjBWoUGk/OCD5kZRt5dwywjJ+D2iEwc+R9PGpvRiVYoA+9RKwgzmjaePdgS5JP
oJdVo0Y3OZlOyjUX2u+kpA0uZJpBPc1DXV6CHBcRpL4mu4FLEu6sKgjXpp8s367Yb0gzI4pc71lp
WPmGHdVw75XkliHdqdxj1qnnIB7mrx619zYcWvsYuCnpl+7ECreWRnXlJBxedcwuFNWnS4FURKgw
NxnAEGLOhhJ9WtUq70sZekG/cRpFr1FJ6esr1nz7OEqG6SgvfY94NI0W9LIkO5irYNL6WEVu5SDz
zFklp2wWCQKuXAUOJTJvcd0P965iBIPNINYj++c2v7X5YuwHVMQpnZ+uDNYeEttJzUrp6nIcgC+B
vU46bF68kJHePCQ9/jikkyaxfehrLgjo8aZ7FjZ1qJjVk0e6er6RfWJvxGJodz+87WqxuevZUTcU
9DHCpyF7RqdCXICDMT6aetJX64GlyIdv3mmz7J34DNz0yYeznt2ne4efJjc+L9EEi3UaG75pLY58
78OdH9UK2Jy9mPbVbDWnqZDDa+THoBoWc7/ssPmzmdrMhovlJlogAHQj8AC6BQ0QBzrdeYNWj45V
QQ6AaBjfL2PgT5UukgcPl4Y8EHgS3dkoEsmgpgODjebF7ZdqghO/sonZdPZqQRaEC7wghrKFG0uO
+qYDGwFJQw7QZQhvxeeasei4pUMEheBoIlIx7Hf6B+c7ZAEjHnaN57ZfME/wI6JAzBciTC2otpiX
VGaO22YAwcDZMB7xFoSfiemU/IOHjnOeL3mGIRlZa7VYsgkSWVNHw3ZIF8yD/CA+EEey0B9owE44
rllXaNZK58533Y+P7WD48bkQymCravEitfS2bey+p5YYNoNv44xqRusFSz/pArXn3QXkAPBTi3ez
WRgVgZNZt6NRX9KQo3928ks0+SHYigohJC5F1zHGNfsrA3sSBX9d2+l1cipvb1dGzR9gjHpb8kUn
YXWhZzgLR8M0exPbyYSFXvGPxBfGF2iUjLJMazzbTmPniKxi6BxOoN/1QuzImC9tWBEggKQu+Yog
q3rnKXUsIMEL8MP+gH9MCwekrdBqrrhO1dnyF5aIY+GRXKNx9+wtYkjCs2EMBNZuUkaC5h/uwIub
dl25bRYqif0BKJk+YCWRvYBLMCMBMek+gCZ+7A1vZesvtIEP5Em/0E8SDM8vcJr5uOI3oGG0p8Jm
ZCfcx2wMnX36AVKxbAVzoWxj6wbbGqgV3M6I2hF+gv2Iqy8wRLtd10NnAVfC5xV+QFsMKy2/WE5T
8HfCdDEXugs6BsSipMgUWLhaeWk5zvgWLUyY6AMPQ90FKib3O3Zunmdmb+iHXltDklsysUJYD2lQ
n1IAFx4aBh/FtQVqhXiIPPw39s5sOW4j67qv8r0AHIkpE7ituYoszqRE3SBIScQ8Twk8/b9AuW2Z
btu/7/umoyNkFlggkJnnnL3XHuGu4R+8GyNCz8skmW4dSRC6fs9EX+I9w1WzRKX3bXsX+iObNa3h
c+SW5JaVvGKXMYIld4PfHJf56MTkEbu5AwwiQ/gYLPHsYBjqVw9sHWO32fBPymnH5YDpWg0OC2C1
kzl3JH4vse/eewK8v4TBd++58FWcIZakslc1VotkuKzNmTpnZB1J1s17ujzHk+aTlSyZ84O95M8T
hUnA83sqveAZCLaYQeVpSBp2AtIji/qQ1txPsgcCmhId+bzEsWS2d6+16WzKWuH3AyMqL7wmZaGN
fLui5yKz5AxFM9VrlvYccoenn0Dr13eQRdSXOvCSfSlBfUDhTYmPpbaDNavqYl+3DfojI6SVsygG
l5paRf0+ppV+Y6Fwy09eFfs0JFX15hfCideZCPFQekkm1kU50D2zewk5FgyK3V1Ib7LQ2fyvrHtX
+/2DTs+mE0Qh9tdl3cP3xTXffv/+c13360/9XtfJ/ybWQ3ZnoraiqDIVgwWPAeWv6HZKN8mIUTLY
gI+7TCh/r+qcXxjm0TaHFAKz6l/mWDIR/VPtBFmKTD4B4hRk1ceRjSLPnD3JLY7kQXM02GN3DJNh
S4T1SFpQLjyTVUlZ42Vn0UPO2xoqXqvtPR17dahzB7eZG2CFsqhgr1rOjXA9RbqVsSg2YShbdz02
9jZH+v0ZD2m9jN5d+8UP8StblcjWvU+IAkoKB9ql+tYXVYdSqg33LsqSjfTSmsgGABzz3PX7aSD+
CkORU65m1pMd8tWc6Ihlz4Vm9dmpau+loEA4EuIy76gLWJSU2gg6o0gmYpQSTeAdiilmEBChGFkN
rYOWwbZk+Tky+3pvDcZ8aocMklxoSfkaeKqibMhh0a/yJgzPZTN1j2nSeZcaUuFdPzbMDzJ1O/Sm
fxaotzZeHoZfMiwk9BPTAdcWIR5pDMg5SESzbxRY4DF21qTrTLdlVapjU1jFThpopOZ+MK8L6uiQ
xrxb6vSGdq1B8rJFCTuN3jYjNBkVe+3e44wtYBU5Yi1Q3Fz6iW6PfTujNzNm8+SkkXFC0AbtwKrx
QxnJTDyZKM+1pNe6RZ6OIWAc6S/FlbOluFaXId2hvYNTbWfVtsuntvMtw4n2rGJiSdLeepA611+n
tJfbdkzYi1SKUioN+KBJZjvZl3rDmWW6c+JEvfZEMFXkzYs8bmF82Jh9h9Da2xbW/QEV2y5JAjSV
sUwnEKRWcg7dfKHxVTpaa93lWy/Phg1liUeETNPsammhxGHQv6WZR8XiEdHVALh59ZpifAvHyd/N
otDeusawiPSGWteBmZVdTkn1SCmaPHqwR19oHLLGFrMrzgY2lgvPEBaKMMEfOfYjDishTV1pBd4m
mlPvFAhZXJO8WJ6z0XyEwIaTC4pzffD6Mr3VZc0KXtjDNZIzn0SaWOpVlTl4lmLTyBU6qD5GS42r
ktIC5BZamn7Ry8fzLimswcdc1ti7yKm8tUUVifuttPLDRHQ9kVM+DAmLnDLmKRanZ4SFg7VJamhf
LWTOlbbm/MYwQDS7Ne6hvqjPjbReSA5UwSUWch1dwAj7JFG03OWluw8MzzQwx/dOYO2zzk5StRr8
sfC/znCbCGsIpvl6HnR70/aWl3/ltAPvyynwtREn9uhW2r6BWrA0JrJUPThBC6NxaVsgu/FPY6ms
JQ5+6WtU6Nnvqh/tjnhpfQCWogti/WiJMPlfGiSQZUp1Kn70T5Cg0UxhoeS+50uPJUCKR78F3YJ4
RoxHG0YsHRnsVDRniPy06NTQ8zFvi/cGDgfRdu3Gs79ihWMHXRo9Ymn5vDd/SKGgEYSaFpCRHjJS
60TnJ6+KQCHj4BWDID2sZLwLHarvGdz0DVFxgcYpdh7D3H/Kp8p9SU0I40SyTWZ4JEudmWpBFX5T
cDb4NqFQTvdECwzVAZSyKjaDEfu4jk3AWVsmNVxyzsKGxDotzAfqG+g/aZvhxyGOJ96z9nFFhhmM
TSy/zaNNHsaJTVXnF+U1dIllN59+7O1pNrpiUy57fqi0CrciKuS1HqTeuQ7yJCGyAaeIyz1eSzOY
HrLRW/zUBn6otGxqrGW5PwLLt+WZpPf6mMY+7712g2XUulgZe1vtcRhF+wJ43r6MmvSmsDLIb0g8
Vg3wpEsNN+wiqCq1K2EORbgj8f2siiFGMNsXvbnqEmmdPNXsXYNQet7VhPWLyem2CUvb2Ana2Pcq
q9CKWe1sru3RNVbSKAqCJHp8r4OCjynr4Znq3MLvZfsX1FU2Xkfcfal2wn3XwMOikugzqmt0I1/r
qX5lj2quJOTU3agCYx1jcFumLbW4D0Ep7BgtYWZzwvbWcYC0iLjIjlmo2uuy84xdho/hNBQi+ErI
unszBYQ9KTIyWDqDQ85HfU6VGW8wg3jPg1nrctUBUTpQdekLNav5jObMW4W1Zt4zTsmXyLLNk1uX
w5WDAJJC1yH4QmAn6SimqlXCOXSbTMF8A0A82QKt2bfZEqhFwNxxkkO/Nxu4ie6QuzXex3ExCRrD
esyQvyjHR7LZAH+74CzNRMWyXep5jtXQg/W9Ji11ZZlxtKJSiW6qKRzXAxkrWwdXyl7yBXZVS4bI
yhydiKVxdj6jRyQgb2DG/DLgwT8TuWZ+HwgD2ZHDbG9TMzAPKGbtT4bmepaP8asy23CXxFW1bYou
u0rFWD/1vIfnvumam0X6dAmTv1jPUZFcpiQY7VHxDldp6c5rF8HqIZuHL7XnxJcEGUafcL8LXIEm
oY1JKzkJ5GhUeo9BY5nb4qrVDFHXMW/+jZsoDcxANi8g2dd1i/rBJhTjtmldvRByaALnOFBuU7mk
gSRp+Tq2Ie0eDQIkZfJ4jET4CXYuIKoiFxweFGxIY7IJqkkbFDqmAWUvENsxKuuzZtJ/YRttnC27
f71kKlYbh7gUvL9m92hY+IU2ZJK1lANKb32Dzk07aMnc2RXQuuADEF0YWkC5EWeDgEUyaxIEynvv
zTYZz30zdBuMq+6LpT3OFE4EcU6JhJWgoV2E4nqQU6TumTJ7IVse7MMwemjlVMW3/zvf//+c70nj
9jgS//X5/rJkgv0nfuyPn/rP+d77xWM08nsePTKk/1CxnF9wchHii9KF4GDcJL+f8W3imaBv+xCz
mOsQTvHbGd/iA39w0i3LZ7Djm/9mcmN/mNyAgbAdZEsc41zoan+i4cdTM/bQaZqjS2GKVzQxzDsR
1fPZY83elXXiLQkESry2hgoeVOQ3RzDtAda0ODi19Pdw6ijzsuQ0RNjbPCw9IwAJHv34B6/Cs6ai
ygX0x766NkHXXZuF0X8HnW6yV4TZk2Mh565yD1hHlAdI/p1IbwpLDZumxjxghqIZ911uzAf6DPKe
PUT/Q5r9B10ad8ABncUImc1CsR4u//6TToxAjIZBVFUdaSUjyAtaf09P0l9bXbd8L37vnx6R/zaS
+mNR9X49n1kuEi7JOveRhQ3YQugwTavjaDT2Yu57XZT+6zjgHvz9lT6wgZcrKdvC7mIymQOH9uGb
zUilSSeVGZYqZjsW7Rk6xa6xJ8Mzvh+szNlPURLc/f1FPwgK3y/qwD42JQ8TYq7l33++ncICykl3
+dgTCZWujIWB2GIFczcEZzbT6t9fzWWC6ZEU4zCc/yAqDH1vjAtQWEewUm56Lpp83mmJvOu6z/x/
UOCZyxTzJ23a8tV88m/IjbAFQfUf81N0GmZRnor4WEc6w1ZC1CHoxDpffNnoUaMp0tc9597LkU30
MBO4WW3jFmHAv/3OriAmQzmCia9CtPnHOwzkXE15T0e4xrRMI62d2o0Mg+DBlxUkhb+/2J+fIRc9
Hq04Ggr4Aj9OdhsGYTY5pcmxMuf5tvSaFgsub3AFcDc6Tm3MeUMVfur9w3X//BixC0rTZBAmGXl/
lECnyA4B6FUJ2CtgPyvK7ofR7sdxVcR98u+uxZmIzydVASw3q6BY3I8/P7JObJDNFgHOiqm0gFdM
iqwN0UwXIQqVx7+/nx/W2/drIRXmVnoEXRBQ88drJXnHDILe7HGeyDphf1f5KYvtwdz8/XU+jr2X
7wQjEzsniwyPq/XH6/QyaxtZ6vgYCHdI6FYyL1iReoLjY7Dd+yiOUTBp2MLxamZAHGyZpET/EFjx
4dlZviuKeBa6pQkkxcdnh+ELzQ2343eASMOxEL35gm1A2gb/7lSGHuMqaU//sJ6/38KfXtPlshYH
XSk5+LOHfgxfGUJJ9zZQ8THyAvsTJu/8xNF/uqqSIto3dlWAETFKIG3jpEO1DsZ+Go6jLPQ3bJx1
87XCcXlKA6iQoTDyE+nj/M+cGD9OVX8pv/9vv6e7yN/p1kGPER+DrlIXHgXJN8aB4ET5Ok2906zJ
/GaMEsB0lAcCAhiG45lXii77mJ7FYE2IkIogOCJ2dy78zg+OYMbtK9+QrdrJISqTTRn5atj//dP0
56cW4baHRYBuI7Ogj7+q8PHWt9kYc34WUwpE3tMps4m22/79dT689fzpPMEaw+IGnpoX5MNyHhsW
N4UzNQbocr4lcR6tckFhsGAb3fu/v9bH5fz9YgpwGLsjcnR/Uej8/NpPXuu2jk5Yzssm3YReMGww
QvVr4NYI96wqXFd6nC7MXqtnlPfhnpFF9w83FmvI8ib+8XGFmiqg5LgcCvh1PnznrKlAo9RWcFB0
DKejyiwWU3KM7QrUYjXfGvRmX90oIBEn7sHtTVWUhPz/pSSRRA5etCR9nHxk/DfYwYida+ukamDu
dH28tgDhnOk4YnSOa+tuzuzgbYAC/eRNGSnvWUPUhF83cnGtAd3K0aUNjWDBxWlm3bl9Ku+hB4lD
B7n6Miqcicz2KjYeDDJtb6cwsAmLZqB8jZSse8mCSbzOBse41oB2svKplt5yD8XgqchrvHsFTujD
3JpOixQi6kH8KNSNmBxTR9A0sQDd+YH5Feqm/ThihK4BAg6kjLVkzr5lQ+eMmxxsaLTF5hGdga/n
J8dlaTGbIX7tIxbvsg3dN5QjngWDnGMj4xbhhesx9sm7EpF09qODUHlTKN1+81RvkYhdq2evHhvv
Dnslzxtvf5ju0nJJpoQYbtx6VsvaKdpePc8gsjc69cOzWn62ZZBF7oBLwV7HS06JijPjwS/t6cw+
kz3V9TRev9/eQI7d1iLS/Lay6yg9lbPKomNA58M+WSKPAAbRigLaEiUoSd5XK2ItL+hlsEJ5pja+
gLDjiSyFNqlMM3M+9HHFvUNbG7eLhDh6gI7pfOobQbCRFYrixk4t+k2Jw+eMURydZQdVvK1V/NoI
unuroGmmcO/PfjavALC69+Ds7Ue6Xo21MizubW5b8StYL2tn4m99oaFhZEzwWmT3QZzPtyDDNFa6
tNE3Yqj1dTw5Q7RRjhl/yWTH0oRR4cmEspRt7eU5zEeEoOBuxnA9RV4Xb2ZtcoCBFjPviiHjWVK4
aQDjTrBIAkovNIrtMN/mroEwbM455/Rkm0/rhC+AygNnQgCDwzO24M6rl2jEVwLwhqfXhSOLGhI3
/6GPqBigZRsPEq/xknzgTOfQyJJT6mVbf2YQrxtHX5dGVgPQQs1DSl65rcmHRxJdNrfEksdHQS/5
AnGUQ6BRFm9oTomzaRfzqa+FPNgLazbs1LZ0lvACWaTniautg8BV1/msyHoHKloXgd4LunfPHmiU
VeXkGOknusZpb2+EocmQV5AhTVk0O1/TBwQpRQgud9V6Aix2HYfFdEpMPAoRRnCs/OUJPR5qKqOH
BZ8TRF7nfC0E+g3C7TQDMdf1K6sFpdi5znODpuxMk+C6WfTpw2DrzTCBS2XDsXduHT/KAC301FbW
RUbKhehTlLFdMe7pNYg17BDE2LOQG78CkkRH/K6Nple/sl6q3mi3iUE6zyTxS1s0o4+gbD/XC4J8
NdhVtp40CvCAkPcvue2caG8sONT4KpIxSHTGQsMQXMBpDT93lTVvI2fSpyjLWYCd5YyUW9OVjG37
TGevvjXjrD0ZA6LheZaXqaonALVOjqrbT5dFJGy/44mvDpNZJnSogyGoV+i+k5NJXqe5CoxQXfZu
xi9UZkQVoeew5kcXgwD4sSzot4T7+Be42+trDkoOEFK5COOUyB7BxIaPSBLGe6gxnB/KtvLCVQUD
8pwqmmEBnrmdk3betySPmyOIMX1EDJJzUU7R5yYUd547jndqnKatPfe4Bth/8HGXFZBgWqT5Tdsx
9Fe8aTB7EMhZKysFzgPd5xCmYPGKtJDtWtIlZSkqgGA5ATuCCn11qBJKn57nD9zOVOx8zDv7fhyQ
bDSozK9b0T0p7HwbEyHdguxlkBASkJJsOpk6yY42Ow5yun+7IkndG9EzQoOPG37qknC8sHu96eJg
PCVjDyEGGo//xWauFKxccNNEw7FOHgtMJCfsy/ClrNFrD/OQ82AmnB0oETLjNpsatc2n5nOBtXGH
gn547p3Ce+sczYBLFqb1YOWu+qTH2Z/3wl0YnD0pZzQAOY8Vuj5U8+xfaaOWt02GEg1vQrU2ulod
qKD9g69NC5qe2TffK8vzttWYTKe6s88qd8TZD3D6rB0frpjrFxxhCnrZKvNvs6AOGFnZgU3xn0QO
bYoGpXxs0H0AB3jij0rihQvIg014iUY3BuernkV7q0hFOeq6aEGewdrzJI8A04kF6xe6+5EIxZ3E
QbxFqeQ8piS83IQd6dGwB5NjkNTWmTsYb+wcQN4QmPvBdXmw/eIsaR+sg9y3bsI6cw+od+zLhWe5
aqrZvQ/c2tzk3ljukfqT2Du33kvf8ZVYaOr10CLiW3sd/L5VGrjePhpo0QMtRfoVtkH4VAhtX/XC
K6/FHHDs9+0SLmxrJMV2SmHNEmUzZAj8C/XsppImTlmHF9jQvXITBE52nAx/+t5Rjl929tjfdo6h
vZVdwdYEa1iwp0N9bRblgXtFxV7t01wpCgCzPGXm1PF2ddV5TPLsppJud+2BujrYdRsB6fM9wOdz
cxy9ghQvM4C3S9j8OekLb++EQ/6aFqijtmnl158cACk7YnnTN9/N42BdKSSXREXQS0qy5km11Zec
j942dYk8yHdnC5FQMA8vAsnRyCLQGsew6jnLMmqnBRsVLk45knKYi8RrUaK2Jc1rm+bW19HwMXj0
VQCUxLeBihKHfUaeV77SxB5Os05QM/nsgQgs5v3kgqFAWNfdmGJoX5MmZc2uM3YNFgGmR92avK86
dR+xIBWq/Qqyx3NWwil09BYZpKR0cZvRn3e6gjKpM94YyxZnDa/0Kh7d/tEIg+HVaWLvOex9Yt6W
OJ5so8XsIWxxQdqofE1HpDgY0plO6Cn9cJvLAdsQuABBMhpEkoU8mtSLMnFMGbFI2DGTNalNl9V0
NQgWXoZeGqeM0+mDUyTi7IxxBpdjZM9AqjYxWO97KTldlhEowaTWB5OUvhNc26rfdI4FlzcGd3fv
2Yk1rQnUACTj02Zfm3SHeC5R3awhlxsPceaLnZ+W/N3YFPa2qLpTNcf914raaFE/ZZvCyLkLjRd/
CazlUaajJM6RqqxipVC3HqSwg6fJtewXw6qMNwtp92XgEenhFsxUzJKP1Y72H80iHlZQkJsvAfHg
HCcFrfg2fuRgHGw7SK+QK+o7aT9hGQbQM7O8wkTjocrJr4X+KjzjTg2avDgFCh/jKaRwsLHMOKY1
bA8cRBxONkoBJDULzB8eNTZUAadc8vte08yKQKlSJ5MMRMT7JMODBcB218vxO5MUf08tD7scUdAu
hdS0TnN5strcXZvxgBHS7Xc4tcI1A05jw9SfDTrR5sXkAiabTaA+fHBU9t7empj55vkEbrWL9T3D
8YjBnReek2J4MypG3PUMGU4O8MViGrvblm7WKW6m7OAL2gOWHibe56bfV8wyX9MOxgc1PrsOByHo
66UDsi+ud/nYgZDpNCMck5hMyYgaZ4peU1RDjx319SgFkDNHy4Pb1NFa5KAaWwjHWe8B6eAoeKNN
KHsdNr+d17Xfu8aAtwyXDJ9VvIRp+V+aych3zVRJaPz0DmaETfjKbuE6vcTS2ZVBRIh5718BLT/l
Rv085vN1nwYn6A6PVROcWXJpGMGkuJDN/MaA/Anb/Z2yin3FaXqNbfHFF/G4n1OalKrzX01XtGuA
+v3GN0z3scziBqS19ap9k4OVEbLIR9Yxk8S7+5bYJX2FwliRvhrKr/ngVysrp6tNTgsVQTj2/afZ
nr/qIT7KpEdUrjIAfpM/hZ9E1aJmbhovPaHPJ6FtmgDNxDY+sO1Qx5810/ZD30WXbv0ovKFH+F/7
26iN75UdRgcM2+m6qYf+s2E13hb6JIhKapjLvm+MA6rh5TVnaunasfosW6dAMFZLb9NGIL/jWtIe
JRyVckL5kd6Xo8kRGg0ywGFQTJfd4BrNLsr1nYu99RuAoMk4GVVGQ2eV+q0n0MJYo32BurVtk1WN
oPgms5rl86w6TV7gWOHTnDAed8cQsoqPvBZj7oquppMQOJtk5o4ZYVSC83THA5EUyrjqoMswRAU2
DN/Xp2kq25GSMwVi3PRW8OyFafDWBpC0Geu2jBgwPVKIWB6F1MbySsqikMe+35QsL/SZlpnGVPbB
cx9SIARGTY0Bv5iQpFlf1exxT14dTGfDcamSY2Vsu6mW4iox3HjYdv5E2dErlqWxTWxSuZfqxIz1
8D2ZrfE6kZN5CZB73kHaTU9ROgbPYW7Q5A4dZd6ZrdttpdtQiaCwFK9Y7KR77qJhKXn9rpwgK1ft
p7oYODpkhoQgbNrNkbM9H02QrUG+FwU68kukSspU1FcoQL/IDK5/3HD8WzlRdQNCc50CYToWFXLG
mS3/aKUtG2lrByc7cmkKtBT5Xq/oESyTmvfrDZVjbCeU4cdA2sxs0gyel3Lyz+//iQ9Z+g7rn7wv
VeLvFXTyg2Wn1Uubd9RgurHoEnj2eE24BalkFJvMeuZC3vspNzNuCLwSUVfv3hvFVaYZo2io8X1K
3zjL44qI3Tjy94bPr0g4ZnqSc1cweXbbT9Ax+QJxwieyjsy4bnp948aZ+TnvBX/1IhX8zqNujkgY
9E2KPW33bjfEKzqfdTVNHR5RvpeT0wuvCDi4qoeoKtfulNR7jmrU9n2fqWYzpEvWezzTFaF5yWKA
pgH9LJFYpTO46B4Ckec8/2I2LhloVy80/+K9SBM6it584TcNNnQz8ztaMjVi3CWjodx16Tg6l1nd
iSsXwTdhAfgc29mleQUI9vT+3BlxAd8h4S9gz132lDXZfBt1UP9XgzaW3y8CFWcgDqUpQpl1m/XL
PcmIFsACNt/yt9Lkyg7cNpqUa8es5rNVmMWekKZu22LyB5gfQAZD2YEQBC2RdHgCOkfw2f6wfGCW
yPvQ8o2tH5HjXmXo9ztVeRtdKPE5F/wICuPmqIrlX8uOu2VK1FFrsL/TeeCDthg4fJd0U0Ogi3PJ
PE47JAo4fc27yOB4bSr6rGRTUfCbEOneZtOhqZTwNNkzH5poo3yhlYg7n+18eOwsbV765hichigo
X4JIaCQWEa+OEfEKw6dgNjl2wSmozPIlVS2mj5phO6GWQyZQBWeBeUdxwDcsLEn7KwhDYhM8tMl7
v4itS+qW5lPnL7c3F9mC1OU2Qcy17sYUpsb7C2u1afQtn/PqBYg7l9Z9O5yybgqOKBt5IHvPaF/m
CT6VoCPX1fyc38TpBYvva++2kNLNmNKjq76CnPch0gXQ9AZCvkXHX6frAl52zRsY9BMpI3nhI1MB
bRqWcjrbtMDPVT4Ez82IV209y9m8yEILuZ8tg5Ob2fzmHZWPuykWMYiwXZofjEUBiSxPwVjRmnMr
l5aC6zjDOvUw76wAjfCUqFm8hiKpgGh5RokGvOKdLhsUPSXVKQ4f1kff4U6FMjQeZgqCNxVUfGG/
W57BRsAtUS5sCEwkORkRxIsdDAXChJAlyj5PRsN3GOGIAikw9Oe2jPUXPaDNWLUcyBtaqVW4jThW
sDNWCQmG7VBckebdP8TIHL5VgxO8xaXGHehGgETDkZ3Jicd6N7lqClcE1zTHwa+D50S6LqkqZAUE
G1XS4N5kVVxOP9rP//On/pOQGRMobee/Fjrcl5w1/m/zwkH85Q9a5h8/+KvWAcIoYy0GvxhL8dcB
DP1N68BU7ReBC9amuHY45P7kUnXcX3wHcSddcATLtMp+kzo4FoliHDEUWbn/3qRq2R/mt8Jf6E0L
XoSxlCVcc5lX/TSa9kVLyHZQGxdMrIZbbyHgzQ4svHyh4qmFjyfoXd3Z78y8hZ5nLhw9pusofglM
IscKyp7dWjm+vs4jvFkA4QsSAMDFQuYjhjLapsD6wso+0AYa4E7D8WOHeRoB+40L4Q+DJQEvC/XP
fOf/tUvE+MIEbN/xgHhZrHucVhGdZ3KpZtK/r5xxaB+IaYh4pzpngy4o+0Yq4moCQAg6+M2uOtwN
QX/LwbK7S0pohfUIDxlcOwxDsIc9kTgewAVcj4z8FtrhsHAPk6wA9jdKoiFDeGfJwkd0FlJi18JM
RB01S4TOQlyhEASqOC58xUEvqEX1jl3E+zQdZgGLkZqaCtyt3UvReIcss+4qgSDQ7mA45sAc6XuS
aIocc9H7Wdt0YT7WtRfsOgEHkgem3HoLG7JeKJG8/WsWcDjHRZdf4O0ADuUa6pRjH1wHC2myd8gq
01ZIyIp+R1G6C5UyBU9Zu0W9GafoCeil9TjmrjxqRw3PxcK1jBbCpZjsMriqMBIJ4oGjuKEGZJ8R
F0NBgPI9XM4U8kQ8lp7xNc00aje6hL1BZ022CbSZomyp/VzOCURUsA/QWU2mu9ouvCsfvxZRXR7c
ceTHnMb3udWCcVeu3sMuL/Czode41vlCklQdbbQpNnJ4MN7c2gPO49i9RAxLhIhJAMrWSGlNw+3w
6RwkCISvDCKKKoPIeY2AfV/i0muac0lIvBFhK4NVCMWcD2qVv64IoJmLE3pyrMnPpRW4d81cjTFo
DZZoA8klg98mGW+DLs33RU0ISojGdiYSZuezA/fznhSsprvzIX5P8hFqfSvujWGSHiwXSBE557ow
77W1Q3fnaVRrKeZDoc/s61NV7+ieFzAMMmF+KtFt32JKnXMqAtqzOys2k5K05VBvYsBawdrAHeRv
kQMbT1HqxtAuZpXT+pe5PqcM7SGI+PU3dw7rGX+NFdwVWWSAhlFuTXsRq+tT4BZpfmUkk2Wu82qC
ij+MckC4qUbI5nVUkjAMO+xESRIdMMcZ25j0d8ZCXj/dMyZQ6PwJmviU0o6gy1NL+wvOQHJiwzy8
rsm/u5Z17NG7qsh2jkx64vwC4kwP0MW9UEMjLbL5EE9FdSPbBn6nrjXDjJoz28qZkhZBpc9OhgIn
4AgpgQRWymC7ptubrsKOYDWTuJsZhSF+5m6YYXsnrt0RrDvAsolE2931gypuaq8K9wobamQO7rUP
k+ghyEinJzvMcle1Ec7P76v8/zbEf9gQUeAuvLC/3hCvvo//d/6u46/lz9vhrz/263aIXeAXIRzp
2vRrpUTu9dN26P+yyDMw8Fg/iA6/S/8UP0SMps9gmow/CpDf9kPb/IV9ErGTjQGP/EoESP+Cxe1+
GOpj6OHy+O1AFpowEJ0P8+86oTYYQzS4jYUX4cUpmaWuCodNBuU40XsQnsaGHjpouLLNjWNpIeVr
aKYqYJojqYcox0kgtsMeg5qo3LVOpmG+0Oj3v9dNpqDiKPou9aHoQpm2JCxl4+TcG+CRPUJcERFb
VfstUwXkMuA4rF/bdJ6TyL8WsdHhmynxvNjbSnYMXu5tsATdWtLpEM+ZPWYxnhgHle26iUpcuKfY
W1KVPWWsrCF3p5kXawbUGl3Koagr7z6y1LyEHgpkDlDMyCSYia4rkCg+tHiqzK2H8D0Tn7Bod3O/
Lyrkzvm6FTl5obEZsyvMov4KN7nZqbqablAqF+zQ05jwo3Iy5i8VBPD4h4Tmfy/gP72ABHpxPPvr
F/D8Qkfypfj2h9fvxw/9+vopaJ0OIZmoVRzeKAQ2v71+yod+wvvnu4jM0N1y5PyPuc7/hRmr59Fr
5b21LYH+9z/IFPXLovwz4a+ohQ/KP/2Lt2/Ref1B9SEoudi7OJT6SNI/as4K0SdNHqXzQYUmAazB
4BSXoYa9l+MbX4chWKKfbs9/kZ1+eNv5vkIhL0F/wm/O5OWDzIRJVgTkQU4HrRNwiMYwrKUEPPX3
V/mT7IyvtKhoHceVrG0fJV+d26IEcCP9g+8IQ6i+xVqCuhWf7FYY4wL/glJF9rtx145KP/795ZG1
/um+UiksxYQDpoh7+1H31k8U8JMiMjODUc1IdwFeKaBUgwMRUZPocwJy3bT7CeWdSeiHDVSqQdKy
pNaigWA0CT+qZIBwxmiMOyc0SbHy5jHdTVbKfwviLc/XdmZg3NJVQusGi+OC8/Sm6a3upvTOTjxm
09qbyfhyqfmVrBkiuvXnIK6n/SJoiVdVaBIBuwQV1CvUbCCpam0+SNuqrhqGMg904fVNZ0OoGmVb
vXh5TrYcXvXpDfcgLSRC2J+yHmZGm+iCYA0jWzdB7JnrEVzdZRSI8ksUT9Uz+ml+cNSxf9nSgdii
tgzu/AGdxWZoK+xN3Koix5Iv+NkA1SLAPORE9BcWviQZeNbDVE7U+xp3iVvPxWXp+KzX9CeyVaUA
a5YZPM/VoDBiJR30rBZzxXm2dXygizZukBo3JyyC9S0dRDBgPRYNWQOwfAd7mWRLPSWMBp7ISpX3
/HUAgKEW3hYWEoQevvvXqUQcHUK0X5NtOD1GXVA+QybhL1Oz4B7k6PMOjbRa7K7wLyUUlwPw7elt
7IEDioYfmUTTfpIckC8DHTrHOuzMh56x6aekG4tLXZb+ZZ573BE/qXFvOPlIKLzsZyJ/swyEbAU7
bCxAk3H4TO8q+f/YO5PluJEsa79K279HGgbHtOgNYuYQHERSpDYwipIwA44Zjqf/P4/MqlaqurK6
9mVWG1WKYgQG9+v3nvOdNIxGhDub3G66DxHzx6RAZg8k3F6TI+NQvYuOLdQDXufAGNTBy8by1ATc
XOVrjuZIpuq2Z0erMecjlZYaADuwXSGeMZaDgav1MQFdzfg4bc/ogF1UGsn0vTDxf5PmV5DhaZos
GlbzJVva6YUkzPU2bCf+KeBlBwnoJrIWvnE4G0RqFfplN1ri1hLwcyLku3hYflCZESc3FQWP4pTW
EOSKTB1Afgvin7gTFzwcMXVqWzHQAMzPwPTHDBjvnbk52/3M2Xc7LDQ1ER3G8aNnxu0HqNz1tp5T
9WzPVXZg1l+Aj4EUx3R4+AZ5zXqC6zFvEf/TPddctj7hPuajvtT6EeVYOn1X0Hn2a6FsooVW7oTw
GnXg1K5+4KqXb5izYkysxdts9CPSto5sjeAHoyAaghyqIOL1cWWf0t79YjIQ01yh8SWxeTYj2yAu
yjZpSgtRfhGxPzHN9iXqUJeHUjfplpQb5fnGsI9bIe8kkpU74iPduxHr11Od9fKNLNXmi8Ggc7f6
DAE6G2qyQ9VxnTuG+2kJtCTFyOkEBvUMyJhmWb3JHKK1wi4stpcvF6S8BD3xdI+LkjXhRJzUb0k7
6z8zjIcG0SC5A2jI9bEwC14tZV5R/ZjZcWjAU2+WGN+Uu2TIVUGr6/jDgsxxZFXtK8VKeJObCvAw
OSwtfjmC1ezPQRFahfc2NeA2P7JuFG8ZNqciOdINqAUJ6KtR7xzTnMdb1cKvu5oTZxSPTsFoqgUN
92wFdNjhphNfYrlLh/J99fY8hy5DPNsO0cMsA0vTWJ/HBuXKwBN2JYziHmwhURxm+Wi441lUstrD
xXAfVtr4keujRujcBFVDfGaEhxAKct8xsdf0VNnFc4/4fwdoYtyNQn3NAjRyYhq/geesTkadfCCa
TU/p6oGtI9r2poFssSvdaWHYnwzfrKxvd0nWXwPPj/dQfqyrZS3CrYUSZVP6BIEmMsnOApvrLVP+
SW06evYEzF4ZBYZFMpHqNZJh3J6EbQL8MRYmtGbiRlVWwHUhSPdHIkH7Rw6Y98PYC0Cqon5UBNzs
7MoIr/M0kbe9l897L+WFbXPimTIVEyIZBgkScI0ytCbzZCIqOVY+fXY5OMGumUH7MRDntayBBKam
Lze2UZnXs5uFxzGxPjkVjRoPTNgNIVpOubO59h+9nGdv47ahsZJWzz0EVzRMR1tmaIOtGQlhzISQ
zKdNDWnylMyhxcw/JHrLjTX3Pu4/nGYeD4mbsOcNHHn3U8o2l9rLsMN12z7insHyPxT9PmGWBd2i
wCweBsuXAJF5BJR/IUYwIS+yLIo38u4bn+hbTx2QrzH59D0GDUiA040/CYcK0WkfqM4YpI+u458k
66uJkTum/dUW0oZQzHt1K8peXqP0W6GgmfbJXmS/ddKUt6rf0epvo5rOQ4S+wb2SXrc8r7MD3CNH
VRP0+OnLrTMZDdIEb32XpemebFWtTzKXTQLlJTwuqxueqjFW91nhrNspHturAtjSxrPLise9IDma
/BakWvjGfdp0FAfKopXVzVVkymDfGlNFUwQR5ew6oNtCJ3/FHkograkIs4vVFI0hGcRgtjDoJ9UD
SY3s5TTAT1lGcGwkpmmbGEn4UgaJdSgznngYx+kpmBboI3MsbpuwgaVAhOEj8tfgbLWrutK2pRLd
ZpgiPvW66rtI2nMar/5NuAzAIsU8I0IoXZvUdpEWtxI77UmmFRqhLPW6a8LdnbcR8ImIfHcGKGXP
kHNShc6MDlRufpdVVZWQ6Gpv2Zo5JNUV7tJGVkaHB7h032ZSkpFwFll+Ayih/6ic3EMU2YuJZEOL
9B/3LYTJcJzTguBGmESMijGJ0s5L3elrk1vNZihnXRfI9gFff7nF10ueaAB16Rq0GDzeGLgzoQt2
lZ46Z+puwrYHyEpiKR2VGcoy/T94eaShNO6dsuPsiKVUfrUl0xpUb4pIXgPK06VEulBML7rZ3O0B
fdETY3GWA5yBeJawt+ym2JtFz4YjWYV/1GXJAEwZ8aNE28c7gCD4xo9NGW8TVw9A0owIGw7Ed2uW
GY9GIyVfN3PSPSl9IJITEJ+biiIvBQG4yK+LHFe5S11u0gX1qkaqwt+LrzazrSdS2fpvMvfzYGuT
T0KdXOlEvkUpGkCZ9D4tYGeAylIw1jsb2NM2T+3yhHOgvim7dT0KE4J+1cwsxl2OfbySCHm2qduz
uYcVoNJak1oz20nukopKo3Y9eSbnXH+KsH11YGOB62hpoUYuUtsfQ05NkoU+5UnYttY9y2D9zZFe
M20NHBbs2qjOyXJlLFSRbbNFOKoOKYk44GYZs0VWawQ1qo9OHZLKU9fmhLI5HacZ8gd7eUOx9YYI
giO20uVv6DVv/rCUJwRCZuQkwnoKqkX9CLCzHpaVXNuaXGJG8DOqYALmNJtBOuWpAKLzr4wZ/9sZ
QltWOC/5WEi0L/PnOUFnI0hKEmM4Jgbo1zhkMaQc1pbivO0eEE1S3jttsJ24MV961QXbeq652OPg
/qsDjR7D/HJO/P2T0M1kxOqHv/iFxsZpKiZnw1FkVP4bbx3dO9+ji54MjEyVoCBMQ67skDA39ZOG
Rn7vOkfUAF8SILWPRg0Qjbawuq5n2b6OoxB3U2YvzzMV9/6vT18Wh+N/+LAEwOI0xHAIhuaXDxv4
QeFPhtMfjUwLa3t0AUryoplWDvRs5KljK+IBsyaeePI0g63JPqW1nc17LqmbfTR4/8KEdDly/vmk
rWnyjJ74UD5Wz18OvsnY8oxkSX+sKgd9W4j0YNsHY0swjQEntxvTLUvzulNY3dGBjlRQuSScwCef
PULRThrFLNorpkJo7mO3+QZVyn8IPPjQ4dCuUFW6po3agRzJv76crvWPDyL+zYDmBYdqUvh+tcO4
I57yUs3dkYFLvgFdBhehrUK1bxBUcy1reM+p4//AFzQd8QEle8Oy34Ncfp5rwkAzl3LJcIl5H2XV
3E6dLd5oYde32eoU16ZZOV9scDDLrUxkPV135IwgCrGKLRipdZ8hqThULCXHJMzcO9OCgQKLinqV
9v8NBSSCmsVR1yKlmu/acd42eoWxxWg8ThAtPhFXrrB/JCbMgRqwQuT0rLGewJDazw0G0ZEFjJk/
NTuHZc4lScFfWnEp1wSBVazEl1qdUUb7UJetXlNCXbYXFPRgSPHVQ/H5JFCn7ACWy3PhIErNR4Q+
E4aQTTKl04u2m0HboVn3pXNws1wN5erDAYvnhIuUIVU2ln5Ydm5SpOZmlE5cGkeHyRkDKNcejJ54
WDHW9ksTCwv5miOLk+9B7ACOMWVbcqf4P2IK+nhr9oxGN3HmWcEUuVTc1/Rf+29+6ZB+J2ZqeiKD
SbYFkMo3TuoQkiKLMIyMhVLex9cRGYoi/xKPwembJTYQ/Wcz56iJyMPd9C52hA2526hdOg5uAXSY
ryofi32XDdlhnKiuzGLmiURTM2yBf4wvQ1Z+8TvOj1gt5Fswl0627ZRWgOtrFxZIk6/WVdu23dR4
7HLbOVlsHA8FBKQDbCUWPSiNpDaj/30nbbt5F+TJUe+XNpFJC/fTGYLunpNocKNaEzDDzKHfK+v+
M9kE/WegaM7JJD32y6DPdjVASVLoBvhzYi0XdG/lPO4tUnNP0Ow5tdTQQqid/IfK6cYX08Jkg0qk
eXc1Lxw/pYJcw+l5CwGDHWBorB54Gw2lti3lGQGZzxssWE2GuA62TjBwMoqFGHwyGVbekR7RrRUt
Fv8R4kb70dRksgQaKNFzOiTFHEh5nbIntrKlK2fjG4oWhmBVlFYsl64igAoRVvtKuF5wY820WUAP
hjeJJburTPn1jZdw4To20EMNPIw0e8LkA1DM0TAr8kF0Bwh8pzxXBf0hP+OYHMz1+gMdXLLusmCV
bwyZ76fFl19RxHHcJhkFzzxAdfLqAVMI/tHa0IWz/tSL0O4CmEk8GE2p7wGd8ZOlX9VFr+8mmPct
elr5BRjJuF+6KieW2AQwP04ZnRF9eM0WeCfbdBHtg0l467xpckqRy14s64RUCHo9CqQiYg9d9NLX
cVDn0Vjl25Gbe70miFgWnTdyeQxtDdLl8W7N40IC7O0lOcTpVftw6fgwsAWYMfuktVl0TlpQraey
trIjLFpkxYEX3IwxXPdLe8AgOOvrIFpOtjQcufS6kbdmgSLng4bQnKY/wE6r25XXrSYMPqEYmRd6
YUFC98qUS/HYSqHZHwhnOKdQko0Narp2nGjO1QO3OJmhxi4r38j0MMJAROQVbMDZPtnQ22n/FaTp
4nBpdoACaWfQuJt3dcUbw9DcvbMLT5tpTbOj8TX1uCU6OoKrKNrXFYJjGbnD3H4ATcMsZg7qucb9
H8V2V4JU46HAYMKyxokerZ7u1GjRZhRQaqCgXzP+pcqm2dMS4bFzLH79pX9z2SSXgt5t3aQCq43x
3SS3h3LZN7h9ZUWx1Orwgd8fTUTeeyloDSFSiB9Nq6xvpM4eaAm3uUF42742Fj00BJn01EbdTpwr
J72bBCct9E4Di7th99+aMmy+LAnFTme24c3ss842c8olTF1Msyasq83M8Nza9Ryfdr1HeQ7yN7zR
z3Pb6WW4j5seJ2dJRzLMfGreouPH2UQVtBoKvlR3valL9C7AAe2LFfBIiHXsv40t0rDUipM7H0sk
djT9/BSCAwArUVR6fJ1Yd78u5W2gQ5SSoi4eK4jFe22U2Xogmp4ue4OlkxXQQwPLYcmn76TBw4Yr
7vzEgNIazmFw04aUIa0q7CccmdMmrJBVeRhgT4Lj8Cb1cutJek4fZWgxTiEN4pMqzfpmdcb6xrUp
Yit9D1LKw7e+nzu57xg9basZRJmNk+FFzZTJsqA/Zzal/XSJdSL2vnslCUq+QWxAOEj8x+bSEpwG
mpaBjQgrqdMZHQXlZ89qIjccc4q9tuLu22ahOBk47FyyEwfHoQvalLwUypyaLyA4aVDP9IydLOao
MFA4Ox5ZBTbN5R2bPQ/PZZldfK4GnSOch41IPnOqV7hZ7EqfJzBhXi2dg6+Ops0z8FekYOCIFZaT
iYtpsrylE+9RgUnis+lNkjOew7NmmPHjMtMvs8ulyk41xNarmYk1CfIslTqgbdcVTnG3BqDsSi9z
6XphKHNaYnSjlJYJ72RHdxqelvZdWNaT0/rjd1+76QY+Op6vghc3CzmEoGeUX/uqo+Ro+5XcmpqX
LJMkSmCF/DJNLlcNy7VzAnrMqzIVXIOhJLajnub2laokF9G4ID+MSrMJqVtGNzujdGSRJU58emma
mApSTQoUGDdcBcV6SzJD/Hj54+XFVFXOFmPgQvpwZ/ZU6CfiRGzKcr/YpGdXKaFluJt5oTOqysR3
WWQmlydbSH91YeZm6630Vk5ks6/2S1/8GMXaeGi/ieG4NIq1uUXYnExnXQWoBZLUFtvceKCRwDcm
MKnM5+MYiDeU7Ol2pZFzGGio7EYXASBSkTG4GuKhiS7l6n9Glf9iVAk1zOag889Hlc/De/rzmPKP
H/i7SkBLAUxGjiaoWz05+/uY0rK0aI5pFmZhSgSmmX+fUyKNQ8fmYwT5H7mco5UD+rCAsg1KiR5r
/hsDygsm4adzE1p83KNgakzgCDZJib8c5pq2ITRAMQcL69VYMUrNSKz3FQOXl6oSzqlYlmLdTEki
r+nS9t8sxQqwZN5yr9q6O3btTDqWbJb7fBzDXZVZy2OqlHsPuZZJG7KqBZUsIa6Ii9iNSYcS8Yww
Si11C/hzYkL7nMZLWMnjWIGF95J54nxmlrFBCIGYAEh0eYfc3bbw+KCC81U2HtHZm8t0SvzRAm4d
+4uRXxGb0U6f5MRF/mTUjW/vpEhtDBo50OBrrqVw7gJClLWVZKLGkaYHTMuGDJaIFUldV4lqM6I4
OMdVlR5a314dBkJe/FRXdvrEUds58qWabbmOxtc5rbIntARdS68szSFBuudh6doTb3ayT5t4fIdE
Ar6/r+Bj4uLP8HNiMQgZ7pU+XqEVf8pVztroIktai5myeZ6Zql4zJqxqa6PZwec0KSbjtMzNrLYF
Wir1yaApuZpbMynyZB8LyRz4YGegCg8T08ChPVpmEuOdjapiaovl0StxfNxK0NwwUvEX2XY1nf6z
IvxfuGE2w2+O8v98RbjrvidN/fOa8MeP/G1NsFDS0j+xfMhf6L81E+IPaJhli99cjyBFdDt6SfCY
wP+hXRDebwjcdd/lok64yBr+0C4I0mOAjCAnChgKCI8kmH9jaXD0+vZzo8fklXA9aGGuaTsgO34d
8xf9yIM5htl9zm6fhxvHMomd6IhcuAtx1wFY9Vpm7A1VUbeHdGmxl85T5m2KeGpmjBkIbmTkF1jV
+iErdOIEPphy+ewGk1GY1HZdhbG6LnD21uZ8jzPR/AaKdTZhLJAIGmw6Kw1M9merobBsCCsLJnqK
oMMrSgbEorX1w6FealA8tsFXgwjAzYJ68covREvkVbISqOyXj24wxwTbN+vWCUuTVKysmTbo7scx
au0O7Oxayo5d2RHGs28aX4PFA8HpMvVAkeuf0b9DDUK0dLNQjZ78yR2/zFi9dsKUofYGeuljR1eM
aW+zqPtpXOOQvXquup0j+cZRMDI+Yu5Zym1opul1G1PREdmwGdDCf81QOz33k5fmZ8pKY9tn0r/L
OpMAHcWrDevb08oDLIcce0MiQyMOGZn65LvDUG+5E+o1VogfDTOcEAwT6vLJF05MqGqj4mIDo2A6
ZV6cXq+EGL9CN7dIOhcL8XpU8zsGQ4wt6d1V1t4fPHxtPgrUz6pbOgQqbd5vAp9l2Ohrs4kMNwCd
UsVrwFo6+2PklIJHIkdBgLVuSft1S+O97+gN+OqNsObWu+ebaL5/MVXLFuI7elBzdDgnddBQjTz9
4Xel2KVJVhz7TIx75pEQ6duM7Lwm9R/aVSyM/Ygb39pqaKA6Vt2VaqAdENBlPRhkkuzqCRdlLPCv
4bVzvW+zZOTFkjeefdtaQSeoBhFOlKgwsPZtTXCBwC6hbs16ZOZ2ZRdiDiSKNxj+wY4LgZu+YlIu
7zngpc1prZH0RqaTqaSOUojFKISrXtzMYPqtLEprUldBSVmMjra4szPnASAk92q1Jv9TJWsaZz6R
iRIj0OS3BMr1zL/S0IsjWkUAIJxl8WF7gTRornKGd+gbZIJRpfWpY/PSh9NbBqoybib2lh79xtKc
eyPIbiYYr9deXM9EBYLcjYp+HneMmSt1QmOU0kvSqYYRqWVmSlpcaTeYPwW24AGPNiKSVXe/TUJf
9gRgZvfZAmV/k7YTSSFNF1e82dCvY2yiKhu2Xd6MMyFqcppuVry7LYNS4WwadMTOVk7VZG2Yb3Zr
lKMpTO49ElMYz1Rj5d8uazWfy941D13hj2gCnARHJ5Begsp82lkoeLOz0aAxIbUoxhdNpeR126oM
5lc765sDnJw2uWL28bguQw4yaDQ+DGKBeKcMr1loXhF4dmaH7tc9aR/VsE9GaOCkHJsiCtTI9s25
ozkQJdlhozIFMYxIH4fhyEqkPgkOIc3Jdr2BqRnCdg/PfWpTYeexc3LQYP+YDfHsjnQtnMzt109T
YUP6nYvUak5drJZtIA0LzwC4kDXO7QfOoryPsQhzGvUJq5nLOSKio5kf1sUJrnI6AMU2AKyy3CwW
FZRPKjyyZ9kVh4BZ1660Eg2w5V41e2bPOWJp4TyA2zGnvTNilwYaa183Xh3unCA3wp2RUYZsoSpy
Zl1FtjWd0uY+FyLJv3atn7/n5mA8kx47vfWUTt2Ok5/gXRMLg54cqkVlecZwAnAOKsQBwbrz0j7p
rvkLAksktjqaHLYHGiPygrXCItwbLspJRR9XmrDXSzGhePFwIfeeiTfW6xJNBJbTkUxXp9nFQzUn
Q9TQrGbSWcuRFOqaOFYLaMfLNK+fBY/wEGU9/D0cQaZ99ILZf6C/YG2TIVbbwU7bkx9iYNtxzkJA
YnCc2jTLvDzWcS/ONOzGiSEVeq/buWua23VYvfwQtI3z2g7La7Is8LYH0NvWlqqxDDbTZA4kzU/5
Mt6iV7DOq7L6R+ImwHfj5VySB0R6cWdHSGjVqo6V4w++S6KmESfxVduzapxFUFj7/9RT/6d6Ctv1
X6qxb7O+1/+TMvtTUfX7z/1RVAXBb1T4GJYoWRydk8c/+TcSq/UbCkxS4Dky/a2acn46WJm/WaAW
8YYjKcSO5P5bumuAaX+ungSyU2o7i4kUlieBIpP//pMPKfOh4hWgVk48UTg2E5qwdNiQMmNAxNQ3
0JYaWi1DtK2BzotFJ0pEhGNp8V2jnlckCtQwtDgRKhYeTcbQUjSAi9imOZPRBmG/k2+rLDoCvPo8
G9frOPPVuKuB+9BIhLEU+rCS+JSMmFUKf+V80X8xfXbGTZsx/elSB5chkmjvsTWUj6CCdkswz8v9
RfF0kZmh4iA12kUABr2FviEfk9ENxkv57nBo3CN+pbPCEOukRqwXkZcKo5bHUslk7D5ZMcelq4CE
LovMXGhw3yaWfwjdoW/YL+YUJ9muGpMFaz6RBe5baoYKWiENOva2ZiA83onmqpXzfWv7GKv9JJiT
MyFsaUBQNDD2R3hQ3p5ZdIVjIksqM9jbPfLxLRmljntil+FvJnSh/delKyQ2ZFhOUYI+zI0gK3fw
m0BtQhf7HciMeOrCZ6682ATX3NbJ1wpL6N3kqwa+7UpSVg/iXYIzb4NXaP6DsautedkxG0Yc5K3b
gT/BiZ/oDOXtdPaDHNpAYSbOsfQc64FSqdnOcTy9duUDwLryUHWVVlQE5SEI97KbYPZMpddedxVB
UaKVIEcKmwcGjEME7a3ZGCqMH8BCL8+FdItXUxNYfQBtG8cdkVtkhfvdqJf8MWDmFbG3tVvwIQCl
qFZOAzPIN2q0IqKv3pDe19UnKPOYwuLyyCG7fEzLvHiYFpw0kQ9FCc9ni1Zx9q44Q56WUD3Rt56o
KsKw/+rqZnPFAGm70Iw8FYlX7cwZRxcgpR5NJUdqorbL52aiy90aVnpIlib88BD0wLeOu/x+Mrz2
PZksF7Eb29s5VMGawo+3jCtGNPwUBjTzodOygxkp2otjl0+5Ie03j9FssmGy+ZGRLvTiBbxUYnbE
HkGF0MnRU+S1CxMnZ/4ex9Bz1qWwdiHsVIUMMhneuxWe1Zp1RyudRVTI+XoSqXtXwuXfO9NKMiO4
1ebYweY/Nfg1btE5WW+LPSLN8WtkV/aMSTkvaLkL/L6jaPAYjA0Wq9klwdupHIBsajmXBEMdq0S6
D1Km1pkBXv7a1mn+xh0tD8syOtdjs5bHsa6Zbq6i/JDJ4MWbuEt8iB3Oeg9dc7qpBrQIVcZEJIpl
4D+qfMAzZhgOywo63NtAdc4DPChP53rw2pdLR3KIDLLsqkbAcTcGY38zdU72mVw9eq6Oms1bWUwZ
xIKifRqLcf6UZZ68coAmEfGdhW8NrqaXbvKG68FtMJMvo59fmbDuQcVVKRmLJmRKuRKXPaxmsjVz
yPJdO7k/3KlrDyBt1eclp2mfhGCjClkxX4xvabkyHR1TE/Oyu+ysOjnZoQRxYqpNHDqkGoqREBii
Z5yiLo8m+3ZUExq3tbAVE1ZZ+3tykhek1177FdnBeG0Co9qXAqKPV4v5IW9cJFJFoI5NNzoPsZrV
K/Dr9cON8YNyQeK7pZFAO3xlgemZqy3vCQz2asnRkYn8ADvII+yFgI9nmXXlgdvO22LgVw79Qn5D
QzMcVmQr5E/GprNbvEUw4eqGe+TLtb2ZKqVVw/SYQE/aP1Yblw1jp5ijmakaiCKUaEsx3aZxdS+n
ITzbjZ284lYoD4jU2j3TdmPCKpOZt15WgLTCeE91XNkPapmg4lq9Cm+axioPYbncle1INJXFi3o1
jonYrswKK2inw3LKCishvJNhNEnemq/h1LcjZkaaESw1dVlfG56bX9mtsD55it7QhhoR1F7rqY80
B8HAlw4ATI19nh/BD7dfC88n9jKHZrIU4S5uG/tLzojxRG1fHlpOlk9Wl/ePCXXS2R7UAsWn1Rh/
VbTPfQ3CZXH9FVe+NN4lvH92NGt+LDPYUxFvj39TzzMZ98BBFOSu1j3WtTtfkYo1HeLems7T0MFR
LAnLYcLavsyQtO5JIY+36DfWg8NZ+YGdTb55GtsUDLX/Q9F1KCNvIPA4DJNvc7HkehASRvEg99g/
x2u19O7Wt6BDGY0GRYWaGRVYBfgosy+nd6DlFgmD9kxQnrfSZyxT0b7EmkHVaBpVcAFTuZpRVQur
3ffh1H4OktrzdqJJqq9OkgR4LyFcjZp1NQW1gRQA/lUKCAv3PoMtJi/sJ0RvlOdBmOFdDnAFSyQY
rTHgSNg2xnAbD4YH5LFwz3Pp40qd6vFzQIMqsqVmcvUIyhHla1SXTPrgZtX4LtMZy5HYmYztOtR8
r3IejKc0db23NmtYei4gMLTJQMFYtKVHngasMKbpZI4UtXPOTKKKxpo5CBBFqDC5Jo35eEr1M6EB
ZHZotMjf0mazNH7wTny4JFbDeRdj3xDtWrufAg00o23k3MxDKFgGlU3jeIXiEte3+gZetaVjHYh2
2kyqzrQ4374dyQs5JXbjRF1aN/dNYjvPvkasLRq21raE2RgXAhv9bFxZbI5lkcEpaYCpqlUj25C2
fjABhONmDXLdQsgLP1kuCCLyLnGzavSbe6HAVYYU98WFDWdPC5g4DYzDEdJsZtO5CS40OU+D5VrT
grDhLVfhYNMkyIz2ezpmkOgMBZQu1ng6H5LvptfIujpW/b2kqXRfKNke0fDZpMe6hGFo3N18Id/F
jDc/UwvYT4sTwmzX4tgfQWWMb5UG58WFfIUPCBM4Dx8cG90E388cqDs0dM++8PfyIU8ZsgHl8y58
PlqChBv7QHA+MtlVbdRrmJ8N1c9t2N5UETDsS8CyVhr+F1Ob7gFaVNfjhQ04B52fb50LM5A+13jG
8tdCEu1eanoEd9OsKYOxBg6y39X7SUMIy4Fhl5FZ/tFmDnl3gdigGYBbqFnFG8TxFCBgDUfY06D/
CwTjvoXo/+SWibXhyS7vGZKBRYTNCSLRNxvK16lXu8Io5kdinwhtXJ355JmqvhuY4/GeOMBfEjqq
3yh8050QhX0okJPfBjR7kohGPMzGQeMbJ3J3n82iKZ+FTQ1I8MsqNi7ixztZDOH1WnhUK4kbn2gC
kVpJSwg5Gz6mFmXzFJ+ycerW7aKZkvkQEhibTVY2UmKGzbG6ACidP3CUxaAsrACIBW/iCfnbglgG
okfaPuCddG6F6NQZPqy1DYtLz6+Fe1nP6y6h8H9dveA6F95ToimZI7jMOnMtvqW4qgic+YKlysZo
XpbkWnmo7/3Ke7U0e1MZPjyZOXW2rSZzSmd971LE8z4oW83uhPziMauwGMi3jOKbAT+z6RjkjuG5
WTT/E+hOtSvz5Jnb4uyxVIlN2BNI65QUN0aZIQ7InFumPm/IfRGpas4okQYlowjYo1JTSHPNIy3J
RwIa4sio8UV9laRwS+sx2KcJJFN8WnepEvaLc8Gc0ruqNqRIdHu64vZm1TzUuKCDtGpGagMs1dfU
1FXzUxVAggNAHbpxYXAINWWVvmyxkZq8ivemeDd6f4fzPn6qoOscJXlOV65NEybV9NYpgeO6aqIr
XlT6txKWm+qHdSMv0FcxAmdthuRcayRsWOTqjmSqcpvDi83WoeKcgDd+40nEQD9NAe5/H679F/Ti
+yarh/6//98/iD05lOI6FBqDAT3j15FbGgtVZmOQnfKq51hnLLhcOsh+SHLRrn0SZt1+SGqpmi2b
ofVf/3LOtz/39DmVejbDRiyPAc5kK/xl3rdmdeepVWYna8HXtOYds/usTGnnhsXjX/+qf/AiMsGw
wGHqaEGXEeYvvyprs9xbmJNdtGZwJ3GWMMZXSfP9r3/PRan70wxTfyeHeUfIoR8Dm/er9rNolBJ0
FpMT+Ea1T4NOnDyoBXiMsgFRSoFRZgpTM6NbVb1LP+FETe8TrWqc6sN1nCK2/uuP9I+3mJkOYhaf
2e2Fc/7nsz/01CAdOGVgNQJDdJFHO/nMCVqUQCsY36XdxzJO3GfyCK8uv/s/E/p/MaHncKqf5n8+
j7vNPtIsef/zRO73H/pb8wgUjcXWQYzK7379n5pH5m+ChytkHqczF/40kaPlFIQM8CG2gqG8pD38
z0QOz72JI5dngZgf5vj/xkTugq756UG3QQKwbrBqELkihPnrygEQC4tT2cNaQepFs3oC9LwcO3dC
xQl/ycNrmqqquckLy5ifs4UUYQ7VqUS2FhJh52ecTyy8N7kzLZGbe6vqMDFy5rlObE39RvxP9xXU
LVO9n670/7Lm/dIMg27KBw64tGZgu+gfflkLgp7JegzL5NpBwf5opbWxcWdkY2ryTaQ3irirv/6F
TsC9+nml0+EbWjwB90AEOlxEL08/9d+MrHSkwXn8muiRGxhnRr4pJ6hBRN9homGnbw3G5Z2Jo2Mm
y3vhBD/54hh64xTv3UT39omX4J1dJ5+rghIAYIo9oHwI6gzXXUNI0X2qFW202gdYKnHdXOe9FXeY
0WrMJFYRM+NqO5j4G3cZ8cSQ/c61NrxpeQTSjAfEWt33oZYNPbg24FeFaTwlOyJC82o7c161o5kS
Ith43BEq7aEfx31M9DTgcTy7HcbadsPJxH3vHFyYShhht1sHaZ27oGEW6ifMrHbIW8kFtPQnN1NR
YulLE/vJQsAJ4dvv+W59h03DoFlxn3h6lVrsLFh2jmvLN3ua0X94IB/TOxZzPhHhQrT6KCyW5w4T
+JrR2OFMa+ep1V/bDVyoM2Nj3wAsrTz5aiOXS6+Gruf5SyAVbgx27Olx7WokcUwpls8ysCDfO/bA
lfu9/8+gj4FMJzFEb6YO5s8m9tC8R6Wc+LRyBJK9I9odS/OytibHITPPUy1PBj/RdLWehOBSy8Ab
1e57Pifxy6i88OX3YEdUn121JarzIfUwCG/MvuUiwV/nLnhiGPrXFB+wPIoVPuCO60iz1M00nu3/
s3dmPXIbadb+K4O5p8EI7h8wN8nca19UUumGqJJK3LfgHr/+eyi70VbJI8Nz3WjALcBWZWUmGXyX
c56TUing63XwAzwsRDiii5GOFBcxcP3krNevxFs/nKBNc76/xqovAsaqAothb0CRALxzlcCdvzN8
E1tdNnPzrh4YH2FzKkD7QUJF54iBk0Bt15u8bT3KYod7Nd4W8KBX99a8POIL6a9ZfM5eWGYRmmHN
2O8lznrnalli98kYyeGdxqa4JSc+fpEkbh+ptG0/TGXlvVSISj42FmBZJNlcssmEp4TqvvdDun4+
8bKIwBnL2WU848AOfWJE1/V3kpwONrOjx2UzKo+Pd0pLV91Ah3WsfefERlWE5dBahCQttp9oa5tx
RYJWLme+O5bK9vRtyRYadP5YZt+adXeTlgRiZm5RpCGzbuelQ6E4hAkDt0ec+Hw9RQ4JfGNEE98t
svcCmpdXN898MtxcQAi5KfOmnqJ9ZwI2/0RtN9/7HPFqZ7CLnY+pbFjo5YydLhz8pg3BnvCa4jFD
1U665HyLCKIlP0Av86VVDXz0Xj3wKu6ck8QnuNuCHTAFPhdih1EeD46qL9hHS/UIx8QwnozB0y3Z
yMpQt8uMk29fLBbHL0vPJfiQ2maZ30djhr0DU10bEsxjnTSUxnGjl5LPUuH0RrZgTghzGVLwQTQU
DEc2VJANbE6V5NygRgLWtV7IOVqneV/jRGTJPq43Ra+YaGzmCVMDhzn9ZDoY+NRXoJn7aS78Qd5k
EfJb5NIir7941iRA8vusQP2V1UkwQZzNRzKfVfZZCYVlgjoUW60V+X3+UXFCCBJ5I+2omxrAletv
5tgg1tQrYkPtZC74ScjVsnPXenznfaHEdQbreP7oD1GbvwGSkbKFkNTG0a40RylvSp4/ukXXgevh
FFWkzeLzql2TbEZpAWxB+gbZxUhjE+O7RoGbxv51Rf7RJ2ccorDW4sEb43kKCZUYPoAuMHb4jBKY
gU0XWkOcnKwiiKASRMCwynScNsISi7NNvNI5Gt3kTuxYstZIP8YJs4o9OiqXnNK6WYgyKJjqNI1v
PnXguEOrND8bJJtuelIaWOFW7CiTafaPIpfxa9FF3hstYoQxWdGhFu7lMKmW/pXMlTu39uLPjjVW
u5KH1BZvpHUPjrb6LOyElOUKqVaI2guYKgTO2yBm/OQ1eWsRrpAXV2kTFx9k1nmbADTUXhsM8w3Q
bCHYafDB5dTcjIUuLx2s0rsBrf0dx3rzOQuG5GG0aaw9c84Oqu3sPeGoM0DeujqM4Icf4s4t4KbZ
BHgqxvyXAQ8wRiitBn4c5HuoG+SjtBMJSoXnceyNVv3IQ6f5VDllk2wz3a0TOLP+yIB+/WhL/BO+
6wxVSJbAfN242F3jdCy3BIR331IFXrQYbPsoNaK1CU/JtRN3nr1NIG4vmB8pB7Yrl/ai7cr64Bft
UqB7sOqTl8Aeix1xl0V1czCRuW0V7/ETkvJm4ik1uqcKt/64W0pvuG57O3oICB8+GJ3O9w58YSYQ
hqbtW1z32kj69oIDezmaVbWcJkMEJw3OlTAMpcIeA1DYssDCMdC5j2M66q9E6WYXrGj0hapUUPxN
J4as8119glCL/0F5wo32U+x6W5es7gsE33PfqGPOMjw0JxhMG9tAfo8Vt74gUEIdf10XvWvKqIo8
z3Hgh6/gFnqmtWr6U1VkR5r878kJmLtxisJo4GBoekmN8evXeddnfn+dNQ+MclkC2Hmf7EZGlTt0
AXtyO18rDM9UnNmrD8eZIw6Mf/5inmlinaRARjK6tmN/elOCe9hgxh2c/WIKdvXql1gTEUMjRZP6
65f6uZBln4lollrcXHW57wrZNg68xphN92wBh76umH4fnAm7U0cYw0Xn4Vz7x6+3LrERAYM2Al7z
Dt8l/Jrbtiids56T6On3RxABQzwxkCtRjXTpwsf769d8173y3fHm1r4VnTJf3vtifSljuw9Ub59x
uVBdeXhPUsqSiCdwNa+EWBsxoxUa5cifTSPj8fHrX+Dni9R3kPCifCQiDPnhuzddV3ZrzgU+vmFg
PzdN7Ja/y2T+D6/iAR90XSTZP/kui0hOVURy4xnkvTouaYU/z1+mv/kw/+q90FD6joNkkxvv3bXp
9pZsHYP3gq3d37opnhYsN/+HywSCprVOdfjyAED9eAfkbdligKids4wwEEHo5qIYl4lI4iXqxXXf
zGxIfv3x/Xx+caZzmvC20Afwsj++JDkLrNYK1z4bdcRMErPNWZsjpchQ1ISe43GSG7fTXCK/ft2f
TxafOD0L1o5pBfKnOyLArseewZHwhri7o5pzsndBTusMfdavX+ov3iIXB2BaanCG5+8PSw+WCC9V
ShwxqwejFPWF7nrANDYXTL52cPN61fz6Rf/q/bncgoKpmQueTP74uY749CzUgeKMBkAdq1WEX5g+
inRzbX5+/Vrv0wm51QOmE45t20hf/J/vNIZlvsl5ctaqw0STidJBrcb2/p7AI3UNeBQOTLRQJs8T
dd1ErdVdjy3Mir2NbZbmonZesA5iDMC6QtWpwXbe+rnLavvXv+rPBy/aRIuxGieSy4Bmvc/+dMYz
FZ9SQA1c4aXFC6URtquVMt5tIK1zqWUBZf2vX1L8fO8GQPGpK60A1pj/PoM1LpiXRDzjzoZvUOvO
vkX/0EOx+OorBBshHPf1es9Scd0ORfuM9Qh1mZUG8z17ppadaDzoNcEGFx87AnBQv/4F/+oz4aTk
WhEW3917gbZJoo6Gw+2cS+1TdJtO9lnEhnXuCqtK8TKZfzfG+enahNG83g2McrhEweH8+CW0pNZQ
9C/6jCbIfulwLWeb7z4Qnux0479+d3/1YsyNVqpmwFHz/ingaxmYcRss5xkNwG1WMcbFfU2X45gN
XdKvX+ynr5p3htzeBue5PvHeq7XK3BDsBczl7EYOjWWc9lxZ3Ih0ib9+IfnO7i/R5iMJo3hweHPw
Qt9dyIWVpDNbhYkKQiXdrUkPN4QGGoT8Q0QuSnfRZKgOd3aMcTPBZzLTkXgW3ORifQzWLQabNGdO
YEw0S2GHwPlZe0odTcNllMXUy0INtU4/ppbIhMMk4+W2r4DLlH9zePz8/TiC8o6BaUCo5U+lEAxg
ALekdJylhh03VUN9gXs5PcTm8o+rLtchY3Y1NTDlxd7w7roDeyH7ccbSqfAxYZPMeP9tTVYKK6L6
glilv50frk+vP41aEadwHgIX55/oC3/6lipdWqJVjn1GRGS/ua4cz8qOgqfvAxHX65jqIG0gPGae
5d+cdPL9JWLzyjix2Jx8d17wDPjxNrOLqE8JYyLMDspXqVHWsOUGZggXxJJw/iL/FYBDbm/HuhMd
TOqaB4Wl4vSI6gIvN4FQy705lEwRdb7Oa1rlrY3FoPjzd2ekKiFdQ/gR6a3XL0bFT5pS5xgYGIsY
XPpWfedknX4i8ZrHncHD4LD0SjTnkaCeboOjdL51ppnRWBflzP1yBkfRJm3H2Nv68STzK8c0crUl
PaW8m5g2XCu3N4hoSt3behEGaGuvIqp47GFvmR5IqEvG0mYVdp4zBAQKqeYS9TLkLK9oNNAJRAM0
0Do9wzIQIUZnZ0BYIgjeqzZDmzo9s29zBMNm6ayquWdExvBoaEQhvk4E8DAUNzLul2Bu1mEoAKTk
dlxm/rzuy+uTWzOiPABui5KjO+Z0RVWr+beaWLbfi0/yRJi8BMVa17QN91pSFQ4wyKoDeoXURtG4
45oI8hNRNPN9g+o9ubXKuqgvEbOM/V1ndXwhsvG4u2tRNvl9rU2eF2roEY4geZ/vc1P6l7Hr1vm9
14juK1It3gWoK0e/WW6FdFq1Yh1FTQVfM5Z+/iJv3XlxkB/qh4ZVXLDLZWZfjivMiYkGsoI9Iph8
3iPe5uWZgzC56nXCINxHqWTtRgvDGxTGJBKvULUqdlbZYDzMdcpLt7nmqRWYlc0IJymsTt5U0+j0
9yggyMHKuVySW/pVhKli8UAsEcBhn8ZREaa6xapshLqpgCG6kiMcuDdXUMWCH92KN6XepU0i3nRK
MPOTXjmLMb2uVcFMC5dJpw9zQQ+7kWnAlDEezFk9ispBkOWnDhdYBWNbXhup4tnwvQ5gZs/VB6iA
UUPi1szNgO6ALokYhPgt07Z6/hb0Orr19YjA9fsIzikGfhlr1c3bmXRe0ihJol2HvKU5/n5buZKz
xVzdxJNnZf5LRViNYji/iEcxiyQ9Mu1lNi97m2NcEQfUHVrfpTNLCofPVXbrzNzKuuF1SYFc7r97
J39fzRB2/xI51lpIIDJkHsf+/KUU2TqJVYznN01G+wMyhAn898ef5w4MGRNmV96lQxiA3pBTP2f7
2s/N7qIEHqkPZWOwaSgWmw/WBjhr7bNAxuldV7X8IgL1lto3hezuKy3a+fMwexZyMzB5eX7v1wFa
eGcugJQSeGCHA7jR5c032GTsMr+V9t0iGqbAyUJtbHH/TV7J85g1AB6shHEF14rNNifnDu4t7yOF
OVEJGwcQfWNtCkJX8FRFkS6ZzRsF4rNCdUzrF1DPhEWB+/AZSWTojUvTnBm1MSHvfQZkGpX+9PsT
/z970r/ZkwqqGwrJ/31PenyZXtIfJPZ//JV/+RYd+zc6c/qGnyT2wjV/kzajJRommzbBovj5w7co
5W+A06nf0f/Ytit9LI1/bEmF/xsM39VhSBkh+Dfin2xJ0en/+dGNX3Jtgn/XOVDQkS3y49MTwkeh
MyeWD13XNMOm0SUwsVHwe4asD4LLxo7VXcJd/KXxgD8kSW7cwxdb0DUx5AyLFIBI0c1oj82omLaG
K0KChZqdM4+QHkyTn+MSEgdUaKzxRqq5WXOc2PvUCZCGwZZYjwW7TWmwWEkCuBRplsNCk1CDdWZp
DhY0JStE7W31XCvulcm+QXHLho0Yu4IMi356CeJmefHgvKbbOOFj44wYORIUqqe9V5jt2UH+/zrI
JHvBRbjcGojhSUjLlueFPWsYNHHuhST59G+jigU6wQJVtDTFXZy4d6I3iC2si05+GCxgmX/Tl3zv
Uf9dPX3/CpBheHyrJlMcUsN//ApKbduZwbzoQSsrODnW4OwaOVNXB/VM3gUjkd7bpLIMbhFRSnSf
cj3tXFqZEMnreCAge9kxyKxPAbc+pionuZYorGF95sbHqnU6XOYG66k0y64Gp0flhOCCqK2CSCbE
Fc1+6Kz6xvfVh76wnKPTTJceZcmjTCTIr+Br1qIe/tNN8hcr7uDHaQFv2ja99QLG48+y+6eBSOPj
PAUdWD3YdRk9g39knYpO9xO97HxrMAE9DRn5bwRa9zs7qdh5lAYo1c4CQzIPs/nasLZnB0xddRNX
dn6ealDV0cKfWkvKN2z27BoNgumSwRWXVtzySPWjJzxaEvZmWjzlPJtx1RbmEWhYRXyFMg75iJ8S
40gP2b7kmrZ6c7wwtfUVcNTlpKQ49vDOjoAmu35jR9YWG2BOLir0INytyd5Jn4smyM62XU9fYAVw
jPfW9IXgRevkLcynVS+QpCfJGDbjsO9TlnrclPm1NxLfAb03RQv/1SzTTG1cFuIUDZl2LnwbKCBo
gHnYpjw/kY4RHWZqJYnpW8GLVTXfwwhAiN1XaXZVJlYLiKOQRJxWzRs7AtKvqknx8MaG08L39MS+
SrqOfOAmvSj63rwiN3JmVy/GKydngblhE81er010dlxUgp9Z27G8N9J+vul6wQcqse6nGmLT5Kz3
Jtksd5Bmu482oTKvQZzHl0j5gnCVpF//+tp5d2bR26KNcNfeUxAjAUb3XcW/0rijePSM+wRi1V0f
DBWei654okIFxeMNxMAF67Wjav1lkr4Ou74jIt0mBucrkNN16QJdiFS69iPJIcRvJoVJHdJ8mldg
Sju45Yey5afko3JImhnJBCz47i9rOGWsn1goscBlWFjW8n42FU4kb+GtLt/ZTkmUEn2G0nO0yXjl
QK3zs3KaXuyc3pA7/Ly4ObKZ1DpFntDd98u2ycCI4idYqFgd4uKaOvqGRNT85Btl9zHIBOgwQ7fX
aZdi/WGtRBlgMbV4rcz80NbKoCQlS4gkxWFwDzZJD94u9xN8x2b7r0SwL/P/i9/QBxdoyqo/K/K+
zy3+fV6tHz+uMJ8RMI0cM1pvvbX/NFyaWsECQavoXqrGNbDweLiVVGs8ZDrgHYgMBzNLcOMxg6qG
P3VuggY8W0Wspo/PlShV7kFS2Is2Ovv52Lzko6uWTYBglXhzNF7PysaGujFlIU54m42/GyqsDfC7
N8Conl/LRdnnIS/88Q1UOu/wysfePfzCfjcTLnTdNnG8b92I+ExCljSYa2xdeDg5YqrEMXYuYNQX
MzKdC8w90TfuPYuDeaGDmj1x6U4ziZeyGaJ9W/jRY+G1NHhJFRf+34wRvj+P3//uHq0cQQIe3rv3
vzs2+VRpe3Lu62GNf5u6LvrG1Rz5R4U+8kloWDlkaON18EZi9spVKCNZRJOvk47nuvQZdQRSnQqH
2NPaa41HQoWCQzARjRuqdqiADnXppYd44nYqWXZu+m7qvo08JviKUvu1i6bhZGIRJlav1fPtYE95
dfBGD5UrnReLRsUxNAzRR5mI7Mgw0D93aQs6nZHhvuggMjYY259Zl+iDmlbtMMayna68ymexKOc3
EYMr2shytTwjvRU7iILB3qrzV8Gqv0usqsXu0jQnbLTRM3g8IhEnnhr2eutFdOVfMfMk4w6hNr9e
RfitJqTznjKeKNQSOVcYIND5St6s3mdmQtxfO41vdlGuJ8j60WRoTAdUSVc2cZfIEEtOPswtEJVl
mT+agIWwYLRu+skrM/DQZQ1AP5lP+SQxcbOaDQ0yyy6Teeq2jlfM15nQPEt+fQhSJL6/itFMUjOs
y5Lv5eC7soGzuhw6wCV40AQ0P6xfyGS+n80F2VKEOZAwDLCTN5DoJN5TijUvruz1nRacSbu47E6J
0Xq0XllxbtOCFOqFtMs8HI0sReEdV9jD8/V2FZ75igGq+MDx37/KyR7fBqTWxjZwndIjQdevAa9R
jl1hsif+yTMXrgO7stDnWEVU7AuBuXwT6HI4+rExb9HUeqfZLj9Aa0F94SUdS2xDpoegdY07Zo4L
u7rBHL5iCuWIzAnPBCha093p7mCv1FGvWFFwdLl8M1Paf8QJfWRxhPsCOZbeBdbyUTRNtbVq32Kf
uiQlrk9uiCAm3NTLZAfMmmiTL5YHxF+NxIcSVwdIj4mFsXEt3R50K5P6CoqmDeF5yJMnngPpE/6P
otgQHGb5mzots48AKQO9QQ9AeHVC3TKHpcVpsOmSJvlq4KC9B0C3Fjhqrs+mP/Oo6kp3q/S6n7CS
gfh3lGImbzfnyCN7dA2KnCCw4roZuA2WROqIVMnOtleBevUYx313ikybp44WmfWaECexkFbhNvmF
gTqG8idY7uI+rY0d+WDma8nuGnhGW/rbhZPdDA2a2cvYIWkWXVbuw/ur6wvDXnCmANy1PokaniDX
06DvgIVhxSK+dCYtbRiP/Yor2HSd1t+km/snWB3GrhjK3EXTEOEoMJWedkC3wPx3bgqcV0XeZlIM
Oph3UWUih1HbPnByY0OGprlNLV1887zpvq9JhA8dylZ4hTmMzWIiv8zzGAvJ0ptCHgYBn8waQvz9
RvpPZ/s3na3EJSr/dOZsX/qX/3r77j2/finf/ue/Vwd5zZDznX18/Uv/UgCD6QrYpKJcWFX6//aO
O7+BZaZGWyW8/2ppbfM3V6AYNSUAaZ6768/5o6W13DUUTGIRFoSqsFqw/1FLa/3Y07IKZxG+LgTZ
H69t93tGsCJHsh04ks8a8lW7KQrg3JTrCNgW+iZ7fDbj0kMU6NT3abNU13rCdNj6iOvCKhiynfBS
8yHrc73slJzzmwSLVb5xDVRPgacOc5Ba574aiKAfUzIRHJ9dF8r4wOamRcy5hyaSXIzFVF+aMUCj
TS2Lywbz9K1XW/6hNIPkEHmRd7BzfGxEdBvQlzEzHHSaqFPOQuRq6DDqad0lBgotZsmbcgKeu0Db
+JgOsh5CD/5XiBciDjlDxkNmSNLOCTO4r1sbFE5qTPNpIKo+1/WLlxf+lc6tCIvY7NNO2Yxqp9Gd
9xC+3JspmokwJA6tMMMVPXwSS2QfcyWNLxP+nm9ekwY3FoitE0mTUJxmGbUAaxtxmybNcOgtS93b
8B3OWc6MY7NgDgHTksm3zKxJbnQQBoI2tIgwR295HZtVfNE12viC0VZhOWtq5pK6rU5L2n4a8V/D
ll41iIk/fkiavn8Igh5cKeFC6nUVd35SBh6FcHDsZYOtORs2uuIEHvyKzS/z+40E4nVKnICOnmWC
emlpCwa8z9NHzB6ST7oqXgseZMdAp/1eYMT8os2huExNdWPo2Dnnqm/OKtL6gpgb0EeO1+09Imzk
VrnUKrhNB6n4UuP8U5AGANj4lAZ+Wml0uOmt4mIRXhSqunR5o3OQbZA5D5cidYxj5pjJYW5BeSDb
SD7mfYpFBziAJUER1fWuxGMqtixuTUA80spR83EBnlplD1cDD5oOWKtp5ZtFILtO1uKkiBezC6eO
R2ShLU5gpK7TtzSTA/XYvG42q4LpcJMl1W2KSJXCZfEuY1qjLfhfqnDll1dNb2RMYBh3h3k5wRrF
zOwtwHea+CnCwcwoArvsaztPNuAc9H8Hr1D8V2gvj7rRDJJHz463kH3hgpROcBdHS0KUpLGjVYEO
uoxbVznXREmOX6jX8pO5KrSnzDCS7dgNxNhQu1xo3bsdA9i++hDUWfSJ0JrYOEetbLMdKBPxtZ3M
btgk5jTcj2A2o9245OK5h9hQhXHVDndiqNrPip0DE51JvORkI49YJfvlvkPy5x8BY09EW/mY0lK5
dIQAWNiRiStPMGlGwnqyRhPgFMLvV7IIoNAARCDh2lM4zpu48j9nYMaucmdeTMz9efDIU7w2woWC
cQXqFmOxxVFaE+ZSlS9M2IMPsCdeDXNqtm6jrCsxuMubQ9QqbkMQfRU1cVR9yuKhE2GhyIriy6rU
c+/ZCi+/lzUnP6p7ooZGLHc9deBlIud+2/Tqjo16gJM65X5WptOGjCTsnc/6JywlKAY9Et07200K
5iYgp2/q23NeC+/smN0aoptkPp8D/u16GDjWlAXPgrgX8zACHb6Xo+Ec6tTM560R9JG9sz1lPss8
CUgH5kQdpUk/HVTMKbC4NsUpXgjVye2INVNQW/298lObD5b6mADRrCUtRzAH4USLhlNESq0PqHVq
PsOJQM1ns889tib6N5bVS3djd8r4Ujse1U8nshEL7MJlEAdxsMkIg1SbgEzvvUEO1Gd3Wqa3tkim
58WuxJWFh7Pc9VPnU7U6i4rCILJaLHVBBEFINuXWTSbyRqUxyVCYzUOcd80WN9d0oVyogyV13Nat
vLPdLKSBVRXQCYIncMdBTswIKmYVZbeH2Swf8esOh05h/kuRAEAZoy/zkAcvVRj0o7trzVl/1Uh3
y90oSJKprQHaQ52MCPNNP7uZTVGMw4VdtG7Vh7aamvSjNuKiOi74AnNa/yXHrLtJlCX6npCCpctu
ohlKgQwy90ZkSKe1KNS9S+7VvSu8+JZjcUaUlesTbr4n4o6r+5Y1/v0gukhuzDSLnia6LnItlD9s
6Lem85pt8uRXLkCybuK28tOmujWHubzFnII/Oy5hqaW5zda07MJ61HKXOQo0keCRF87lkl4PMhj2
re+12GG7srzOApNf182NPSOZhA+GhSi3Or3sRjCBukSZ795AppJX9K8Rim7dRw+2r9xTlubTYzwY
rJ+SMUreLG0sN5URD+WhN9qanecSXQekijxorvFTzBv/0qStPk2Lcg6YfaB5R63+nNvZXIe6NfQx
FsWyz+xFbmbRD7u2JzUp7x3OoyEV+oJuyDslzOnCcspu22JATd1K6yZi2GtzyOYAZXV0qt1MXlG/
xzUIaptWyx/q2xjB/GH9PB9VPYtL8MjAMWzDOxCIYUDNG0drJ+Xk3BWBTr5GPb6CdDYmqGvtjMfI
MXsCa8Aq3MlcTYdgCYLTKIbuSUU1sHPhjEfuJ3fZoBRQUMW8gA5mgoPHam4xt30G+DgcrKC9myzm
hXQ3FjU3/QaBKikM57awb4a8jK60F8ynjgcjM2M5XUP//WLWafBFdJasN07ntJ+IYks+mxDaCN8y
mgNCDgNE8MhRw+WX8JC2GQuH5GB5+3TM8lui1abP0I6nbd4L91nWqX8jl4o7L1kPTRSetHJ6mhy9
ox2W9UO1BJ+wUyBpHxM/aZAut8NKQPNlAgFiCp5TI8ofUDV07a2r4BodCYNtQV67bk5kTCZa81K6
kI0PwOoqsyXaCJB0yIOfT75GUfGg2ng7BxYYdCtxvT2kQS9MGHtEYRZPdLyyzi56VXQlSGgj+eQ0
lpO+SHJQwUHL3HR2aoIMjGmCfD3tXgkBAKs/1DGB5sOZS1aq/MxABX/RSxvpZ2pfopFzo/qSjbN8
CvrBexRt3Jzxpjy2lbfsCNYoT17bNaE3jOyg6xm8qH7mAPxGbMlL1rvP3jANr2iYqSBs8r42nTM8
e4GRHV3PL25bUewmG5AdXw47XkWoQsWm/ZulnRHPdtPmcDZay6exGtLiqLAE31k0dUs4EADWbhoV
xPGj7w5qV2qp7xJNvQNXfXJK4/dZxH9aqL9roSx3Vdb978vBazYFyX9tX/K6f/mhjfr9L/7RRgUu
+NLVJylcizgWKVj2/QttaoI7Jp8lMNFuevwfu8hq/aH/8982zZfJeo5/jZaNPSFd0B/9lO38huST
0SZ/7fde65/0U4gbf5g02ZwaaAlRKdNVIcMS70WWLHOazp09eanxehK0npLi2Edbssc2BFpcEfoX
7JrSAyAxAhdsN3i59bMhC3aBJJsfOxbZlxG/+25pjXIfL23N/aC7qzqujjzfhrPfYt/C7ete1ENl
PKASacK6io2LPvUJJLVL92EkM/0D8YE9CpY6Mw6iaUmb67IWux8zKn6e2EvuPugdY2RxCJOizu9N
HpsTH/M0uXItWJgyoIBN2uhu0u0N0MstGnmSFGlmjtyqFkMMH1tJ4Z6FHcHdIRcviduvgyOgDWRN
B+lSEaRmVcsVwCGaKMhZ82gSgexi7Cs6Y0f8o9gvjEcPzgpqqWJ5MCqn+gggPQPxlJMOBsAT3NCN
yhd7h4IItpLsLQJZSz9sqA2PVuny+qXoYHC29rav/OC4dEN678UwqEoh9LHJZUCs6cKopAEaGPfZ
jVoCM2y7XO8QN4sNT2WXMJjG2uEbsbZxakCbLYcZZlrRnfPUu0pEEK12lPvALKddTzsaMJ7DdkZo
AtSYzRKwurVxoG5lZB6MNBOhkyxP0JXA2/frmwAMse0HooOKZYhD5RjuDgPVa9kFWyid5bkBoXXR
KKZTlpx3tfaAXxTN3qHZ29LuGhtwzt6mddxjEAXnfqFb9HPZbFIdGU+LldYby2QX2tUNqRDDPO8J
CgjYI0PslHWSPVIf61NHtMyWRxHFyiwc+i9j2XazaUPxAvji+PEB0CKFsuXau0Bkn5u5sS/I4Toh
/UJw4ljtdqCMg80aHxJrwD/U0tIXBSaprH2sO/fJn/VlJidvE4+uvTeq1NwJUycHrylfNCLSDCvN
YUWRUuVMwGGCzDi3MnizAeBs+zFwtlwTj+zIN+7EJeGr+I72pt4PMWe1XNMs87gPRx+cqN0VJhAW
59TKTHxebC3CXBHVaOSverHn3Zz4zS5Ls+XoVGwEta582BNcC2mVtVsvbtDyaJs8SJZ5IX6cdpsL
9cno+nKbe3NEadsxUkcedhA+32ANim/vZiU8Yiv7oKQbX1UmZivLf42DzkRKSjKew47nEW0R9R+y
J3vL5DW9L0ci8bD+ALPM13DVNFCPZkUAE8Zu9vY4vLcMCa86Hrl7n8J5J6PEJbx0KLcOc6BdNdOp
9uz86UmV3pk6L3d0NAltPYCapLfwl3mZexKSGh4/G4mNMoaINcqLzjCHrUHu+gfUWnyKPltYicYn
dONg2jrg7zamUxNd7GTmByYZYOAM4XLnEs7RJw048UELqs68esgNa4HsMphnwZLD2SBvByBMLFGy
cxsf82pfuuFQVPnOWsC/8KsOlx7pYfyHxmWF5OsAa/DasPPXFCDxSiEvTmMLonzwR2PrEcF51ejO
OXqM2GkTzG9zlKCCRwV+RiOICtvtH0zQFlCD3LNPPbnWAfdulLW7yQQDmjAN2WhsA+SyUovJNvgy
9MV9yqY2EsMtYcc9RrVUHJbUeCsBs++JvbtQvXfJXrnfkJlymFyiSitagT1ZHiQlwYYj1HJEUYFw
lPY2fWnreNrEvn7oaomzcR1LFzmR8ZM/9CHjumUn05rRB1gmlrmuulqktwc//xKQ/ETODpz2sexY
vcskDksv2A1M0E1uNfSL7dvYFeCpNYW7ozLrYBZCnCOiMPcAdscdwJ+OWi5vtlNQ+sfEMm8I//js
ut1lFtvZqXPmJ3/C1Oelbh/iFHUZaqXVYxCMH3HIk+PTeG+0dMRWRGkfTnHxKMVw4dm9um58eU5r
mNkOrNyrgp4YMs9tkUQA1azED0HbfCPpjBF0AK/F0QPEW3sgv8pZSBSb+uJywdFwsGflbxwA0cci
qzadlXwGuhc8LjbENEJ6LsCmDnvCxtp97xdQXX1esdL6sYUHc9vl7mUmeAjNRjRjyA24n0Vc7BW7
O5DMzkOTs8mFpJteLG13QhVJ8MVoGZu4H+gTWW9vk7J1n4t8/jRFw3D0Fu9rPUhCQOKCWEXZT4e5
mo09mUQOM8ExwFU53poxmU/MAddffLpq2u7/s3cm23Eb27b9lfcD8EAgUHaBrJnJulQHQxYl1FWg
xtffCcq6R7Lf8Lnuu6MOxUwmMhDYsfdac4VBZxmQYWgPpku1He1kNzXJ6LOhEY0Uay+9V6d+o03v
MqkR4OV9T9TmgowtSRSmmNA+sP8mp3gwx32kscvR2yE4iN4RvlhD7klPs3aRM8qdQasvoPEg9pGT
vgA4t46L5j7OXXvVZo3yay36JrXaOeVlHu40h4xQs7bFDqkwpCiz0E9ujWaUcE8yg9hVdxzMQUC6
8yLL33Ob4ewTNrwQJCPCUfSshwkPPqwljn9uNT53ZIk73IoNil1Uz6y+wr1BpO6NsNVBoq83WZWS
lCYPDeeWAcnsKgZ4kv0I4pzG2qxauqFWW7F7ZwQtM13KfIwN1j1xz46t8FJDKSlPhG+2jhekZGg7
ll+mORJPLMU1ciL1Pa7v3/L6v5XXgor378pr0Mfd5/LXyvr77/wQ363lMwYFPFCr4xHl/X8qa/IE
SBAhG8TWBSI7g3HEL5U1P8K2gdWYOeB/KmvzNwoFcCdMMPCood37R5X1qvD7RYlA1W+jF2SqhskU
G9Of7A2rOITZ/UxWUM3JNsg1IO+wRgk0sxo7mw8OQIWS+NSIiJwVCnAhY15DdAfxvA3dpfKdqODG
hpDQTGQ+NwWJ061jf0Ea5G0LQgHMtbidz1WTqfwlWczmXLWL/p7KaCI5tM+mnqelcNY4czaefQIh
/MnpOsc4to03DKdJJmq8oPMotzG6aMpCI59xdtuk56KfDkQfdj7iurPek0rqq9olQjgtF2PTzOrT
QKOcJkhMStQw6TONUld8xbzSW/4My2HnuUCFttBxrTgwefZecpT1R0B8zkFTvToOVZHWPhjL6W5o
tL1BjACnDo8ox0ki2Mo7+AtRtf5V85K+TBbHBtnLetODJ4g9gR44XSCoic2YibCDkZ8jjfARDFh0
sEpEiYDYVAtYK8yoCfjmucr60jPZMBLrRPBme0uAdGpfjcKxvnBFCH1rvTRUj4tN7QlMoNXMK0dF
U7ZN1XpSGQm23Su3jsmfnozxQnoS6cU58+qZ2Ve5sxd3hb+PZkyRc0ihMOJRCdoMNZhzBSAX6/QS
CJrDVMykBPcpHTQvUri3j6LIhDfAJfRSnoY0tDACfcjnHafe1AbksUEa4p7T0HSbE3g9vdM0r9Nv
q3zo20w67CivjbK1CngARSh29FNWnwMKe+e1HvGcw+X0hjPBztkJ9TxPZkdlYRzMeZ8eE9Mr5Vbl
2R19a7XVE5qzYZyNN0zu4W8mScqynLJqM9dZxCifxzx1X0Uatb7siAPO9lkV34iknu47u4e5HlK3
8uiFWRjkTRedXJeuN+cNrnZgpG54gGQ7dNtcztaxQGS1o33Rfq5QZn4xukZIIGStbdFMWwG4LiUF
z8wUUU7ZeuLUym70ObvkMNc4uBzMsv8Up/gngqUyrVuNK2jxiKmjT5Ey9asoNYtdMVnafpBmuXF4
uwv44XovFjHdlcTO7+Mxo2lrCqbZReOOvZ8ZenYFQ68ZfWQfA01kuzwORBNe83RK6TdyRDpj5VhO
NDl1HmU6YMiexo+SKRRo8iP6PCIsg8HfpjftM+ZeWCpTFn6i5ebt4KUMDG2kuSUQpDz1wqmfsJhc
E6pu3a0r+wYQs75h4FZu7UZclpR5DT2xLnBlbQEcqBlRmbLWv1Vipqqysug1qhOqw8aE5zBk+aHN
SUGYEzvap+mQ7TH3hoQd1+27MWKfqW3lPUQmx0aSV4wzKbbPi6HflJITt6OF9jlbBgsaWsNQK23H
F6sh+Y7TwDSep0Qab4U1TxMw06WCH5br8p5WSg/AtpXfNMfFINpxNXbZknZHatovGOi8QCWghzca
QRiejybMfKiRUgDJd4bqi+nO0aOVkkUB4FtZv3fFqjnx2pbXqLUj/A/wEzCM/KYn9G7U7eqUTQ2J
oGmabiGKTDtZRu5hskiSGIl2df3exgzQWREHbafvkivhxf1jtzKuc67PYzs1dyzr6t415rNHbFlg
ZVSBGnlh0Phl45xcpcFyIArZfUf/HN96uZschrAq35kfe5tcp7Po14jz7S0ZHKiHdEGWbHrfFYrj
J6OBTcbqfhAEZRe+GGfj4HGaDsZueXJ1xoDzZEWUvk6TXKeYK30gsPJTlVOuF3GvcY4QZrrBXW+9
EdnCmVvUy33FcDowHTW+ZHELI0+m1YWSjEHi4ExfyBoftoMhu29RNmrADRsS5PO4pVQ35KuBj+tm
EUx7B8Jnb+fSqnYij7pbQ6n6KtRG/QEeJbFXYC6zZldVbcThvNE/Y0BRG3Pqq3tyCqsumAEtgsfp
Nd8E2vhtWiAsl0PpvIEtWrTNwtLaUlgRe9rNA8qRiAy/khCBo4tSxHfcwb4YzRIF3JESEqUwnqIG
6rE7WvGp8lRNbzQeNl2jM2eZvXj+msyqe7CGqEmDhpPmptXnnCGCaIH7TgBxhIABuah57gOsOV+L
IpFbkH4eQyKjukxpnQaabNQZws94lzsaZ5jMuzSDYSVIO5M4PEpbyy6xLpqNYBz5KW8HshPbvL44
tTs/6KPgeK/ZsXdvehOTeBeicDWFiYkswOR0QhzmjRrq7KWALftCMqe6Lfs8fK6zMLnqJ4AjMUT1
J4HwkYZNle5nNczbcO44zHJoB9HEpwUc2xl6dyzzZSCF0+mfgHoB6E7MttxogGsDjOfkXOqxfttA
aZdbh/HhqSSPowuKbJyvSP4osiBR5Au6lSm5jt34ak4UsNYACWSeSHKhdg6Xk0iE/cXg9bWgCsvk
Ftf/GNip7r3Mi9UedHPhQe+WzM2JiW2THfBl++yQRvAYOkjoyb5RVNNRyByQ6I7p3DeV2oE4B3vy
r3zn/xQAgTX2b4vj66+/q89t9mt1/P2XfvSdrd+kMFfx/X8ofT/3nbGk6LYrLU/+LOORtJ0x/bo2
Eh9M8KtJ/kfbWf8nxbDhUnH/UgxjgqHWNAmJoihfXfb8/CddMUkqGhO+eDjLYiF1DskKwyNWkTSb
dC7PsLTMGS46KIUYnPA6JszWiaG1zg7bdYqYFy4DxZI/f1Uh2zeAgO3z9DF67NYppPExkDSk0naY
I/tXc51Xqo/R5bBOMb3OTa6NdbKZfQw51yYN7pS4DazZktfdOg3FH9fs9MEtGLfq5W23Tk29jwEq
9LjsWc3jeFqZNL2Pg6N81ZsRnpoea9ggMYzd57Fb3NPwBcHPnJZ4bCa26+zWJlv5npGwul8BSTsg
xwxJQ1K4tVF2p6ymKgRahTbTFhPtPRNPTEIswGOfpNNnVHLNgeifEFnqAriu4Sl+C6khfmmKrCc9
qErrjYwGY+fFDtWf1cT31mSn20E3B+5VOndnheHj7DbtEzRYTGgUoA4FBBVloMt6eSy7Pgt0Mf1O
xKFqfTlkbALakJzpuHNOLmur/YRilhKg4Tt8yrO0uHbHId5pXbyciAvEThdT82/ywXVWf54LPwFt
6q3htYiE8+hmzNJ0h9Aw2ywxuTEtJI2DTpjfeYrL/kxIcHIdiwKgFtk48wM7Y7/L0GAEHVPyG1dN
7WE2mvLiNPp4ZkOcDy7jls+kdZAT5YnuwXYJW2Ub1LJtadRdBi7bcI8FW9IFb5++a4SjbeAKlXda
p8uHbja7N5Aa+bfZaPVHY6A1ZHMAuqHXpV3LxAG1xKCba4USAnCpx5brFq9SJcNOuChPS/Zqci4y
TOU6AnJNqgkBS9veiK7GXzt1U+CRKE4eGAsH4joREV/WlHUVNEowEtRoeMAezuNsa1Jd3NG61RGh
eU1HQ6ZY/EKvhp0L08BHCPJ5MAb36gOwA6GtvjaViIK+1AtK8QVCXBtNu0lo3rQdKH7PpB6Zhzyq
3QOP0PxrWkbpLf6VkjUVLTcZ7O/aT61Q++IiWCv8MGoFudSjnU8+3Y7+qkxsh8N9HJ8Ia8x9SG/p
ZrUoviai0F/UlE5n28v0bWy2/SVxamRHVd0Md0QeL28EuxkWbet6uiIINnrEc2HduI2JHqWO9sPg
IFTS2w4RCmfDzJIduO+BBjFrsnTo5jU4OWMwehu77RyEtmOpIXhDfnqUaRoeDU+oIz28NvfdRsB2
pgLglIsQtXhmG6mpa4iYKFHGblHVWNtEq/WLEwuIz6RNMK5FU7NV8dzcFFER3ajYNDZ2Y8tPmM08
TNgIeV/aMKbLO7n9/MCEWuJaKBkYLKmID9SXxalfGCxjWHLGMBi0xhp2JXEdkOUAtQSaVaJs1eCL
PzuipOPn2FVYB2bThOwkCQT2pajec4EPgxq1mC5ycQqe8pmVZJt0HrTnaGhbb5sKixlXrkUTEA2R
onhIy8bYTQywCQpk9HVn5Lp4UW1Y9kHEeaBudrldIYm8MOZzJ7xzMmIkZOyoTKLCC6JxxpS1nfS+
1R/CdjZm+ylyirq771aR4aFauTnlaakZsixB56bFVG/MwcjGB5VOkfvFjDgvlkGM4260ngpcqI2z
dWt02Tut77v0fabNIUjt4itSPLgYrP7bJPtvTTKWDAacv5lBfx3/3+mrar/Ov06gP37tj0rAkXhK
DdvxTJNO1Pfn/R+VgGP9hq4MnAtjGf2XNCgCNOlcOeAXLNprjlyf139UAhKPKi+n6/yEfCmdIuEf
kHyl/NUsSH2yzrctgMKuC4YNSvSvlYHRgCnFFqkO3qCRpFAqySYYVSq7AgFrXXFeb4aHyGqJXtKT
uD8OsMbv4ppR4T5LBaRApYa88EHqg3kNe+mHPT4qo54iUhtDM7kjFkLfrzEOfuRxiFgQ6lxHmYAX
jxg2fJyM0nq1y+FzjkIy4qUehya0HrrVwNUq7xGdJLzckjQWvyKpvF2ZjOgMV69iP64BUC6Nr/vW
xg/Y1Z3+6sGBBNOpJcZ9WaLDbxWtjg9vzgdBfbQ5guAYnq6LqWo3QhPiPlwMbVvA1/zWGgqPQF1J
0O9DQTgGeE66MaSMkDE1QEZdRiKAF7MlkHO9UB/oJeXEv/P9JyAHVofBKAY2Sdyx7t4VhlcFadEf
lyw1A0eSYIIUZUTuarBrkTJceIX3MqRLEwXlakpzCtKy7BqNv2V4pPWgdDuguaNdp2FnWIQ7jjTE
ccC1SceYOkH6xobtkRmK1pYj8dhi61WpyzDQqCPtre9xbiKxLggR6qU4K7f19P1oCfw4We64yO96
8ao+rEzZpPNqeRFPN26da9+WePSCSeIky+IJwwVj1uua3W3/8fe161/FysZdhilNHY2848so6a0E
jo3+bacrvINo64agcutlx6BL2yIe7EjNG7BgOF1inCMX2Wbs912WjWdmBXEMblRky4Hnj5K72ILu
upeLrCoqmkXzSw3H32JWx0GZHfap9MPoGRmvtYalbifq2dX3LJU1nb5gLbh1dkr7tt3w7gmhAq2V
oLe0rAd6QPmzAvv7ENdqfm3quD27ZKw+pstAYIA0lL1hS5YnpIjRVdggKE7nlRwAdPhKq/myXZJW
0DR1VhIMFR8SL6m2tRajLfeo6MlxshoaZbbX2T6HYNRJ5TjvXbP19gQ7ym+jLYFUhKooKpQCMPU2
kYFIb+elehdfZ3nFa3k9I327sg0UlaZk6AUNUzG73XZoK+/DAkdgsoxZgH0L7UOnh5fChsMNjXt0
96LzxE7lsXzOezfbFy5oCiRYMfjIqUsKd58JvX3oKvPV6vL+XFj6C0nPcxrMQ7N2m3CfAPcE/1lE
4dKB97HtXeLil8GyUAfkARCwELpkQuCSVTfLkle3rb0Ud60mCVWbZ1KZElOc+qikGW40JOU6tnlY
HLvbohRZTqTXZDmtvpFw69yST/Rcdd8qZnfyV3OuP6Is902QjUFpgHiDNEJWbQl8Z2tUnQkJI0zB
qoyttm9q2V6Q6yH8dGV2Rcli3dJ7MhDEIabwdafVyYsAJpz6ruaZ5xxQRr8ZJ915HZB5X0Ihoi+z
SlMcHMCeZ776pV6j5EDjjH4q0EP4cwr1JND5nc8LjG46adjty0NUFc1D4+l1iuhfxNs+xsiEUrVc
nsgD0ilbmvh6kLWCSFdX8IuteW80jk4sHulCna+iWie2DYg1w8m8MzcG0M8toGqSN0Y2CsQm+ahv
Btuer8awru5iKLQvHp9fwtRYpvRYF5VDZusSqVNPkAyRbDY1XDa6WecXKyLE15ueqL/YqZjHMUML
VE6KuO3QPKYCpiNnqCK9GnBhoD1RCRL81EBxI20kOcobpn2sR2UwzsVnIDHNFsmJgVmhca4rPLmP
pHCw+WP+X3beODGvdsq8Qz3oLuoW2A3CPtqBm2pkM0cRyK7U2n349rGzNFkXfvOmIjvhzGo3IMjx
T33cRTVarocJBe6zYsS4sTXMDuiiKwyvxAritCBvdD9hkz1SG5KsDnbAuEfVyRvRY5w2pYFiE8Z6
tlxIcKafE4+aV17ztJ+vW5zB86aqMKfiVlguyhXW1b/l0v+pbSJ1iSfp78ql4fP7r02T77/yY6Qo
GClS60iPzdrDZUT/40fTxKAu+TFDNGiTwKt1aGtblFqrpu9HcWTxI8uGe8DOY3x0UP5BcSSM1a38
syN4rcF4G2zw4ObAwfMH/dw2iTtzGkpVy4sTts7zTL1Bc1loSIyXfM1OLppmM9XViXyTRviVaAb0
NlGLCoAQtd5om7MV6r3xCp0+u64wduCAmBiEBEbdcMrq6UniizCH1y4r8O5FeDvjGshh4A0u3YO6
S7sNUTPlsO/HWdz3sq3eyiEcbhb4UMQNa+U6LlmUA1kLzcYuKczs4KgUz7rKyOB20NrvbUgElV/H
nP8pyWD2bLRZYumdZ0zD8USM5cEzxdJvAI3rv6c9wVF+PmfZe+NozU0SWUNBkl8x3YQhbWkfejaf
nZzaOVvJ8ZlzrGZlMokSPfM5jjb8VK7I6hMkzpnMSKuZjzDZrXRTFPNEBid/IKw0nuegspqikHeG
y9bmEYYMliQbbhp0LXWK5nEDdY5eKPpGbFijcg6YpssmSM1qiVB8d+SPun1Gg9ZUsIsvMjOeurru
nAXRS6hXXXMIhZX0+yI0IunsSbbJop2jwHaiLaSwK/Ug46F3LYFfl8BVOAAezVZUPbOFqIlJz7NN
t0SjlLgfcfEt7JJW3g8ZxDBFAY9Gx0pCcAMZkhQPqHieKI/yMVLFjlOii1pJYjmLAkuL05Cx0qwR
LF2JdgysFh4rF7MfnO4MMX6gAGh026kOejuK8MpQcR5uGrMd1oXjLAc2e4uExSlFRJgV9pgPpw4r
eK1fi7lIO6l81bbkFxds/sbYiteI+a+xvHEWnUv13o1NRxGI53fJw7t/N7z/44bn/dfz4eFzURPr
pL7+ekTESPm/Xk/nw75Jz4wd7yerp2NwPHTYxnR3Jen+IlCmvYy6gcRcRLR0mVfxw49OsfEbSS/8
d4569BoMXf6T8+HaF/5pAzQhUPBCTAjXLdWlZf3rBmhq9hRhQFnAgqMjkAsTPqSMzz89BW6/v9zP
1AseEn99E6iKUIn5nH+h23YVgBa4pxTtGXC3yWkXAPmDE1DId9u/fyseDX95K5PL4lgwcnTrz3Jr
eDhTk0ackaYhAaCfJwyaDaj5Yp0T5sA2D4WAVTMtlul7Lkm7f//2f7mcnPjg8WAVEYIv7c/PEyMn
XWu0DZL4yvER7/WLS1zg37/F+kj65Rtb32LtGsDTpe9q/+k8r5Q293oomoMlxkcCMZ4Z2ldBD9gb
+UXDKv3f5/f/55ujV/HXtzMNHc4VTMyV4ctC/PkJCfvHtCcOVgdzlM0pygqBvNzTilNm0azLB/PJ
DMcGB18EE4aZKQIx1NwesKkiUzzz6KwzBzQimqD45rIj+QEeWSvV4DWUp3lU+fTjUAcajYC0X8Se
rxg6HI20kL8bKYq5oe0IvFxRHKrTjee59WD/zR6lJhYSeR0Dm9nIOJObXp+n5xmByZm5/AgggC48
w7/GKx5tUgBfktmpcC0qklqjyrqxujK7ty00Q4OJ7pAgiojI3FJwkiDRgcTOBp+R1eyGflmONBwv
faoNO1kU30wnv68S8wt6lLsOqyqKFBfFtj59itD48RapvWWGV/gFTYxNVgNEyBqOkaoUG6tNx6+I
FEiYT+ObeoYBkyAW35pG0W/p2NvX08SoglDD8MQz7dnRRHhKYwSaTCWRdw8DeEbNe5yAQW5mkaYk
VDcRHBIzDzgGBro3RKRTYAecxnA4EIkcblPyDC6IV4I+hqIeQh6/siLdzrZMjDt6MuMcecQ1p/3E
Id7xHhuHSjum+AoMF3RiTeaNThCUQPdSTkrZT2bpaC8xhJ+bshK8jgua9LESGQIblfQHqkgmLEpB
yoRIHl+FRaMuVY5RyCibbIdniSVSNJjGqmombKQUmFF7Yzckuf5sQlXYcESdAi1OjP6tT/SGfrw+
izMxK9FjEjN3L5NK+CFxmZsYsSJdkWSNWNBUeIYypO7qhRkxct1z6M3yjZzJ7tHsZXZotFhcxCTt
Q1GyFjArJbu+K6c9HbK3GGUE6qykj3apI6eD2SbenY5Jeq9xvrsskVbd9vm8MfDcXgiXrhuMsrm+
UyORRpVtMYdI7Jrpz2Qle+WZ/RWZmPgBlti+TXBBhyG0E/yyAH88ERFnm8WY46yXaYhOZhGudeZ4
V8/ZE5KjlfiGT8MsyuGqaxnjJTGy46HHjkU+jdgbEpsaHsz8MBedebTqtrnCArDyIyOruilmnhus
aDR65NlE+p0Mm/lzS6znGnLDNDBKsYdEtrGXk4eGNqetvkkLaI4ElDqbRm94tyhbuzKepskAcXO4
C+t4Pk2aG75x9CyD0I28fRSG49WESgRPSs+M29PiPaOWkHsfo5Rh6gzVwp7JkZWhF7Dz8bQAtjmv
ZrNdmNrec1VVKXOlpNzYTvwZl/2LJyAHRFC17sGD6QdjkJ8cvlfNzaOHrNIxQjpcaZksp87Eyz+E
mfIXU+s24TjAn3KJkLGX9KK1TX3HND7fgCt9RwXfupifs9l3oV8dQ4yRW7hpd9MMSAxz4iHVCDyu
cD7vl4yXjUK7eYKM6WAcbEdtUzcKuTxBsZ/bgXSWKq7tbTvtIB/JR8uqvaAUmSqPpTO0t71WS+xx
untMihHZtogZRa3zmDjuV6a0WS/XYZ7R3pJhPT9V2AnObEjLUZDp4zPfeVPVCPnWc1cheVgFRHdg
vddjummg1ngA+MWAvgvKDKCkvBDldVu4x3wwnlBE674RCizdBIOaykUwgkBvE2aae4nC7GuIpR53
Z7t1esP83OtmzXlADjc141zPt3LuPbYE+yaZGUPBEcuPdmFgq3EZn1TjMr5WTFLRSineGbPGPAe5
zQ3krynwiOW0/EWMjY6OYTHv4OPaRHwizRR5kbZ+ZeUS73vcbekGk9U72dM7Bwb8nk2JEqIt8Ws4
6bMVW/h4PXKDGeblfSDMyeREwO6Ru4DO+8WhwyOTscHYuQyMFF3tQNfbDprG+eIIicF28PjeaTKn
R3rHzmofEXtaJcVWGeYcOMMMvjgzjS0qwPhAzn11VU097D5c4jd2IjJgNFH0yYXGQ6zZPgcjs2kH
UsgEOxd+CcLHuUj5oyTnKLB0QSy21mXGg9nYWxs88Us3Z+anCVvDta3s5aUt5YYO3pj4aa3UdS/q
bpcVSN87bOoHQBbKz20WGQ/Pb2XWGijJVLYjE7498nwcj0Mq2TMako/tq04UHMA2Rt723+uKf4dA
/3UIBDnlp6roLyyX6w8jYvBZVXnyJ8E0R0B+9ccgyPrNhGrmEAK4VvUf7NM/uhsu0mdjLf91QR2F
hY8y+49mB/wWWuoCkqiLtoJfo9770eyQv/FfSXw0JCzTDwX2P2h2UP3+qZSj42LQ56DLYbirw/FP
6DZn1fRh400PoG6JFxBeFkMxbiMQwsagmG93Q61Xvqs7MWFZxhyZR1qzHqGAC620wBjtVQm40NHb
VlYVNUgPKjFiSyAfT/f1WLbvRWK5Z3Qo5pHEW3HNLW8eO7NHwDAbPCZzOn8MmATb4Jhy4vaznEEM
ihX3TCAhrY/Wrd9qfQECPKQtkWHUBu5ZxOxVpRrENdMUrVzdjbaNk5Guwt7IHQBobaatv/LBl87Q
BNyC/fSemYfwxiMdWLy7rTvdR5PlPReJmO5VashjmK0ocVlPDtRno8yqU0XkmnuyPad9b13i4vKy
wNJDapQWCIB0BKaZCITnfAJHnvXsMn7tmcBGMViBxSf665GJHvGDK4O6qrT+IIdYPi2jO92WEnR6
K3VUw3bRiuvIWHMwyYgNn7+H0uG/XGXDXtoiIEWv+56qhCvwPWgNtdwbD3F98Cep+G/mREJIUVnW
5zni93jW8wdwIOCvHXPeTZcRGrswpjjtpY3OgR4Rn9pccf5uJiGtpzqf3cst0uH6UZfXtpkUpM05
8bXMAJq48LJ9NSbTJQ2T4SgrDwt1gvb5j5Ae+yNcqSBpzt6wrrnC37/QXI+AsYN88J6Nfv2Gqeym
W77Stn21yfSYziPRuYJWFBX+huD7LLnTCoOPUM0pr0JEN/+6bQ4SHGQ2lxzSCX/jd3L3SMwfXh2N
uMk97Q58/qsJCNUEiC9soMXCCIQWybcY+yk8raH0njEi3XcYyXZzGdtmkIdJiBi3Te8cOjqmn0+N
FtSiMB5LkwU4xWTWVVbBQs8mEyThDN028pfQ4N8/gHDrIkLlAnGXTZuzTTewGgzV8s16siOv8yO3
Ei8wEHVizTpir6KWxYepN96EA+47H355905mFlAMvSNEMx4bbkJgA3zBODbx8LheBHE0S2uSrcuU
OO8g8+jEbweWKJpMbstzhVHfPDgII45aijAV6ajk706WPkHhAp7oXtLZJzBupIHhY3qD8j6t+CJY
wARjDes6mWkdvvXrV+TKTh4Lq6/fXNHyYmgmQcpZWCFAapD4CZZsW5uiflMkrD9/LOFEI7Jxzloe
n+vNvko630KbyNFR9lyScc2D+EjUwENPPzBGubRbc7yepeFx4TpI3TKoc5cF0xPIfpWDCGAFrLcE
g7FkDzCIizfHPV+2zsaRiKR5+0igaKx69X4Bp300Ydk8a6k+aH7dpsDB0wZ3Z06yae7bFfkQC4eY
fR5b48AxoeDj6HDjv6d/rnIr7gddZ4FpkpscJCDXJ1SmeByMjk8NNd/wOR9LEuIq7zxWuXdeGnsN
Z/mIw6rgL0Ow01zlBr0DXvE2/Ugm0BROAuYWi7fRCdU4QGvXd5hKvbPVTNpGIolWJMhnfF45IR/b
LfAV463HTUEDRjFk9RfJjlUYKMPv53bCvZISQpTMDfNS1OH3GTS+o1tmhEYWIud1TI5DR9AZJLp1
lfGo0yN47Ky65woW5nRfs9DhO8VZ85bpYXPwOGXsofcYjx85jbB8gaK4caowMxLDYR6mni0Swpx3
nrKMFaV5wDY2uaGJxxCPdn2KKofcTlkWRJIiYkr2qb4ke6jUQOSHkZyQPFmjWxKCoraCZB/JmcFk
gRMuwdeqWsJkdXAXJFKWQjw2PZz71JpHpP6qkCiA9Ir1ItqOnLU1zm1EZ2D7BYL962QN7SwKSm5O
LfVKxsBUyp0o8mrGeaJ4ebzB7XuUoXNPYovV7fEWeFS8Z5VYIr0yUV0fMAagR/xY86aBSDjQcQ7K
wGjW9d8DXLvuk4EgDgQJfE59fYwMo2g6/DQWMQfgWNnfVNu5QHDluh69GcJ+3bjesybXOKrvWxpJ
vUmxIYeFpWSFruqPqdsC6KClPCokkpq4NW3urjzPKM77kcsrCeT8uOOKwTWfx5LEgmBqLBXvPnZW
cueEvR9jt3kWiSzL5zEi0vHFQuSYBLm5YivFMCZ7M+6sz96aVJf2TXEn4t4I3Kh8BxjlHVVdrw+D
Rl8fzmHEDgzNnOClxWIjQ0HFHewy2Bf+FMeliIGUxPOB7UcW40ZEPSWEDwyXoaNdLd5VUbZdTNZC
OJEoy8k5v1tSxHF6ggYhIJQ2euZRSnZIxwT4ZJY6d03WT+y13JNqE7PFVOTMGIgX0ZLb71VZPFeR
UCemIL0OXBMdNHWIVI+G6R4rb30QtXaZP6L/q694xri3CNz0kHt3kDvVMKRthOiuLazAVy1uETzi
UfyUOA1QYtzrn5rO2GpG1dCa96wA22+gOyn3gN8XotDGQ9fNJPv19RW0aA47a55xFUBTAwne72rO
2zsNSchtbQ5+Wjj3IZMs/WW2cyya8BQKBHV4fQp2VVxR0rSZOOPHNza1DkfJsI2lDJyWGbZvN2Ya
gHErDgIGSowevXZBoGZyl5XG4GHeXXZ6P40nK42zLEAVNw8waTmL72Z7zp2Dx7JUQdT26AQNgONX
nTSXG3fqnFObejzmkgl966TVjItH8QRuqbpo6OJvkiVzT44RsnoF0b42INJt5KY1A+J6wl+dOf2V
AtBwceAYSL/VrOlzblbp0+wUT3jGm/ycE/l512RxudW6dnQDk6nVzh3k8K2dlfd77DKdbyHm+guL
bNtYTrJxGb/vZi1Fnzo0w2aeumJbuDVOFUDuGeOUNr24MLPnC9fLfk87t9wtPTrgOYcdECXjk+el
9Q4Ig9o74fhpYEoGm935HUb5fB9bc7kROUo+mTmIlDpL3bU6l9VGZry1pmL6kvbGowZzDNNI217c
JAa9vcxWUDl9sSPf1dyH3kDTC1zvNmrax8braREqm8po2xZNdSHXgy2KsJzAGuN6G1E3nICNipMB
eutgeVV7zLzePFdyARdqTSUii4Zxt003ZWoa93/YO7PltpFsi34RKpBAYnrlJFKiBmqy5BeEynJh
npGYvv6upKv62iq36/Z97uioriEskQSBzJPn7L321ggWBmusWDSli+wOgTYNO//SWDJxyyagLedD
ucOh6x5y2GKnqLLXdmmXe8vo2guUg9Ssc41dOgrU3sn4wohmNF47Ot8bDpgBfibnpJLCAn9RmvcZ
aqFjNef9E6Y64zgXNfYOw/f4uZHa9fd+yOkBhYySLns46BcpgVQvkL4RMhcKSCP3t5U9whLw93iU
jRsTuBs0A+FtMl/ulOcAiaqyAtuQ570ZWfEyGVr4IbxcR2q33Q6fsqwgso24eJZeXZhhFq8dP6N/
hhlzs9CbvQijuD8MpfNeE1CytXpB4m5t5nq1EocZ39dbSH56s2FAOb3IyiJ602ipBBOz3MyZmW17
2tSPYcOKwsrfFlsahOg0Estj3IbfsYjp3HUW/QpnzMV4RAJPH662FSG2LCRIoJtN75j3ZJDnYhs5
eQvhzgPRnN4noUACK9JCOxGXbojeWfyjXZxazWbxRY0bbyjrdRSH9LwrBOgXvRsbLExt4u79TI3P
Bmd6n22PgDfENAIeL7LQNo2bLZ7oCpQoz0WC6+65Zqp8WFwwiUE7ZzuYfguKE5N/TT1sIgxen8Zo
8rnFSfuRxiVURAo/FtICJhXRr9ExaoobRDHdJwNy3RVeqWs3K0kqphp4KJSFYmrs3HZFnmGIMr5p
5uRT5wJxOEChDfpLoxGLBWfYTgNk9LZqRpSyBpVTxMGN+WYfjFSzNO9XNDkr/zVschZ1uC0jgGtj
nE2wKA42J/o8aVotztrKpWGuIrgTI3JBzKv2K/41dl0SmWd37Sc+SGuUP04BObDlv9PiW8TGdAqi
aQaMuO3WUdSg8Tlnshw7ChGXqBm1Tpo6ny9NsUz3szWKR2pRQsE1eTymC1l/ozT9W267HoN9P3Th
6AxdyLc4QFsex+gPYzIa5zn+wCTdh1VAKE9RoSD8tMhFdS8Q40nek0VANVKVtNBcGLxsvt+1HH4y
iNGE14/vAMCw5I1oBKyt2Unfz2HG2AUtbPXR3pkC5s5h2UXJRgUitG6E0cURxWZYXyR2EkdXfR0u
5bZ2u/AmKnvx6JtK3NBYp6r89bv6yWWhVWs7JmU78yFPv+nvXCelrULEUzLaQ9inSJ/Y/bcT8OSA
igw2CwpAKh9VkE+1MYaofv31q2u7zMdrwsu7+i9KcPQkH15+9jLwH0gFnJl40D2os5leXAeNNuUL
iWcHCpo9+vZj5oXGQejyu5S5RA0lm9q6le6MhGhlEhwU73t9gq6bqEz/OCe7gzRgof2HN/z3LxEq
j3A8vA8oXMTH6zUEsIRsWtn7EtQCLMZ5Ut06djPGBi2gcqLA6gJP6tQ1bwg95vump1fRkLb9mFRT
e1+gjfiHd/RBAMP9hGVcaxRsyaSZbfjHS2g4kP4UdQOaUs2ZdpkH3/e0pJ47Wjwdejp9/B0tYjel
IJ+sHjhflCPZWReiZUted12tz2Bc2V+/Mftnb0zTAkh3QRh4tkp9f2t5g1kzPmzife1iYqTU5Oyl
VsGISmSiKrK78gGjuC8Pc0XZuplgwWWXg7SGeyWHAEbLMAbPOPw4LTO5pC4WPcfYc05zJBfK9yTC
B5CHla7hda+nDEyebKMI6ZZkXjup65nG4Pu3Qymd/OleLboLUM74sKHlE0iJrne603XcW6IzI8ul
QxFHqGnNCejXl8P6OIble/KQb7ukHdFC/FvwdCyMJpkHz7iwY4c10KoWUsd8pY865cS7Z+EPjrPl
D8ZDaS00T6Yi5m3NiVoepgD0x0NkAwlaO4uhI88l/8jF4v8n3PXR9twesi385wDHU7o04PUI+atg
ahKe4tVDtI0GQmKXueDVCUWjeQNjgTa+z4Hg/fxh/9uJ/qdONLsLS9i/5vN/60Tfxkn1g8rk2w/8
2X/2zd8cNggTop3n6G4xren/7T/76OhYeXz7L+HdX2I78RsdYYtFVCCEQ6LBg/hX/9n/TfsJueUI
wuXHYXn8B/1n8bH9TPi8wO/gMINBwvA3Xkc4GtEQl45zAGdRhxsrXTLiF4ilx844ECDlIHxlYL6D
erbsBNmTlz5S01dgWtOTU9IYlm7afcK0332KJhS2313Jn2ywH7cy3p1l8vF5gxaJmB8XwgCRMwmB
gTykg6zenFhiBTTj8lg6E+siEQ/zRVCbOlSjwqnw69dm//6wk/kaYsKDDdMEgcx5PvD9aoeSi9a4
ShoAv+FL0YT0H0aVBNdZgBZ249aOd0SkUbpcJte7mmSQPAn6w5+npVzePdVxlKqX2b6McsSJmavy
iz5vVbZtm8o9eZDP5vVEqX4Ix6InIseud9KsCUFoVYjGr2BGJ4euuI2t2cTFJQYAoz7VIV4Hz9so
teCh8hWJFyu7d+Hgpa71yjCSQSgttxXLXnXldRJiKWv0PQrnkpOULGmq9baf7TCgBzE04ZjDfSLN
TwYjzC1QhEc1LW3OqbHRzVW3Lm9aSQFhxLribCt72M8sx+sMN98q5eQwrxZvHBqc0QDD6riMwTVP
80uZ6uA+AxnM0RlTQG3t3H/yxxAXSWKirl4xgZ0G7Oo+9bidzbsxzl1A9BgGDImSDpe41dzrY97J
7JJEbFKEeq95ZbrUc57ZbnzaJdtRYU/cDfYEHjnhUbonGzVCyt40LpkWdFoeharibdl7ozoEfpBH
yJTL/n5CPh+vhT1CiEhcYe5oW4X+qgx72vArx6X/QwLvYl8hraDREUWJNa6ARasVrTjJ15oacu8M
lmWscknpPjrOi5fOPqhat7zLynaCNNwArFBoUGGgAbddReYkdqg22l3bo5UHfW9c0AaN3pvYGnYk
OeLWHYYNT2pwQBVb3C/WPGCvqVR6uaR+uvGd3nuLvb7eL4VJIkhe98TWwz3f9ZSgy4oQEKp3GlgT
8D2Ikxc4UASUA3+6JKQtfIZgzylijAFHkfcYf5WjOdyKCmnEKim94is7XVatrIUgU4QxZaEVEU2y
mofFsVeu17rphmfvIY6M1L5RaDIcPJUhosgH0WKAqFeNV1bDOmQkEq3TKUS142NLfS9TNmZcrm16
YZnV+E47tBCrIQOkHq+IB6WbAYimTd6QmuTkbpbsgbdd15Jyoxadfm6nw4s7JRF7KXSDt8Wwe0Us
jppanorG6L+UoUrzTRv0BMS4mCuSba/a0thWyGquh1mU87ozPQKr1EBJ/DDb1TzvkbPo5OWw1D3B
si2iDRklUf2ZAQAOUBQZGGsYGpT0ccaMIBUaQWwFfXls4zGp0WPY1VtXUX7pmotbfTKrA3337B6y
jl4M6c8hEk7K23RRHvF15BXjXQ14tVZ/tjnGbwWTX4z0YLpQ10ay+9QnbopvNBl498AKl31T4UUi
OZTowdCpXkds3Uw0nIFWQzzyIG+xWUzGSpmT+t1MW2VeExrqmDdBSL9/XVt19UZTF2QjfUXcAnop
h9zJdZL0XLZ9qiVcmdEPN1NiLc+EGRlJtc5Gm0Spiykk/BSqvpRifnOU4rB/6Q+Jyd+yKNDgURhA
UO2QYC/j8FJGU550mMCc8o2Ih4JbpyXPumoX96bpBO+YM2pl7EbYJKm2ndYXDRbmW2ZAAyjJKrG6
FXj0iTZJxDmgqniwiIjLb1uHvLc188XK2fh0YInB9hBqoLaIi2NhoE9gSQSfT8JSzXRUANC8kQ2m
XQ4aTqg2Zdd6n+kHjJimkpaohTxaUH1VvjubK3o7PhmMjTe+VoBLbmJ3Rk+Az6hahb6pQxMnTLtj
V/3eif4Ji5p7GOh2OdrqM56USx7QxsiIWr3waf2ihPGTgmZghZNVOmm4E5h2rmN7COnvGJj+Yxh8
jxZtVpfRlXK+wD52KVptEe+qEeiSVWFFzYUzHWWOYBt6QHxU3oJFvW9oREwN9lO0Xa24ssFFHQJa
RHiIuxBXCPsM+c6E5Wxk0OQ4nJrCs0BodMhsGMyCRJ97r5wvytEmzEAMbtoi1wNL4kSOhDTOgt8V
dvfpv4Xj/0mnzESfiuLfF453X8tSw6TeyuTthwLy2w/+JWCQKIuRBnhkz2i3qP9dAalrS2YkOFPP
NaIuj/4qIIlbdYmroe60BVpi5zu3RvAbp10kEcIX+Ct0yfcfFJDfpK3fd2F8T3tsPWFaOsQN0fKP
h9WcO2YpahOCK5He80aJit3aIR/4xgoh0ujxGYlYEGqQ54+9CwmJniwBZ37Fvrs0KPXWpBUaAVrK
Pnc2MWgPY4UDTbGgf6mHPrwdXYxYxSzMjUwYT6yWAhkkZvSuoxE2y83i5kB2Dbtj14bMSVPdIs3a
2tLNWy4MSOnPDP7ay1nbwqirza1nLMtTaBkMJCRShW179pIxl2/IT9AOM/PsNhNn49nZg5ad/WjV
2ZsGVyDbYDMPNyou94m3JF/xs0ZfRm1rm/iZF2euUrUBgCCP8dkBJ85uODoQePiVNslV2i5Hyyi/
GrSFLqni/noYsdUJbbALzRCvXaVtd5RMoEW9KB0wL2DLm7RBz9BWvbwogmkVkDnF1Bgrn99ymRHH
0ebFGWZekkajtqW2/1naCGgFXHmpzYHjEhR3vTYM9to6aGoTYarthPHZWQiUobxES1OvU208zMbY
21mU6f1aB6uQWhKZWzwsuBVbVLQpaTLmJwrS/qhwNRIj2T8IZGPYcFsCoTcWU+2anjVmyLJV9vOU
Z9YOdZtPUnWU4ppcwvCaLhi6WdvM1gUh78QoDN09DAE/3bpu6FzagJr+6AyIfbIQ995wpw0pm24k
uAJ61p1UqMWAAFu2brqpV4E84Ilp5XQ7dKmzDgqEv53frx1QGay5fXFhl1N+ScswPEIJLU9gL+Q1
0rNPySjdDc3ObIOfb96VmG4eZuU0W9dwiv0IfMKsRL/OAHvch6oxb5XReZuQ+f2BzQlnNvtxIYG3
xsqsNuFSsQcGQxXu0yB0dqAPsj/olXwRRPrtKom0ARdxLu65yVl5wRwAfRHFiukuMCck69C0LAni
2DlV3G1rSMRXyEnjVeE37ob89ZcFZc9qmTxjF3NWXDmzz7vsYmcdKbTGQokELXhsvNAkjA5kFDb3
Tl7X1zMdnkuPcSeIi5hEKDENDChbRCZDw33DbTuuJne2LmqKlJUq42STmjLM1pyG2HvYm+7nsXdW
hIjIKrpwZTFH4skP8ynZUfCPuoQWi3TVJh3jKPbvR3cCzbaejcBXD5aVOeODA2oZtb/DoEo8C8B1
6dZ00uTKbU3vxBgzjD9Ncin6lRJpbu/KoKJQyREf8PrkxOMSsDiY1lgU81SQiUMeLZIjKSrDeUHJ
WqaHsdKijrxaUj4NU3Bi8lrmE8PDkCRyxOp+LmCjczWb2eaQvmZZ3y7lhgicEmtX7HTWeq7dYNkM
HUcaTlxJFL0WIolo1sQi4fsxqoLbc6wwnU7YSZlpiWTSEOFx9iDDwE/2t01h91m0n3tfvqqqHPsv
XhaIzH3lGgWK7HXVV5fUlTazwjLMepu/uSRXEDblGCX6WNWHj2WmXLA3DT2BtdW3Fid1A27Of3fq
/8tObTuIDH61Uz8nbZR82KX//KG/dmlHB5/ze7TRRG/SbMV/tXns3yBLSYRDHvltmjzxr13aDhAn
OuAkTFwjriXM73ZpFIj0f5H1kY3xTYH4H+zSdHM+9jJ4ecyb/ErehTZq/rhLQ6BD1c1juvd9cDFw
Fip/3eop+1LODXRtezsxgJ9Ln1E8DsL4yVRkLEo9qWd4oW7sCntyoOf4jheKcNtCt7gjbKcmZ4iJ
f1Uyv18JZABN2D+GDIDJW1TNG6ilrE02RAlFT0xiy2eLVsVdXYxIfAbLaN+dsESpFHO2Q8TnvBGF
otukVue82TXhtauzNKl3K+NrNnnTE/L3Yvoa0Dfy0suEjLabuPK2LSh3zv3plZlmNaSEISwfR1vC
z1xFhpI3qrdAppJ+aTwakuTi1YK5c1v7CK48VL1UvQm5BJ5lTzeinThJktX2OSdkDjh7P/hcFqrn
vZjG6JjWQq1h/cMzovSqyLsaR2cHbolwqC77XRZLeRVxPgTUv8iNg7jvpU27cuuIUG4MzyVbPrTH
Z4rx+R6poIiwPiKlwghVk0KzmB6nrlgezGkwXvsuZ5rExvAUmxDzyJ3KQZouQ+M9110C+9NzJ6Y6
S7uw0E1pyKQuDLQgEqF3b902RFGiiHDQY7WNj7C8llpzmHOWlJH0ARohv0E5rq8y+I5ohZhKPAYZ
gyWEoUzvMGZp1Unt8Ot7O0cl1GpJWWfbHJy9vkPAZuMFL7a+MzAN8GPys9ZG26AQGgn5uRKY3uEM
6H/MWcWpa2BwurgvS/4cNl4tvbHnjLm+lhJB3iiKtdMXaC+lz2zAUa5/7AepF/44YpxwVor6AITV
uuzRMgplsHG2vh59BloeRtoHH6NQAzlGeB+Wi6kPkEtpwU09oYu4kL3fYlmauuUqKGetsSmQbOKD
YjaQyuUs9eSigGdhHkVcIiIqw595A6NoaIJRhnF1iyFEqomkPKTpNWQEAMyAUTY+TXvQgB7kiJtw
0MKtrg9NGP/1QHc+qtL+nfGrQcI9icZoRfWvhZXL0CZPUyYGlYEAf2DYoyVNGGD59ZOrP7y/9Ahz
GHNwBdtRNz6XhrbDWVo2TTFfy9LRkqXcM9bSQAYDDMYy73wQ/sfzK7qeYrQyGKj1mLNzb8KB5Pqm
I5q+sc0Y6toSMOdGjtZAgnEr5Js5a9WUxFFz5Zpt/doAChhoC03tPkpSR57OwrfMbuLqwHiz7bah
qxAONpaWx0Z2zseaC98/MqN1P8k+nY3n87v080VF+3yGhr7GqsebdWqXu8zgHHMTtEQTAOvvUJp1
rm5gZDrl4KEfsyrbVbn+Spnh6WuSzmZ30xPpccUcpbqaIch0N8GsB0DfVJoGma8gerWoMoDydOGN
OSuUlzIvkYUp5p2eVf+xLFq5mbqGvqeExaE5cgy/uKjUMNI+FcUEa6zOJiYyWT9u+sBa9t3ijvem
lg8P0Elebe40m8JQCZ/7tKS1FcigPva+Wle1Q2PSsYyG1DCLyZYqyghJaNt5N/Scw6uUlKxnvkxX
p5974j6N5x7lYtvVrwi0uxB8nDU9DNzFOLH9YrfAM1qbQ6SlJH33JSXgEDoKm85zHuTTg++Sm+5Z
0DCRK44tH4YLcHRNafDpigxYz1I5KA96Olz2xglKMgu5ZAPGTMyt+1EE3pcGDzjlZ0nM8BYTIYM4
q8tog4AUPhC+yPWdpzh8bsEoHV0gmDBCrGK8HYVDqN4QWbSKe3vEYxZiLixaWR9s8LkXhL/H8RoK
WXQqRV3ew8Um7hjSCX0WL4stAhJ1nMrYzl+lV9iXYdsn+3TwxXvueMuzH6nJ25ksgceGzMqvNsmN
j2QOzKA4iOma0zxcV4nxxMC0fUaZ3uEwyvoKcgw601kgFrImIz+KqRz5b1O5M/1i3pbgOECtRkR/
2GPeXVFz00saIA9L9O+h/Ur0Z3fV07VGFoME4aCWNrsuGFcQyzECBQ3hl7rrJFy8oxM1N63bFl+x
icZyu/jtkK8mkv4uEQr6N/lo3KNhA4LNWNVu15k/dOKYM/1vTou048NgBhf9QITpglRr0zVZfT2q
EniMocK7coA1ijFlVSZGre5FSeZdNOLA64NuATGnEvtYZ6VpPYW1XT3TS28f8lHexc7QoMTQA8So
A7kE1+Gh9NAE5gq7wW2DAZkDbF5vkWOZL5E1ThAC/McFk9onBVTgopqcqr1wxrLSbipST/dDS989
s8f9VGMZVbV113X4Rd2ijjEDQWpFj7vka8K6e/PUxUSATqDst7mmiQMIaQHD0rert8wASsIgwnj8
HNZTka+FVE66Mwuliv3c5JiMDCFz/AOEK/mT2T9iBvBfEyswO7ZCgjVUKhWCVKM+DC7zpzVC688T
2/sV6G9101vm57H1m2tC0Wfg6ONUu3BSQnz/WNE2gwyshzkAdj5PqThlwu3/oHPefp6DqGrept7M
hxP5KCHCDQjBhyjPSlSk7Ys1L+EpjkW4Ic0QWbAvpuPQc/TOOdsPaIcuFU3UW4yWmNEsO5oRWRVf
8x5kbLMkkJud2Toh5xpe/cQNN1GBEzGoA+d2UiNwZJLBz3kvXn0DlDq7RhVslRvOk8aJ7ryz8aQa
t1wuD4OsO13WXVF+TlQv10SbPoWACS4zs33u2RK3iKGcTZear4KkmXRMu6MxO/JlHCO74Jmb27UI
O7ElWT6+6iIZ3dp+pa6V1+59NfaM2y3S8kx4+Ggn60kex7iXfEIfB2os6XpGtaV6Nj8DmwK3Cpyy
YzH61d7KxacwlcQL5W6xaq1Krjn1ZBsOgflG1AP3gVXLbTy5ATtFEC6bCJMWhx628F0gbRPNpFXb
Jz+SLhrhtn+oWqnY6Muh4vPEHMCXCQFbP1wDTHNWtYqeXPyoVyX4alRYE7qvcnYYpxTFA7xrQNMp
5cfOIr1pM1l52m2xBdMz712H4L0uju+KCe4Vh8D50QSsdjV3th6I8YODG1XXrEADak1S/DZ9EZzs
3oRkXqqYf7VkfQXclch6pyBZdy67ccshD6BPPFbiUtFlh7ntmps2dA/MYxD9ZdH8hMUiJMupUM+x
il8YooRrBM0+BQXG06ehDpqV1009O25nX7p1Me0nM0LzHsT+DoE93wPTlBHhNdHLy9r3lIt+M4uZ
4rpFzzl9wiJNr4zdMY+JN2+8Ir+oR+k/1wEffKin9iFMK4+EqSZMt2yH497H2rPBI55hxsRGSIMZ
PQWkZpzfZCQtc0QnX87SxlI0q6upldUOBcpk7/iZ6dorJhJoPNab97RR7h8+CaZbCMrOso8DaOg1
0O99AD5lm+vSqi467HUDqbELOUyYKbU7OzEasqDKAcqX8tX1WAtrEyKR1Gysgbgnz7pC4TDcMNms
7Sf2t+y6L3M7HtY0woq7tAek12VEYKtiitz7PEDvDQOEeFU4S5QF5Sh/z4RlRrvALQFvDia1YOaK
DJ/R9AAEbzpi9Ou2syJ2dJ12fnjqKAM0bbxm5Z3tCFAckdSohjFOhjJ4heJW3S/hSKRDEcW7BjTt
kfxJ56Yp4wYlUdMYRDQ46tKu8v5qQgl14ZfJdCecvnuMx+KyGZur2l+mTRNY4Dm7qvvC6I/M2r5p
L8XghBdt5D9TqI07r2s3g9fKUzrMOYbVIctoDE5FlF+CTB3FLgmWhdmwxAqyJsinSleF5S73yjbr
36esyHH9BhbRBjXegJVdKi6IHS7HTLVG8WUepo4UgXm5NeKlTbaQ9R31u9/Xj7Way8xjJKVkaF3Q
dLWNAyHbF01se/eVyD/V6OLjqzJvvPBol+ZbPwb19QT0BYQp98IB2R2zjyWdsaRnaezdE5xKyzBB
oB0QU9ZmZXhXae22xma1CGGcevy0aGW3tFs/8u4isD137H6H/psK/LuT/E8kBn+Tq5nMmO0AGxjZ
J1J+ZG0QsaVmK6Ku9dpWHkabk6iTYMBYZvxmQSv+STPofFRckG+IfdCxpO2ZWBOdD+IuEmRn1F9d
tS+LNjj2MaV7x8L8xhQORR5R6F9oh0t5Ew2+sg9ti8aT8aUw4uKa6HE8CGe5lNuUsr0tWu2/M1yM
H60lguchxphBgjMFoFzKkLKtcLt3E6l4wIFe9suD5WpTXjOhEE3g2Lz2deq8Vc4w9g8gcZ1ut/QC
Efa6dBGnfcbDXWc4RCYObFHo4PaxI20SYMV4LDwb/0c+d+/cMuUfPoTYBzuIqOj7puPPow6sX01c
LhMWaXqUeu000e8KIzwt9Gk7qHscHC58sJf7mT/YMvOrsVC0+CimbSd8nF/6LHx2l/z6S9fdju9n
FgFiHFfSqQGhgQJaflCOZlTIoduZFRpFfV5Gq87ZQAl8codfv9BHAcv5hRiyUAZIFKIf7y6/5QTX
5LxQHuOsoTlRkClbNnw/PHvah6M9nxEyQgKu2WX/QYv591fHvuoHzIGkGWBX1ff+d0rQ2pgx0xDD
jo6wth7dcfQ3CYo16se83VcTY4SV23scAoyx4Nj2648uGEx9uMjMRxHABFBO0FZ+/Oxj6hghIYLV
ntkvvx0TF947L2tw9aUdx2YptGVrkHMF9kCL3My2VBz8ysjL95GcxOP5Df1XwfYPCjbWN8l38+8H
kZ/eQCWVUV+V348h//yxPxucTPZ+Y5F0XNcBckTTEi3knw1OZGO/6cai7nqy2P01gdRprpZE+sYP
fYAlQeCFIYdWHeY64gHe3X/Q2/xxPZUcbhGjosA20enQQ/34LC/V0jCGUe6pAGO7rNlf1QlDtSaA
jk33+bsL85Pd4scn6vxiCObQ3wETRY72cfGOnEkPDHt5ig2O/mcb8NxjR8uSXj9MesmLTE++BUPa
7v8fL40nACIUpHsu6o8Pc2JkYupJaz8t2h5aBq0WdM8jLjjKP3x0/sSq0pktLbcOylvyD4/zj/uk
/uQeQnvB48yC8hOIkp3AFGUUc8oLg+aRb1CjaG8eW09S6ZebdLvn1x/Z+nEJ+fNFuVUkQkfEjh/B
UWWNsieqA+vkWCXLBqr3g1W4dDU9Kwie6x5fu0yQrLB2K7aSuFf9u0tv9CI3GM6vG0QlF1hX02nf
GS2WxGVh0YXfxJIXOoMproaz7zlZtOAY0TQb8JSX9LF+/Tl+1Al/+xjnxjvjATx6HyXxPmp32hex
daJjyb2i8N9Pue7J+UAwHvOEFXDKnO7916/K8OC79ffPVw14PDxAGyCtP9wwNBK9dHJacUqRDj5+
MwN4ZfyHmU7NadYeDUdic3a8gLbw2dD769f/+4PpUejYvucSjgms6kOhg0qmJOppEqezfj3RDwyE
qOkuGnCL/vqlPuw158+KzoEnS294jB70c/vdThfOXl+aGCpOMgmmewMdYga5SCMNQhsCwpRJEgVM
Vz+dJl3mb75PHGfTHXGvxj983T/74LYpWS2Retl/u2stIoOCxgzNk+obHhKJ67k6Wn1hDgjtkKT/
+rP/7CHB/aKfS/6HavjDaEfUGDoNe7BOZ9drOcf0ic+d27N/u2h1426gRwrLgLv87CcthgBS+Kxt
RJiolurKcHGIR/R3o21mWrTdM7yvomdWE8eQiTflmQPg+CWmx4CRZL779Yf44Bo5f4EeEmkJi8NB
3/wRiJ7mUaj8ORCnMEyZY5wN5ef7ZuoL7O1tQRqbz+SiJMfoWJAOhe1w0VaHOWj2NSFAgJ4yCYpm
GRccAyI0u3e/Naf7X7/Pn6yCHqxU6inqRo4pH8wtxmSpwQ2lODmLx7JzvsyipkEutLO7ydt/urP1
DvrDU8wYnLuaPdcUjgkh5MMrFj2EahBJ3Wmks3fFeMR5CwMmZSFaPkiXJsiD1nYxYcNQoLJnjh2X
q3Gcg4cEjWbNSW/u3+1q4E7XTnDT4CFIbMY/aIurq/Ml6tg1wBckcXDsBo9mOlrxI8YTebA8PtAy
M8D59WX8VmH/bwUOjYVPwvdMU1uiG/qbamjxs8CjFI1OZNnOMLvmBdu4Z6S3jZ3P/b6EIj2uU28A
xWo5Rk6TdcAEQtwL44dVzu821zMdSJL1SN01i97bYTky+n3sdkrQqoxmG8qWQ3PJtBdaICY04qfa
KKJ+Y3pVhWQ3mhFKMDWljYN4nyeD0Df4U/TjahAPTAIkoScnVfbxld8V6dEq/OpmSOkFb/yqBW5d
W7nxIrA7IaKd8y9m1okNUTMtjmvcZ8gd4Eu9z041u5f9HJebpGf/vmTmWiCwtdNaS9lBgUxxAN9R
VoTfOR4SQlpsnlE/qzJPx40det5DEDQQpCAo4mJrLZohq8KJ2oXQ5oAmnttb/u9gS4AdlEXXZzBL
F9SR8KclfHjMhJzXOZ0crUhRbtdDeIniPniYx4FJpkfLvj0RySMk+Sh96aDCsnCCFihh6zuyOPN2
PQUyDjd+inUnihXbbsY9AhKaR+7McmiKGD4DpQEYB9EzJjojUDpSUJJ16eNepwTU494aFxOmWH6M
o7Wmbmi4g9+FDDUn+nOejuTLICOEIhY+NOtSmV59ic8Z37Fr4wo3JnTMu2iuihhUbDL5Bxkl8c2Q
Bf0XdO8u8w6ETzQi0TUGdhHdQJZCbR0QkNtwthpBSrxgt0kuiZaZkHj61u9zX1Uc/xgNeoEV7iyg
95+LoHNeKpugwMat43dulOlrBOZbj42jcmMqvp51HPboSaLaIb/eG9bcWAV4FxyA04SrFKXnyq/6
dwkig9C3JKofDQdc19VQ+kxTLssyD4pHDyqtCew/zufK2xQeeQDZipgezAjEspCForOiBBx6p15n
MjEETvQZ1Djy1EwE9YsR0/jm7WZp2W6YNBQgsBDLX+QLCp2K/hC+KGOorszIpxhiBZdvjT8y3SFE
GGsoiPn8aTI6vrE5ZK5bzDNTsAHYDSMzPT1LZu7KVewLNlNJEou9DoSH96Pt+GZdsfCl0l411qbZ
+puRREHAOBGTe4AdLNmJjE7KY3i5XmZXvoVMTFZRYlKv9hpykhaj8zaFS/B8NrJ1dHwOtDZZeCTr
kId1c1u0cdPRvIwZRQIs5tfPjR7wcuKorijrIJK4ON+yuaiugANbj42pR9V4z+ir9APrM8sZzcxc
Bqi7IQ/wX6Jl4jMNCYXPt0ni4unZou9wcVpICfmqz23+BE2I9EYRZhOsOVf72sMbHAOvmu4tx2VT
TwxW1PMaSQ3nH0OHTfQ8XAwrv3snV5VLeZ5Jd53GrpzfLaMNxmd2g4ulArcDDNBJ5juUx/xjhlcS
cqPGMUQRTR1FH+bmfDae9Sh+QCtE7iyigTP9ws5TTRKy2J57CIW4rakeiXVy3iCR8Sl5JHmlDD7h
e1JxMxC62r0PrQ4nZ4SNvCAbnDdfMyjQjnbvdQ4YpAmi5jXNCqrfKenm+3OhsICBAzCY5u6bNVHf
n3EybcObmSw/fWcMwGgs8Wz7UDWGeYM/wAA9EZoQ3/OsOnIb8d3Rcqd4rxo2nk7zlkLekZmaFOEV
onikERmIGpWzm88ZmpBtSFTBm4uqNESmAp/o0HQarzTwM5B4qhEnXGO0tJjOBY7SpYqO3Xz/dvgh
CJgtDMpCscmdGQKnNLImBcrt0n4Y0cihyXQkRgpbz6iXljdYWxNdLc31Trd1IcLfc7ptMHrOj5AA
Wcf0fGp1GcTO02/a8eTLsXvPA5BRnCB8ijv+NYgEG3ApHda2Sh9VcDgkF2JGUMAyYB9cvukb4kK9
Ax+nurIZyN8nsyLOnqBt3i1TvHbPWFHc9Pr2dMpc3JhAITEjAD0iunygXJVMvtV1PUZGvC/ikDOg
cMn4Qsa+MLCl4cWb+R/2zmNJbmTLtr/S1nOUQYtBDzp0ap0UExglNOCAO4Tj69/yYJV1JfmMtJ73
4Na1IrMyEBCO4+fsvTZGAZpwfmVacQ6uUai70XNZAerbKwMQ+kH6OXek8gYTyGYRDd//vAhUtYe6
r4D5BZWySK5DTdcPWisPXGg+vpmRC5xVBbVyxAdyGpjAmw4e5X5/wiPFVUXID7+CFznnYQYhRAYU
NKAcSNeis/DTECueVxv96t4tVlBVWcATPwySIznfiT4TOXl15gKBhWHB+CEkAWabyfsEV8J8EXfm
ApW9z9LkEoxwgvWQvBZqJQRasR2V+zWE0cl4bqQGcuesedI2nU4CtZB3MOFvtknJNsRfYgepEG3n
jedqB+xWWibASIrECCoED3rP5PD+/A15E1Ejy5AVaOiG4nje8K6zJT6sdJefp4wtKqldFWE0bGmf
x54/hNzKZVGmSluR8tY/Ksbza1OvROntRG2hUInPKg6QldetC2CyHN0GN8rITsactUFMS4KW0sGM
MZjDyUO+RWVAPmJUPK+t0U8xoOSxwm+W7iLCWw6jrFEkBIRZfu2LiocL9x+rYy4H7Dw5t/zIDQ6P
Ki/S0NvPEwMaXQSoeQISUILHZZixvjAzQRpjDXbw6W/FioGInc2tTGhBG/Wd1e3BSM/1ZUPyWrOv
x9ztn1CLE8daG5jbltQ/6EDlee1bXAiqMGRY5ClFMrMl9xX7lbzhnljNCfixFpmN+1S6rAtmYR0y
Eml+wK/SbOG1tigxnJao0J8HXkMP5/vTd8f0WNIIOE5t71c30Rhzi+CyR/ARVNNlnukh/vuGaOYm
/i6iqWJ2NEzDySpbbMdaBJ+A2DnP57siBMxPqxtwJ/NNXMpO34LTCky3oZLGJcMQyWk35O8YNdNa
Wduod2lCDMhY101hvtCPtip+nHo7gBWSKBFSNies984tmtfhxC3nPAd52EHvIZeWCRq0jEcXJZp3
AMS13I9lB5mLNLQ7FNnrAzt1bmobTftoRBzQkgyiy68IMth1acTJVulZ8UKwCDzWaDbNIF5A5Iln
np6hRCgWBUj5U3roLWar+3Y0R1uOytCUes3nZkKDuNI+WwLBVu01WdCoZEHG9yZWKObuBstk7Up/
QIo/UAutTxOml+WkADXndw4T5+4Cy7xzO9gTRxHEyuifio673XbgcTyrYKQIyawKL/gMUqwVi/m+
UTKj5XajpzFemjvXC77kVkqmL/C9Ew4ge4P/u7uCpld+z4hk2ERoTODXsqWGXO3xAC+8HstC8EbS
xUyeGy3PhApFh69VCccqKAQXtAvmdTkClvUOdoubaJP1RMLgQCKHU4jyxiOKwNny1mwu2NkvJ6NW
AagqRHuTdrBAk6WmXggNTNCnyDRuLlfF+2WRyr7szeJ/WaYZjcgEkcBtM/odO5i6rS+szjV+9ohL
19cIa56y0uXyDI3gnz0J2CtuSKzrdABn4phnAK+oWWrEWtQ4jSnp+hz4WJWBQDsD8gCB8MwwtjpV
TBiuZi/hUU3ynlGGPXB4qFJoNrkd9QFCHo50Ob9M0px1e4UUUn3rqDF5uyA/2CP6wclmQZFL45QV
7rwxzEDVicu6Lg0KQbGmdeGCaol+GuMyg14rDO9sFgnkxAURkgNx6Ku76ngXekYzxO2EdDt0eX8O
zHpOY5OxWgF4dp/PKIrzupkQsX2/Ipv19rpveSZqU2+KFPwkqBRQFSmSged58cWHM5iyU6x7A4K0
W2V4dEVqVZdWFxzCzKzM69rxBmJvl5/cIC+++VNoy6tAwNqg/kPZGFR9co0Pz1QYfXc1GlVcQx6F
f0Hegx1dsGEj71iyv8FcOw7HTsnxUPuuG7NXQUhoV6vzDDuUll1gCID0eTglUWnx2khTMGXH87wq
ZMr3nNOx3p3FegRG8jysBuj1o2QO7OZ7yNx5Q5essQ8g3KN4H2rlHvjk/DkfxuVlycP1Ovd18YLE
odphNkxYndntrERMuWOEPbex0aj7wrofrLBbtpTTbbz3Bm85uQjZvozCC75C01m/1VSV37t6kZTb
M7Ng6ir3yhHSvnYoykjHiuf3CJVDqH9pWhN62rdlv8d92F8GCLhuwQ3Eu6wMi3eNUNkTfO9p2Y4N
AJ9KBvZRx4G+RY+fvuQ4UL50veY3BS00NirlNsnu19Zix8qAbSYQSdmE1RFzFP6Yd/3fhOdPEx4G
C3Q8fzPh+SbVf/x/Vew//st/VOzRXxGsW4MdwCEGgIRf+o+KnYCLALo1U4/zrMWlT/XPpMf+K6Q7
hUc+SlCsg8T4H1hB9BcRhyFYlZCxt0tD4n8z6Qnjt80wpPWesa35htcCVIGR/ds2b6Z9VJxlll/I
BhBaF7eUMq0r5JUHTnFX+0avXEGYfWRejrY3A71eLAXB9QhcqnywkF+lY4QBOxme6CVYsEFrykaQ
aEcARYZgbjQziN76A24dlDSLEdUwTomGw1iOqdGT+OhuEmTyhP9VQbibEl3tIF8uFL9s7GFLIZPW
2UBiQZy9OK2EvjQFQ7pNwhLQ0/zqnLU/PnGkL6uaaNUyQz8Uk2XvlFELZUY3xKgOCRFxAvOeFzrC
InjhmHfgTCKIJrZsh0sGDVJnPRSpKOUuJ6DmNKCUu1ln3W4Wo19ajZKpNJomgObeAdFpbrKJw36T
rOabI7WVe6YpYK6MOiqMcKKiWtLNU5YHwQExPA4wyV/DY3SueD+9dAjQNlmM7ir2NUg5pDkWIe67
DLUZBqbCV08V6tF7sna8h/Qs5MLDi6iL0DKAL3VsrbtkTBMidyd4YizrmxCl345jrnaeRMTmd6QQ
uFYUoaz03o1VJU60JekGoC9zxvwuQ2XA61Tbfr2LppyAvmD2Ny2+V/9aIdiCP9iGahOHq9qkjTol
UBpffKmR/4hidfbW5A44nzUCuEGSgJnMwXi9xu5JIZMrjF5uNMq5KlWvaavtS6zgL7rS/jbRdvsR
q6K+dHLEQATm5buggonvqACfT5Y9Sh8aHAqdrr6BBtff1mchX0KwY7QhLi68y0YZ3lce4HeLnJUP
6ZC6D7rvyn2Qhcu1XsU3dZYLkksX7tO+YM1Es3e58F4ZyhDaXIzSsDaaw9pBODi26CgcT73PZNci
m4+qi/wsV5zP0sXlLGMcskx+tOd+/F6UE4OYRgRXgBS8pyo0gVQBOdSBlH24VeRuqs0smuEG7fhH
3rbjrSXIjnRn+5vfNh+jee4kkQFtD/kc3WVtFJigDh25awYdf8AyMj6v1kjw5pTW+7BPEXCudDya
k30WdqZhR/pz3c7zR8T8nb1zNFuzvbR6udBvRR26cpX3QQR7kO3nZD9MRkdaGUWp6OkkbxdHpw8T
glOCND+sMvlA1uVmoMuMGcVuAAeEBd0aP0J6dZyMeBXJXPgOuOczEK5vNtsD/N9G7DoY2WtQU1fd
5TUudmjaqOHz0D1lrDmP/AZ8IZ7Mb2VfXMVhMl8sDq1V3pl+zksvk7N7I8/C2ziFE7sdB/GhOQtz
B6PRHWx5ILkgvZ+MfncwSl5ADmh6jbp3ROaLii4HCrsi/XUhQDSnMXVIK45HXV4hQixJvpL4KjYQ
BYIbGXjpPvK6/IIdr7Pvhcm3jCxr5wCme0dIig42ar1q7cg6ZUrmx4pQBmI4XOsQpJS3ia3nQ+tD
vMSeX70nm0bvmrKfr0gRoatHHIgZgVLsSJ+IqwFKIU3pCk5ZhRdhzpttPFWg/okGuSwrb911qIaO
oAoI4HSa7GaeAiByY7muTD/s4CLAYXGDWtcCf4pstb7C/p7tmpoQr02RdRTKltccSnEV6uU9BmFw
HhTQF8uarvuAn7qqA7u7cWoP8kTgW8uw6bvepTU+Mmm7qOj3sVIN/YOXDN5zHEDxCEMqkzxw8nmr
wa0cU1Qn0Tapq+rDSumD0yIiWsV3SmyzE66euKTaH/MFJFQyHOjmAVNdp9t6zfR3uihQrWnAE4Ka
YcGNCjFiyJFffKInTBoG8sg8NOwA1x4v0kbXtLBMtk09fuTFQgSnqqdTu/YzTykUq5V03HkOjftZ
fQEP7dX7yI/kNdEiyWHKnKeM0cjJsxr7is6oIIwmLo91REQbKryTBDq9wf4dY+Mlk8WhmXtyh9a+
sHXkAMAgqySc/WVvBsBXoQKqwhs7PkhhuyADnORqaaOCRl39mIYrEQsyi44U69AA0qH4PtJ7MgTI
GK27YO2dnammbe72tHsc4tgZN/Q7e/HuB5KMrG5xwTTyiN7kIqMctDF4VYBVzc432QVu4VzChU6B
O/RXS9P0JPIt8ivi8WWbNQJiIWiPa3oVVOijn18Ma/I5RqB7kQUD3VKcymM1f24af9zbdMz2eC3J
4Bjyi3iQ2WmcsSs0aXw7OemjIrnh1mtcMojHKXiYQaQfBkveZrp8HG1pPcx5eb9wXi/TJXB5Gutb
Mr/XwxJW5MGDEQlsaIUyPAQrkkq/SrIWNeWIvZkOxwuAN0SUI+f1sR+LLAS9omi4aYCl3R6LkjNs
3LPFk56Oxu8J6RrzZ8icg3D4NGEz3BR2Yr2fz5bRApfEuisCnKTshY2rdKmcuvb3ESo7fSJD56mq
yJbFc7pSysiq9hln0O7aYg3zNi4hLh2kHFwF+sxpsce1v3PJ9M13AhLNO0+My7ums5fLyLBeRkN9
6bU1A4BpoiXckhQ9Me6pZpb+uuUcIBAknQZ6jNOwYsaVFX7Shi0DfKq8xIIwepvAsGfidSwuG7uR
+FKCfcTW/KDPrBp3tI7S8GukjvvDHPfOwTvjbZqW5bWi5zVsKo20Ibez7NXXqdhFJTbeQdA0wYnj
+afijNCx12DczLhmCHsNvXXedL7wrgYxNvleuYNwCFvRYxKzX5rsQwAgk2aOzuNyK6MRC1TFRltL
AgDgfcppvDjLkuu8si6sM/2HfRmBgogxkjsnsEK17dTaFwcCgkFXx0Rh7XJvxO1tsEISji+0utIu
H+J86B9pHs9QVkJdbDtEkUdZpOxgUVmc1jO1CFXDBMFIDxF6RgM2qpMk2aUS2FFz5h7VBoG0wlU6
hDI4egqz+KY4w5JQITP9o3eHYR2WEuhBsEpWIbO9t1jNra/NJpYKqIebSWLEBY59+x35SSWB93i/
cXYbeJM4g5xkpextMSj1nsV73XucpCssfJ/9COCdjthibriiiG/rChXgJsHWuJ8VjM/NMAbuVmH/
F1s/zJu7tpfI+sMqH/cqyG9EMAuSZaFSzYZPBYUYVBXqm+BBngFWkt700UewvwcC40G8M6iruvX1
V/hL+ceEmvsFFlF0lfo5eCzDyAPpTGm2SzMnS24aO4DoraP3yuBGtAGPhBkIktrASNwlsC8GRqjD
VpZl+MED5zxv0XyjWEVswbvETW5qUm6+ucQo0RUsnE+sp8VlMVsOLQQ/fD9NldQE1zRRegDRl8c7
Za/gClWDTL5V3iO6bW8fhHMLDTyq9gzXkiMa8nEfLNNET2Wab7XM5kcZEWREahxy8KByNx1c30+6
n5cewEvnH5yiQ2YmHIGi1p0U9IIFsHSq+r0V5uHBnezoK8Kl5RpJ0nob96t4EsC7gi3refm9U458
Tlq7fp85NmSqgKHFJR7d9BJLjn0Jjg2dE/frld1nIcE9at7OtuguXBrHe2uFo+lEvthrkAzU/jYo
ZWA32w57T8XS3LSHGUTZkUSP9mKxMVUIoOPPQCI9poTDXoke7kTGtLo0ovrSyOtZJCbIoDgsumgy
8TqsfB7+3S2QMbEnHSfc67NevzLS/c6I+KuznL+gRqkhyFJAIfbPz7p/QoWwABgzwKSgPoVnh4Aw
ZoHp7BuYjYXgvKn9v/3/H/b/DmqU323//7tm5vrp3+LOH//FP9pONwE36FLJxhG6pdCop35s+4Gh
/uWjybETl83/ef/+z64/cv5CJcKPo+0IUDoZPeLfiMKAvwoQSMLP81D00Ej43+z6DSHx3woYDod+
OAUamE2+Jy2At5t+Nou6aUjF+pbbqyi/I/JMPXs3z9gq1U4pqGevyIcKdZDaA28tpQ6CL0tai/ba
gZcKd1xYLBC8nGKC7Kn2wavkm7iu8uVlsBur1Lz6RbjCgQaVO1lbivXewA/rUa/ejsmFdO8gnIiI
Tb0trPkFnSHzuJqRBjEDPrFYBGiuox3ERw8AcB9QZZRBMmxr3LpxemiJzREMN2WeMh7914W8/6GY
+Y92bO67olXyv/7TMfqffwlp6KtQk4Hd4X8BSMifz04nQRAruQbfhJwn9opNFuWEoQ2+51U3SYbJ
02LnVLTN9z4cCv3sG+nkgIVrHPg+rQO7+uX3h+T+ckjUAw6qJWgH9IOApL69YMaz2nRyyL4iqA+q
G+EXWXW5+mOPNiG3woIAviYqGLAzoRYxUcrlgqZkU7K4VZ+6Reoe+9MIRvsSzzkRa/s1zQhKXuuF
S7FXas3X13wIU4vSlwF1eLtCaefHmsSXOLrsTI5R8gf561vHgB/ZnOTAZ5Blg1wKeRbefqc0rxYU
uHX7zZ5RYDwFGDG7R9g+3Xr/+7P3k2qTD6KiQjYd4vfi5P0shNN10ycrQT5fac+5jrcXDNF88uNs
nvDFi0r/DhZZ4OWgy4PaUlvhZNH0WBVBW37//ZG8bbaZr4wE3DW6s9ijf2cQGf/WVBLaBjp8KcOv
k8THcBsIXSoKucbiLXzJHHQNwj+c5J8/kcxbjAp0mROHf5Ci+/YTW0wtc+Gq/ENFidtcEkKhmhe3
mt3h2pXqD5rRn6+oF+FpRqDqc48i6PtZnho6NuIhIeXHCcvz+hqU0RCz6ymFHto/fK+fQMHmt6OC
patADhn6X0Tcb79YNi92XbdkARLIYce7dMRumh2y0it0cFWUM336DbdSw/9FllaYoNinJ69lqQJm
lmJBqkGylOuZJ0PMGK66HYAdf3q2iwzgTU7HQn/JuzLnhvAXi7D2TQw0o8BWHIcj2axVk/LTk4X1
uN1YFfp+ZCaWx69zJjRxtMwc9Mj9hUW+p64PbWdn/s3vb6efzjfnAA+IZ7uMViJ4tz+fgwAyFCgm
xhpjU+Ymg7PLrKkCUA8q+vX3H2X61P9eFM019QLIKbyxkHH9opWfjZ9MOH76HPvd+bNGKAO31YQn
HKKQhwLQA+pj7uqa1x9noV3apRfMec7/NkzjwmgH7BQnFysEOZW70qlFR9Bog2BtvrCqcrTWa0n+
ZogqSzTVfETyI3lg8bOlwfsCOYaaDszoK/Y2LTkt/J+FEAaK5hrbdH4PU8ceDEt+UPIp2LpZ7yJq
Sz54cuaId5sV5OZKwjfK+I+jqTfXXQ2Fy1on59LluMfzvVsSZsKKkFJ58gu108yIZn5/SuO3ly/C
JEWJYGMAMHnR9i/K155vwPBXpF/qyYvel0MbuAe3cINTWMXC3y5ESB4yf0mudEy87U74aXsio6J+
hRKFsKONx/aYyMwjvFTHJtlE9S+pt3jynqHUlG/zeHJPBdkopMDaXybhS7EJB/QPW+BV4d0UpN1V
zjzpxmbbvRqFE8miFo7yd2sUiwlgAIYj9CPMIVAWBtWrtVqqR81FethWJgNxPsro2NBb3ER6mHZK
6H5P3F79msvaZ8rp0nIvhQpiciHnptwqp/5oRV2AQ/w8/F5729mROhs9u108fxJ55wR0UsL8wncy
8uHcsgU7E3nja+F5ORWGbfntDmsfg8sxQS5kieEp9KX8VrvpeCqXsTy0jq8FNBMZgpiYkwJXst9M
l9g39/goJwbBeVm+G2OaXPhyx2rH1L97Xsux23k+nkAEfpa/tUP7wVfa/uxqJT864F9eQEtCrljC
5qqKZLH3gY7/QcP7drHmhqDmYzELoL34Ln2Mn9a0zsmqqA9McFFko5Bx07bah3UHcweGV/iHmuLt
A/3jw5C2U+q4wH34yLcLKF65lm5d0n4Fm9Hw9l3sZ6cVrsQBXd1MRE/k2yXrmgfG+lH1hxLrlzv/
/DV5CyJVZhH/ucIaA5lAlx6ar33bGkF1DQ/k0HgOJeXvn7Hzb/qfWu78LRkkR9AambF5yc8+kcVt
KneK8vyrM3c8M57L62LTDSDHdohEo8fWbdLHAtan2Nh1kIidN4miPk4Fc6gFPRa4o0KFd0M4JGDc
+uiF960kH2us1WvT0IRyVdsgh1K4iBCKt98bugnXrbCih8k1QLUSdj0BOIQYb4kYuPMaRAwbK2rC
+5D4jHoPizs42UOiv5ZdpugKj8PBoaH2yV4Ug32u3+XvT8lP5S2nxJQBsF84L0Bo3J9LAniGcvFj
vX71R3Py88LLj8SZ16dlXT61TlJ/8Kxk2Y3E2iGVYAp+8vH+t7vfH0ZgbuY3VwafGtaEhDKbkgz/
1dv7Dzp0swRZHn3NxrWuGGNAjVpiOsg7WdSrAifBADBqFKIqBgENaKeuOXXFktwge54UwOXMugMQ
55+8lQEd88DkIz1h9NZDZd0U7OGvtQeZ1Wu8Z2cV9V1ncdE2IXIgvV3VUt3MZSfTbSSSCAO1N+G+
94vvdIuKWy9CBlHZQ3CiwS7umkDVCjWQHD/rOh9f7MCtHqw25gURLs588FwFQhJudvY8EzIEfbNH
00iSLrwWQITMTNGxljmsjKV98gMrvi5y7b9zZiMsyaoKTN3vT645dz+fW1JcsAKGHjvQn/0ro50C
sUVEgUzND24tpPGvovA0yoK+tW+d2YxCf/+JP9mFuKvospv9rO246Ep+uBP+ZRdCnVYPDa/Ob6Uo
/UuA0nTc01FbVzRwy8Ns8yztPDT2X4Vn169FtqjrokjsB2tKvMPvjyX89dai1GT5dGMIMiEu9Le3
1jA3gYyztv2WLWTYb0M8sx9hJufTrjeznd52K97zTWekyUw59I5JVXDKTdIMOu4kQW9r4VsDSR+9
Lxg/1PTb2Bm15M/cVGEhT70H1yyEbU2zPcr8DTISaOYSATJhcQLgymbAa72N0RiJo8VpOZSVsm4I
mobPnc0RBCGZ63u9zLzOSlRUhwwUCOJdp6ium65HXcZMhwlw3dctyAympPvJL+vXYMr0nlpEPil3
aZlf1d6AYqyJaMAj8Vy3YWHLey8pWricZdctG6Q3KVTSmmg41C4CBkQimbsVImTHGrudg1Qymocj
CfDuOzV0xfsRtMh3v3ALKG6YM6o/3Clv1372QED4gMkyW+IasS/76SVnORkVQB15X+qRsHG9I8vG
FK0TZFQ9/+Gz3j4HZr/FjehD6+XehEhgZBT/3m+5RVtXYBfcrwvlROF/cxmv5vlFeq4MgdKYTV8N
mJTEyd/fgr9+SXa1+IxC7sGANpB5+f7raUAHLQdUWPLLQrvY7IGiOp5Iz7MKquXff9RPeRPmS+Ii
Rq2CmIQ97i+7AK6yU82T23yl5gqaiIovbV9qV9E12Sok/Zm4W5I1tZvrrhja0N4HU16tr6WMBKVt
Q3rlgrwNYkryQHMYr9Y2n1q3vq7wscSaSZHvN39y3v5yYXj1B+xaYq6O7cD4fXt+qBFjIOB2+wUr
1cBR4Lytyu+To6nbWedDNhNpM6FL+9PJ+vXCJFwVnPOsU76LBfvtB6eWYy9iCKzPNHsdF3FfFBRk
E1Hv5oO9dbzalTVjb7+KPuH6Q/e+64dhYLvXYFSbnotmndnuoRpc1Wcy20x+GGo8fUXco8+W5veX
9md1zpn+zFDBPCa8J3+1qgXZLIZmHLrPeczGgI1LDM3sntLWbKxXbWd6YgsgZHhreWnB0yRb36c9
1YZas6VJKp9dLDdgU34PpW22Pn9vnyaHiMPvP1pCfirodwTLmIXvJRT69DzrMvs69CiSq9NCXmLz
1HoO7OgNQ3PTNGIxzM3uTS91/JDmQi0fyBekqbnpGT1zLhi1md0wFrmwLw+u3wc83z2kf2iVaCWa
b+EMTtfZMMuR6z2PfxK8b5Gerq/D2pVszxxRJkBVnHZ03pO+C1d4P0I8Wl9X5UVsvYc+nB5lyZ/M
m7wtWUE2OcJfrpmbY1TvNxhcikpvS09YZi8X8zu8TUdgRJ4dsI+BASa28bzpC50C2i3BFZFswmMw
Lbl6UHPU0F7T/VLSA5B05Vl7yyzho61iTvhxQrfMp1mZZiuMVrToP/RxQVoznYG+uKl91LDH2ZFL
e5X3lh4vx2VcuJeWGIaD3hXYafVVPEmzn7ZTZbp4fZy6PG0i7hXFZee3oqpOf3+BoFRmy8vmAOHT
jqg7ixMa2OyEr+SSmUWs5kVgNftepmDr9ggMNZsuKdCC/PM7eoHPY+8VKUSWLbdcNy8bL18Ds/Gl
dcJHLyJn20ygA9+JlDBzVv2qwiqJ7JhRovFTMA65hHcx0lRxcoI5m71nRfSRtUD3jgpdRz1fj4Xe
3C5douijeVXXctOUaVg2j6SjdggCSs+Y4jciKBnBbwixZo6+y1xsLnrrLTa/kFeTk0YHlakq9i4t
fyn0l75ZJs5ht0xIebcBC6OTPsW1HZo2AAp1WglAlib2/EQSmG5y6Swef0cuYW2+RJngmrvpvXRq
M6DhhnKM7nliFdgPKw6SZt+5qbl/B2xF/FsWe703XSYSOli563Tn8yiwKSLPgCuvULxvAHIpDknz
7fnDeSzNsUCWooewDdlr6y9MdivuFG8NgYdP9Fc4vLIpYtNJTsGDF7cSOzI9jtHnX7aJpyMOq/RJ
a6nJH2k4g4Sjgi3erOAw+U01TWmS4NTic34yOzS3qGn2T88iJlfzuXfimgc4KtkH39LMRhe89+eC
51wPejWLR45J61PZe4N5pP3E/NLB9h2uRCDpZCPDF443PUcFBqJmDxNWSHJxF1uWzc1U+w6/sB8A
0NbbNZOmIbZ4BZPTnagY6QcnGmygLaFcPyd5UCTTjrZhZFamvM5JzAhtxDQIBYR3UJXOfKR6OWxQ
hG+2WO8DrRduf5pEbB/3SYOer6VQmLvwNgzgNJEuYSv065R2NPzuOgfHBVjVkjhtVqti0rZzcHmW
J4sEbBsawAavEUpGeipSWvNVlUqA/qfUklyb3o/Rpn9qmXzzZdq01Fn3BOAy9dvbTnYJsoyQLG32
aizELDd7BbFHo4gWY5ckcBLCmNgdnIUqP6VeCYwerXdFlyr8ss6IG/MNi602KSHlAqgUyHtO1HB2
XXX56ES3akmkuXmK0iwpkZo15WKlU3NfEkQiuYdSryA66KozYA5xYC46DniIA4+lUvbYHxGzV1wP
pBj4GMb+Vs6hy5JbkuHLVaIhYtpbnW5mfleCvJCTNHLyuXPtQqT0zWw0NfwkQxXT7VIkRLEuVfbU
LA8JoC9upBxcHMuT8JeQ86dyi9Vh4izyLDiuktxQUz949Mi4+j0d2Bhbkn+Ka7ly4PlijXy07yCy
FweWS15HkxamZdikCMnlPvZr85JVauy5HZcQLT3mj3jQrA8IAy3/bkEbgGaeJYpGq+hhE+R7TMPY
jtfGNSWWbc2V/tLEZFbf/D0ZYdU3J2emoO6SYzWwqmJyz0viXS+MvmqgA0Qw565P5zbd+zaD/Se2
h3x50gNqVnsDA+GIo3K2OEuYZCMe7HJcafCfYoStnMG/b+ummM3fYe/0uHHXYjGtfLYRZrmXJCGu
KPm5K729Fw2G0UUlmtk8nxZyBRrMcRpEzmbOMYPeumBBkI+Qs6ko4ldHhx+x0YGftJulfmZjl5BF
NQx90V+GrZhwTnTTKL6IhncMvp7G8m9SjtTbdq0o+o8Fa+56qAgSqr+yhViJV+zCZvg0r049362J
VeM/IfcEO5qHSAENEM4d7LG9j29jPMxzQPYLAYXpYpCUduNc40IrKjDNanK2PdcIGUm3MIpHBQZV
00eetFToBTbTOsy0EPyIYKZkIwba8B8gG43+U1jjySXRCFMR8LykdjXgfoHdFQx2R0i3ulA5b7Ia
7HI9r0hc6QjYwyF1iaSB66HTcRMqNvC27YjDlEQZ6FUKtPUZA0je8eKDwXQptR7jjecr19lqGhGd
RhKhZLLDNhKVWyBWKFeJwM1OmIPUru/seb1KUQ/YR2d2cvcARNNp1UZF9cq8ng6odS+qrvFfEGcM
ZXe0RaRFv08QCy3Pi1o8dWNJ1VqPvuXL9VXhgIAqN4Th8IL+IUO5WCuUduIY0/hYF9J2cFDukoX2
xzEtFJaOtfPjptskcGVd2gVk/fTxZwcBTPs1J3doWiBkKt1/S8rAG4FmR6KLNq4nA2UfVdr2NFrH
yg6I/UpByoS3mIutqjpOIX29Ov+Wx62nyEDrkFS7zDsCZYSxoac8yzi7+TLl/d/Vt63BKTqPuPw6
BOBzV5gXqmg85K4vM/1X4e9EOg8p7lHbpoVB9lMUUI2lSGPFYVi0qTUxKIBAPOKdmMxrJWEh4eHu
Y1M+DrzAeRxyPzQrXBPYpsKEaAIJ/VDqeqZpwhcTc3xFTJRFSRrk/cSrJ8ibkrcMfZ7MXY86ivid
hzHoTJ2ChcLsHCI2whyt9qemTo5j3xThexi9LYfi0JirkiNYA6afYuwDlknkulT2Rrgl3KPvoh1+
T7vCVNGJngVrWRkX5qWRWnM68w5vZGDvJ6cNV++U+G5NSdS6jKisC3KkAW5tqEuwlIKfRMbLgoi6
hnc0wBqf0gSKBBOFg2gj8+aMfwwnBtpgfDaZRFGH9csPYA9sO5gU/DK77CBibyS6P45fJqVZJyva
GvyIWzoJR9SmQjrDJ5q5pl5NIGWvQOHHIfw802HqcFaVUXsNLhs8z0EJYWqpVkSmZIEkac4R4vhQ
Od9HS8IC2UG0pr+54X3IJBOXL+R5yAh0wzj9rOHalEjnAXQoG/OW+vsNRlIE57HqbDNDReJrjt7x
UosTKYi0SrqjLho2HTXEHgrXmPcKRzBKi8D30z9nYu15hDYM71YqUtA6/MauUSFWhIrMsRhXLtp9
Lm5hUwc8Bs3CYAhECNPwH5eRF6bjvLL9G9Vz3KcL39grW4drNOJcd4bbNqumOTdCcJpkH6YqCsrq
lBO+2swMHYJwel4xdPCt6BmacfgwwD7PL4SNeJ2wOYW3b8avp81GPg6REb1niBg6y7aY7SFSqB9d
qpTMTU01P3VioIloi0xO8f2qcrcrrsMUbTV8vhVvgtx7HnHQECrQ+U3PtfTNI4Iy2IzgsQvxAyk5
jRRqTs3WuOgdc4N5KRGK7rF3o5o6O/vxds2nKeOlOXYzherW89B4PYcetLzTpEJzP6ZA0amsbc5A
+R3/BdFCW/7c/DRVybDez3Uc8bp0co7L3eZ5ZEpDQhYzU8x7whztj8ejUgHXpR7njos6SBa+5pq5
05R9nOI5w5UGxaeKeKp77gXTPKMmIKl48M29W7du0t40s5PhO8hqVHLAPOHKehS1KD//H3dnsty2
tYThV1F5Txbm4VY5Cw22FI9xHN+yNyxIokmQIEBiIsCnv18DoE1AspzkeIG6SDa25APgoE8Pf//d
zbctJuWGe8WHlFfQpNc7YIUurjWTXwj5Fq4fpkGZ0qJ5A8Gz2OYol3pvma+tvZ6v4/OZbSBnFHJJ
ELja2kRsml7JB8ks4EiQ94LvnNf2oX5l0iuhfuW4zCguX1aGuVsH5VKv2JRZ6/lkC62U7GDipbwt
+DPdZq+6iNg7xD6OQbVYaERf8WInCcoFMUt6RcOKSXVnlsXu8F6blJp2QbeFJeFIuUwX2eTac7Zm
8dE5RCY95id7hom/Z5a5BN3g9+KFUQsqQT45GnHkF1u4jR9n2WzBV8s3UEySy4rqDx+2YmnH+Ci+
nRw+seuicQ/6jpj3ZuduGSUu8QPi5NjcHrLB7CCqkkrY0rneunaVM8zRrRD9a90DC72r1x5+VHv0
4jIS1yqabCipo1VEEjHhJi/LTAQj3gt+NJmZkt2nM6e3j99pVlXFOzYEAHiJxp/kbCT8PDniRMuL
7RvHWVvSAGe/WrycLeOq+IMCyEN24zGGKrr2MoOYAsM2sfAPzCovUZ0OfQ9YxrfyFF212sXiiUIC
RIszCqGJGqlgXnNKd5RkoKRw+AvnIgO5MqIrf1FKFNgGFtHsIA+dHKp9vbjglNVkQHLvQMRrld4K
QSdI0pD+/TKO+aQhJTI8ekGTpsXmqloWszy/mlSxFENvAUf4xUONRNEQXBRWzmeckDdbM18zZu5A
mB3gKi3NeB2YSSURet1qDr/KxNFlRqZI5dOoUT+L2GBGtOyioxwUMzKKQ4DVq0ilMidqf1vNcokz
GVcULe3LiUVhkH+ekY/ikz59yyGqBo5GPyWbpkqWbng4Tn1Urd7GsaflTn5rO3vhk7WiQXWSILv/
9FaUq+HjUptj6JDlBsiqQRedQwk6cRtaNLTH83QsUjevKpQ1uuvpezVo4Pc8imylD0xtws+2TOch
Ty7TqCzbR2vztjI3NOd5VSw3zKy5sHNryTFckkbEFh6cBKVR0KUiA0Qpo50XXWxzg7gbFEK4Vj4h
r+ieVjN3bKwYBoK4SK6dYRNcZ7fnT08//oOvQlJXMmyklAnHDU1+fgJCVyn1WiQb7CAP9YrnwEBJ
WIhxJYR6+lYPZI4qQjJNtG3xwVW9Id6NGxUaMQ5UQDtts6ivZ7W3oi7v4MoRcWaL/U9Fbkjq0vkw
rmMwxhjU1KBWuP9y6S4zvQX4fcAIFtFROR1WDu+LEM3+YWFQqlVfznz8fZyJmj9DEHC19B3abmP/
hMcx3GZ4nDb5bOF5ctxoy9d/EurhqnLvL8wvYBKEjtRJg1J5JNfRgP9slw1oIrwtZBruBjg2AK/X
OIaeqa/0L1RBubTq3kYSmocrIrVrSvfEa3z6hoMui660OAR2JkNvwzkEPuq/Gs3VDyiTOv2SxjDX
mOpHi13UHEqx5rvOUugzOglkasP9C3jVUKZ+lkd5sLnQjgxpeAodwuXVh5rFWiwjfevGX+jXVS/i
K9h1h/UVqMfSX71s3ZYyXYprTMdU0d8dKD6xc4G8NjBUsAv7dnM2K1sgHqD/mlOcUA5LtHCIvBiT
kK33tBm69Mx84u3PQ32do63dvS3GEtI2Y1aZrKBx8OEQwJFaXeZuAXik79NqDx9gDUTHDNE1XDs6
Opc7alSS9UR8q4yReSiLSUorJGDkcCfm3NmG+DZuRjtubDHd7ngstwXoM1x7tOZ6bYjTtPKo7Ma8
Gro4y7PVZoUm0SDSs//eYpWCTBplRVOIV/RnBJZ9+vsPjzV6z6ALrO3ScZgC5qFoF0QWywkNUD4n
y52Jz7rY5hIC+YdcPIAOsn76lnJaTlWuqFq/ydF4sJPdYU9WEmUUPWXe/rO/cARjLELfWb+BDGis
J2+1TOMJqHv1YWm9qPSZOIWTiB5tP00UPcwhW7hMMK5JT5FFHlpR0wB3WFf79ZzqbM099/f+6hZM
tSZGJ7HMG7j3h6yY3Tjx5LYuV9Q91E653fzkxD+WVqfJNeQ+E+YqfX0HyoW8RLbJDm40Zyp0XVw2
aWPnUCwjCuSc/IV2KP2PO5o8v6id5exq68+qz0svLbdks2mq8PSnGZjDJsfvWeLJQXAgszlk7FJ7
ui8TerjMF67m/Llz9OwDDfsmly5u1CvYO8XbItrlv2+pbr2JKlNnmIBLNOdGefU+pBEfhOR4X74O
J4X5Feb8zj736KPz50+esi9B8pQO2WWbBB+caYzfYMtoalhv/J1VzPExd4u/OK42ZbaGVZ8X9EN6
azjlmgguOzjepZfaydclPSrW54eZsd2/ZPJQ9slmqPlrzd2v/zKYkkE8AleFbhtpxHYvVu6FtQNc
aT/0/02dRfcil0EeMNs9zOs/inlaf5hncGayY6tp+WnDqv+Y/Ltfenqhs/nJ6MG7hD6R8gS0uek1
2TYsbEivb0PzSM3zPrVChBuUF/fz58+YIWiLxRFRby7z2VmUxBC9mh9PfPpw43o60MkoQuNqb3iy
RT/ahKffr93Np3+n9wbB/SakyWUGQfUuP61FgVgv4xL/zi4M1jjZBW+KU2dj9PV2F1iwtwvUsbjQ
jmG0t7uAN8INR7QLum9h0NQ2wZo2DEl8oPYl8ZBON0HX9SkpO9wkqB5ytV3hx7QJRDHIr9IuWNYU
66PBI9PbXUCl9neBido2oRKGYXRCoGmqr28aU5ePjMmDXCPXQB94zpTuxRJsUefTXGPbBHr4K+sD
y6E6rSHReu0uIOqnQuBb0pjGpKqn1TxjOgO+3Z7Lu+o/i3nyzUw9tAk/1obWFDUHrgJtqbkGR8BH
G8LDsm0UZnON7iDgwDuqu2AZU4aeGBS60clVrsFJcO2pw09o8NCpy9HZBEYFgiQoaUPTnRq25VBR
1amDwUEANJoyWUGChk5djk4dkJBQFQWTiSOMG6Ebv9YeiIFldP0pI5lgwTitYdRGJwqk9pU3QSay
UIdG58R2E5CtU53IeaD2FwSSnrDNNTqtwEH1+HJKBwKtQOd+UAII/Y9pBd/En9ZkmEz389GJAsNf
2mdSMBDeFPvAIHDINM011AqajOhxJWwYnzrQfGUZYCQ78C94uXxqrqFl0KdAeFT5Hn2o0TkJVFhj
09UOgrykUNuPmzCQAUr/XbMZZT86PQCFHARM6e1NTgAQuKfTnKCvBV3iZT69QxDRXKOLl4E2BVlW
en3Dm9oUclL+MjACHq6hB22eCoRvR4M7jcg/Zpqcp+oVWXxk5J5BXo8bAapcpwTKOtyJ8X1+VHb7
UAr6n26elFx5km5rrsHZ90zafoAo0W5jpFIAuCxYqdIhsLQp+T/dwg62R30QJnl4haQHwYy+O0zj
OgvURerKu2ARDBIDYfHaXRj4xkjIlC4QiIqUpo3r/fk8nqoqBEAlOKKquBMCCblO3WIAE7KKFH36
nbMwvl3w0daKZ8HUpjS8xe/FK2qv/i74OpCCcBm8bpvGtwvMY1QOkTysn5SGuh2YPtCLPjAzOTaQ
lU4jtJ7omKyjhvlWlQV8I1gkvGNfBlxn6pKoAlTpAJPRBQeoKOlDoGQVQEzk5aHGDM2BjSJAMBgS
3Z6Q0R0BQ6MFlOLrEx8DB2H6oYg85hrQ94tSUbynTsxGJPsgupL5Vvr6lg1wLEmSkxN+ag0cf0qn
LTLs9ENprvEJAZCeKj5ADsVDApjD+HgOxbOJDYnDZRZuc40OJMFQ0WxeURaIkAFGTaCA9ijgapzK
AqlVTCbWAqi9uUYXKJNa1ZT9I3AA6hLhM7Wf+oF/RKhEkTJQUocljU8WmDygqhYFQaboAeCw/dSS
O+3JAlYDziWTDjovuhW+EWlHfHizFVCFuNGns2MzzfvxiAlqLcIAkE6tfLNPrUM2ql1wpMGImo1w
iY5pZQZ41B2JvixIxISPQG7xuy89rrhJ+HGqXqJEzyZBk212GMJAO7qk2VEakHq7TRqfpbQ4E6qy
wKcmkUqy+XH6DXgaFe5ACGOWBWU40QRDMITkbHWWEnV7qh3p5jiF24a4eKPTCCa2SxVDAU2GciEk
rO4sDKyDx4gctof3734+usjJsMiHqJ4Fk4Q7dHryU4/rRUObQjmACDs6IaAdiaHqIqAQPZ9Me+cM
NvSq00PgulM6unqCLbTb00rdiIyjwImqCtFECCjokXY1rac0UAUcBbjB6AHClOYan7so/CnVo0CU
TEMq/0g3lGxdTxYILXR8JGHjNdfoFAJdamXGl5KjhNPs4Xv7QCntWw52AWhVuhhbzonZGJejRN2K
Oi1TxxuUHsPHEzEwDoSR1McI5tgx8sanFxzHUz4RuIO4y/RTO+Ls/RNBsgXQjZwkpYDNNb4TYdGK
S/VE8K0B1+AWdHHkwGluKLouMDtj+Jpbjck6gCWoggkASxp9XPlvYBZgGzhsL/2au5hqdFgKnW6V
zYJgy9Sc+nDVH1WILn4k/gODFzvjOMJdoGpW8RCQfZeOSxRq/SDj2PiJAuV3bP5/4C7+jfPyrQLk
YhlG903tRzjPHisR+dEvHKseHv68q3i4uX/+TEo7er/4sd7O23t/Lw35rcfhbWgWJz880i6a+3T/
vHvBh7fu3ev4Vse/vA7naZDeLSn2l3qY7jHfBhsqSJgOchtsgtOSDFw3zuf3J3n+rPecJ9//Jws/
PnbkpDLmX62bhtSt9R+4qZ5QfuB0TeesIDu+unxG5jshfqorXwRR+DVJ47D31C2/V3ntJErS4D45
PqU8dcsRVF+Z6sC7PLwr8t7iDflMdfHLeRTsg3R+unLLclVeuSsyOku+nl0kUbG57W97Sx9TvcsL
dj28733PjpmluvLLeZIu+o9MQbyQflRXvmbHw/C4TiPeJuD98S9Exfy7o35zHyx7Aqi3lTyqD3wT
RWGchP0T2VJ/lJeO78NgoEVaOonyysm+LxYtbVl12VcPdVNLeVBemAWKu3V9FINGLtpMuurSr5Mi
zB5sc8tXUV37TRDGPe3R5X/V103rKIjvT7eD9Jbku9WXzrLgbllk8zzvyXSXuVdeP7yjgUHQLzFt
88HqS2MLsiTvSXZXqqW+dpaF/L/d9nRTl738FasnRTpcWmrMlJdO4nygQzp6qurKb+e36XBoW5fT
Vl+6DPp2q0sNqi+8P7sONttsGfbNOusLZ/9XrP/7PM3mPU3V5bJ+xeJv5lV41zNjLC7JkV+x+Ock
XR9XEg3blbgpL52k+fLsIkgTLGX/cLaFU7/mBpfBenj2SZz8Apfk3TLs73iblFN96nfrCI+kH9XQ
Q114AMpLp/PFsIq/SZ6oLvx+HsdZHZXBIEzokhOqy39YJvfzs5vsgW1r8W7V5f9Mih8IYpdW+DU3
eCiIHQladfmP7P6c4Us9l6JDwdXXrvpRZYcrq677Vx4sjwItOgXqmkCUqst+mqcbLNtxoWblFvxT
XjkkshmIdwesqS793wC7Q4/0/tEk8y54lfLi8yw/+/TYw7fZY+X1w+wuoadrz3MzW9hdee06ofPG
4rgJzdd06LZ3/IsfRX2PIU3fKoEe4k/HhiCP/bM+uCa/cRfNg/S3/wEAAP//</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_xlchart.v1.19</cx:f>
      </cx:strDim>
      <cx:numDim type="val">
        <cx:f>_xlchart.v1.21</cx:f>
      </cx:numDim>
    </cx:data>
  </cx:chartData>
  <cx:chart>
    <cx:plotArea>
      <cx:plotAreaRegion>
        <cx:plotSurface>
          <cx:spPr>
            <a:noFill/>
            <a:ln>
              <a:noFill/>
            </a:ln>
          </cx:spPr>
        </cx:plotSurface>
        <cx:series layoutId="waterfall" uniqueId="{7A928C8D-3743-4DCF-BA4F-B4DAD1376E6B}">
          <cx:tx>
            <cx:txData>
              <cx:f>_xlchart.v1.20</cx:f>
              <cx:v>profit</cx:v>
            </cx:txData>
          </cx:tx>
          <cx:spPr>
            <a:ln>
              <a:gradFill>
                <a:gsLst>
                  <a:gs pos="0">
                    <a:schemeClr val="bg1"/>
                  </a:gs>
                  <a:gs pos="74000">
                    <a:schemeClr val="accent1">
                      <a:lumMod val="45000"/>
                      <a:lumOff val="55000"/>
                    </a:schemeClr>
                  </a:gs>
                  <a:gs pos="83000">
                    <a:schemeClr val="accent1">
                      <a:lumMod val="45000"/>
                      <a:lumOff val="55000"/>
                    </a:schemeClr>
                  </a:gs>
                  <a:gs pos="100000">
                    <a:schemeClr val="accent1">
                      <a:lumMod val="75000"/>
                    </a:schemeClr>
                  </a:gs>
                </a:gsLst>
                <a:lin ang="5400000" scaled="1"/>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series layoutId="regionMap" uniqueId="{5C8E43CE-519B-4B51-B40B-F02400F3D33D}">
          <cx:tx>
            <cx:txData>
              <cx:f>_xlchart.v5.17</cx:f>
              <cx:v>sales</cx:v>
            </cx:txData>
          </cx:tx>
          <cx:dataId val="0"/>
          <cx:layoutPr>
            <cx:geography cultureLanguage="en-US" cultureRegion="IN" attribution="Powered by Bing">
              <cx:geoCache provider="{E9337A44-BEBE-4D9F-B70C-5C5E7DAFC167}">
                <cx:binary>7H1pc9s41u5fSeXzpZsgQBCYmp6qJrV5T2LHSecLS3Fs7gT37de/Dy05sRgl9sz4rXtVdT097bZl
iAd4cLbnHED/vO3+cRvfrYs3XRKn5T9uuz/f+lWV/eOPP8pb/y5Zl0dJcFuoUt1XR7cq+UPd3we3
d398K9ZtkHp/GDphf9z666K6697+6594N+9OnanbdRWo9H19V/Qf7so6rsrfvLb3pTfrb0mQzoKy
KoLbivz51lFpendbBbd19fbNXVoFVX/dZ3d/vt35w7dv/pi+3U+PfhNDuqr+hrGMHJmWSUxKTf3h
i7x9E6vU276sWcaRRYUhiGE+PvRinWDgC6V5kGX97VtxV5aY0cP3yeAd8fHa9ds3t6pOq3HlPCzi
n28/pkF19+3NVbWu7sq3b4JSOZs/cNQ4h49XD5P+Y3ft//XPyS+wDJPfPIFnumbPvfSMiE/h2ZnM
vwkPlUemTk2LUWsDD92FR8ojnQjKqWTy4YvtojRZuV+LtR+nyfCdmfy/CcvOZoLSnK+D9O5xTV5B
XcwjyjhnJjU3623t4sHlkUE4Ybq1H49nxdmPw3bYzuQwt/lBaMqO1A92LFbF+pt6PVSoOJJSmKbO
jL1GjOjmkcmsUU8eH/poxJ4XZT8ijnocuTM9mK/LgwTl4u5rsS6j9eP6vIKqwLMYFqGWxTegGLuq
AtMliG4ZQG7z+sTBvESi/dj8GDnB5uIwFWZ5pwoveEVoqHHEGZw6k2Svvgh6xBhcDtO30EzU5gUC
7Ufm+8AJMMu/DlJp/orXX9fJ6wJjwbsYXJcbYCbuXvAjwXRKDR1q8/D1qK8be/YCgfYD833gBJi/
zg4SmOu7bl0+Ls1/b8ooOWKcCibIfn2BKaMARVqjNRu/xOOzN7A8K85+ULbDJpBcfz5ISP4qgkGl
r6kr7MiQ1EBqsg21JqEYIeRojNQkNzcOiOyC8gKB9sPyfeAEmL++HCgw0TotX1Vd2JEYvTol2yAZ
6vA0p5TGEaOSmKa53/P/VTwv0a+geRw5xebDQWJzoYrKfzNbR6p6Rc1hFtw7p7ogdGOu5C4+MHKw
d6Nuke+vbzLHjTl7qVT7MdodPcHpYnaQODnrOLhXRfqqQZp1ZJjINSXZxgKwX0+1iBB5xImFEJtt
Ydq1by+TaT9GT8dOEHL+OkiErlQNTXLWhYqDV/VC9EjqYF+Mx9BgGrHpsIWIo+GNNrrEd1F6uVz7
kZqOn6B15RwkWufrslzf+nV5V1WvGMcx4wgKg7zGonvzHgsRgw6+jQrEEk8t3ovl2Q/SZPgEo/PD
1KjZXbxu18UrkmsgO3VdWNx4JNcmfsky4ZYEZ5QgvBi/JozBSyTaD9CPkRNsZofJGNzcFYlKX7NM
wI50yzTwv4l9Q32Ac4NLLraxxASTF0iyH5LvAyeI3BxGeWBHapCej3WcN+r+DbjDOvn6qrECCFAd
BCeh4P+fBgmWhfoANySy143K4PWnhu3fFWs/VvvfZWcJsAIH6oqCshz/ybLgcelegVBAVc2AqRPb
BElOLJ1AaGdyA3z2ltCeRA3nLxNqP1o7gycgnV8dZLywABkffHvFFMkQR6Y0TWLQKTLIXYVFmSG2
IQTs4VOFeoEk+1H5PnCCyOIwGbjjb2v/FSs8jB3BgqFa8JjrTCgFQhg0RlJL6BMH9Kwg++HYDpuA
cTw7SPU4Xxd9vE6/PW7VVzBgcDio7iBQm/gbfmTpBLzcYz16oh4vkWQ/ID9GTjA5P0xMjmMkoioo
Xw8Tph8R6AdDHXTj6yc6AqdCmODU/O51Hp+9oXVeItF+bH6MnGBzfJjG69NdWb25CVB0e11GR6Ds
ZozNHPvLCEIHoUMtKvXt6xPlebFY+1GaDJ9A9enmIE3bcfotWL8qoSOPwLhJS26V6KfQjB+h5CB0
LrcNU5OI+gUC7Yfn+8AJMMcXBwnMZXHnqfTRwvz3HoeBaKMC6T/lG+s28TzE0I9QUCCEgid9GpE9
L8h+PB7HTeC4PMxKwhj0q7oIHtfmvwcETTeUWyjhsK21mvZ3IFK2LLTcmNvUc08O85xE+5H5MZcJ
NueH2XtzrNpXTF1AcqL7jMPNsL09BJKipVDXOdG3r09weU6a/ZhsRk3wOD5MZvPirn3ztyqi19MV
YIKQ2GBj58bDFzz7Dk1jHiHb1010Dm6M2wSTl0i0H5cfIyfYXPx9kG7l9LVr1QL5PEPfhrVtsIX3
eIqMhJUTaLFFE+4GmUll4Hl59uPyOG6CyunVQaLyvxArW0dgX4SEi9mbzFiIpdFiwKjY1tUmaf9L
JNqPzI+RE2xuDtOanSIYqm+j/vWsGQU2yP0NFGN2lUWYiI2hSOgu2IA2iY1fIsp+UH6MnIByephm
7EzVQfnKiYt+JNFQq3O+1Qi5C44kqEQTgYapbWYzAedFIu1H58nQCTxnh6kzmx6V/4VuAfShU7CU
Jt1iMOlZs0DRCBNpDt/2TE/jgId+oJfItR+o6bwmaF04B+l9xhjn/K4Lbl+RcKbsCD0dFM01WyQm
ERvR+RHRUfREa8ejZd12R71Iml/g82TsFJvzg8TmPLj1A2/9mkQAugvRwSFR7dwbGcAJob0DBM5I
44xfEx16iUT70fkxcoLN+fFhYoMWgVflztBYiOYZk0icHNiX5hAddU2GuI6PdeqnJM3586L8ApPH
gVNIrg8TkgBnPMvX7fbkOLImCTput9220wyHHRGJaibaPSeYvESWX6DyY+gUl8NkMy/umvVr1pfR
6kRNznCOcH+thhCOeiYiAUtsUPvJyTwnz35gHucxQeXi5iC15WO19h/37CsQmsAEzYHoP9sy+xNC
8+FAgYUA2uATl/KcHPux2IyaIPHxMO3WpR+8YvCFSibD8QCYrf2nngXaZ3QJYvkXDerPSbMfj82o
CR6Xq4PUjDEkXq2TrPSD1+zQRBGGC7CUWPu9Dh4NtOaoQCiebV6fuJQXi7UfocnwCVQXhwvVyV1R
3r0iQzO2AiA1keZjpXliyix0y6D5DHdXbEJkOQnHxoV+XqZfg/Q4dorQyUEq07u7NC37uFm/ajcA
MBISxzu2UZmuT+IytG4KKsRITG9AAtn2NGR+qVT7UdodPcHp3V8HidNlFKPp7FXP44KvERR05tbc
TTGSYEJBAui6tWWpwbk9xeglEu3H58fICTaXpweJzQcfV7W8OS5ftw0Nt9dwQxjyscQ8Hrx9Wr0Z
/RFBBD0eA334AovzFJ+XSrUfo93RE5w+HCYnsDlP9OonDsGmURQ3ERxscJjwnqCtjwyqI03lE0/0
Unn2I7Q7eoLQ1ewgNeka3giXKd3dPW7lV8h8TFwrgKPrKOh8dzVP1QjXDlA21nuekKFP1ehFIu1H
6MnQCTzXh8kUfArKW5WWwesynrjgCcEcroXYfO1aOTR2ohqHdnW5vyf9RSLth+fJ0Ak8nw7Tvn1a
IyVKvepVW9Nwnhp9Z6YlfmHdHlrTcOPKY6vUhMx5mUy/AOjJfKYI/V+K4n59ydr3i+hm62o9f7jB
7sk9a79/9WH6uFpvMnTrzvfawI2JOv7251tDNxlc//eb8cY32QkEJic0fxp5ty6rP99quN5LGoIT
YoGdsEBnw1u1aBbGS9bYVoVmN9NAgjwSewA5Hct1uGPPOBLjmRGBYToTuHjn7Rs04z28ROD3YHT1
8XIqkLQ6/36H4DsV9+ig/L4q25/fpHXyTgVpVf75Fj0P2eavxkmaeGuCZAFd+QT/DemQ9WW36w/Y
7/hj8n8k7bkWZVq2EkF87ytPLjWhXDsQems/WZ0XPgkNS4zqFqeok02eFKcsZUNH8CRjaO1Ez75k
qers1vVr1Bi/4/DCJ+EZMG3o0mFMjHN+Miev0tyhyKJsVbVR7bi1flk2SWjzfACn+W8+CPmWwXQT
jxtPmuw+qLFiIlUxZKu+jO6jOLp3teA+xPf/5DGmYAS9kUjRJytXcX8ofbPLVq7WyrkUeW6XPo+d
qAv+g6XDXpU4ryRhm0Ap787Iy/SEKR8zatykOOv0OrJdZYizIg2fmdT4TpONJ7hhSByXogjhxGTt
rCYRWiXbbOW3bWTzuv/Qe90N0fqbrGkE4rDfAQVt+flhFCVycLHoMzEn09KIqaCbKlvJvBQzq0yK
VShy11ZasNaFlzgBK6hNerf697fiePoYFXwLDZZ8Ch0vVG3EfpqtsjxQV3WRU9uUWnSjhfiv389x
XLCfFtS0cMqMgwKFVu9CN9Rh3QcqyVZanRerpM76eWjo7tXvn7LHXgg0in5/CkzWU90C+cAarY7x
FNmZp0bR3TRJm56kxX+2dE+eNNn1bZT4qknxJD+u+xnvwvWgtNh5gXqN570mSydxU5PAzrBwLYNh
TbaHchNTJCpLVlljqFmmN1pk91nVvRtY0s+lq6sZkQVZ5AioVnrRqVkYUzmnOUtPmtzk3GmV1c1F
59VOodL21vKDxLFClx6DriaL2orue8HosTeQ5jyzStcusqHktiFVbqsMf9L7bjLXo9ZwaniMldXl
yfu+kManyDLUsemG7pcmafpZm3TmyrWGyFZ9KpdtiP0cWR33nLKvtcSO0k7Mmtxjx1Xlp/M6itN5
ZVjpVaWF7ESXQ3ubu7DypOKQnRM8JWTqtBVlEzq+JXw171msfw0jX3OCEvJohmTrxMWko6bKFkp6
2aVnDGpWmczkTkNdN7RJHcvOzmkll9wtskWuu908zGsx04pMcxIdsxsSGK4ktCrHqlLDcS0YFx/n
aeacwwWkVkcWlZ+pymkkoScsaYJlWAzqlOiVmokkD5ZCJppjxbrxyfMb87TzSPjFEyq+4W0ULPOS
Zn/nPDE+uZh7Zlstyf7OElYPkKlxY9u3Mlk5lPbQ9Y4zLbA1VsQ3ZSvMU6GVyXtNC6ovLpbm1A/z
7JLX4b1OgGkdcuNTIoL7rmzdq4oP6rgdTaOPBvrTPjZUtChiPfKg2zL234UB7z6EXcCOYdErx22S
YNl4MbURBgS+HRt1ehJ4VFCb1V5w4dFMXobcS++5JskFUSEWsY7NdGZorRD2w7aPS4+dDLorznyO
JYsCLIJb+6EzML93kjzzrsVgYEqeFURf5NDBxeatmrmmHyazuGrU4Kih4PEySA09Oyd1k8kZ993m
s+9mmpwbpCmFk6ooGGyup8WZpoLhk9BS87pLo+TesHx1gjn2CNJgOXErQ75iIZE3yuDkmqYK+8cs
dDNwCmY2kS19v1GLukvkWdFl1JbSAASV20Wm3RmZp2zNizRHD7m8KfMCasf0QXMaBhc39FIsK5o1
tW3GbebfVKnmNctapOFatoa2kCn0iFuKeHYgm3hZNm73oS1k83kohmhpZnUVL1qtMIJFmFFzmA+h
iHK7KL22tnkXka+DzMpvxgDdYprbk1ncmuXHxqqyv72QmadWH8OGdgrCFrVGT7jOgn7G2kBzSAQk
TN+LvuSekZ50rpfOi640nKgI7w3hyzOXcHoCQciCeEk/0/oyb2d+wv0LL5LdvPZiuQw1IFRTuL6a
wqr5ohAz05fuVdgUdTTzs86/SzNprtKIN3bPfT6cMVJ/zsq+WdJEJYUta2yEoRXpScuC+9INcjvX
Kt0pSbyUhXdX1YU188vuKs2NVaWar7XfBydJyo157Wb8FK7Qeu/XUEqSQiydxM15UxVy7kXQcyYq
1zYyK/okSDac6rJbJIMVO97QZZWTtFEZ2VEQBjatYmxqWMXunR9n/SytQ3lJEVQucg1aH9VxP2ua
zLVpGfbzoYB1S9qqWZLR72YM8zaScB2UmrgUbWiu464U72lTkQvlteQ6ZC496WrsqAgG9Ust3djR
417NmhTTN8sBapSIXF5Wad3elloRF7ZXwub4LBLvCS9ym+nx2jRhKIsC9oP7mvV+CLrINoqin7lW
nrq2SWvx3lVRcUbaGpbsIdKqZZEvYz2pZ2EfwogZtZrxFo8ulCpWQSkqB3f8tLe+mR5naZzanix1
7GDdmBdBfEmzSi38lgqAkGSXZT7G1cpQpzHJsJna3K8DOyHMiSysTuDKdpbwmswfrG7rB39XkSB3
egtr1Yx7xNQHchG5VXARmp23aHo/hI1DJGFrWmVehJ65KFk4OI0qDMekAyxipTqnGbj6GHRYocFy
01mnW4XDtLJ1aiAc2rFeFCsP3uC6yTzXETxNT9yhTt6XNWyP5sF6tBJKHzUJ1lyqekFDM7e9tAku
qGvoXyWpq9NGMxGPqvpSRGW8KrneLENfyWUiPe0ct5Vf0oA2n7UwLC/7zq/O3XD4FOi0/SSiXsxE
r4IlG4i5GmQwzFM/Ty4zrXDfxdHfVl4ks4D698pzPYdVwUfo803R6N7KEEqb+16SO5VOs0vWl0YM
t+gtYdy/aqaqbcOC04skvKEW+PFNnsLyFiksjp4Ich3oJFPOAEizjZHlrMwWAzBYIPdq7Yh3lgO/
nTpNH3f1KsHlW8Uy9aVtED9r7aqUYWr3cQxjFiLJy7FFQpk4xNOj47TNdWmLzArsNCqSYtY3+VDY
cUaDxKZeXum26bZ5YmeJ8bFMjOSkzWlyoqxKzxwl6vyExmU9q0nSG/HMzTtl8dO+NbpkgPOJC9i/
xGrdD7nRBu1Mj0JfW7KgSfyTNpS06WwjcRtxwppapbbLaxwidRCLFzW3B1lY92Uf+sIWTZTcZSb3
bBJ41nEnrIw4bS+LEtGNqc/zsoNd74UV9YFTFVX1LuWWZxchq2XtlMIL51XmF2w20Jo0CWxP+UVE
elQ5qouv2pB2sZ0R7iFC6F0W2JnVNydpHEazINO/MlGvsjAMba2nic1MzV8YHPoFw9G8N81QOyc0
1cJZZSUdfLXRL6GnBrVVWPZ2HYtqZeR1Ne9ydx35ZjS3WiOaG7oSM2Xl5HNSGd1FDR9N7M4r9FnK
jFpzZEyHC6ird+vFFqntiJSaHVudRGipacdBh/LNwvIS2DfGYb6Zh+gE2RJr7ZbJ2JxlmPAqqtsk
cURvNsvfB9hkjGt34njUwZH762Mp1qC4qW03wi6HwWN1qcerHA50xo22Oa+8WrdsUSBOqBBaXvRU
833bGBBXRLJQp1B487SiiRfYRD6XqIFn/1keMATEAkOBZHeaqHmGBx2APEVCbmq9Py0i2NTWQqt6
XH9we7i536/AT5nheJgZqSHDxQ1gx/QxmXuSvpesMROvzeJVkyMIS93ahYOCO05TX51qrFegGX+X
HJKfwv/xgZYpUfWRuJRVTDKntECAw3gUw6DkrWbDSihcX5M22SwsknWlKTmPSh/xoCnadw9up1UD
4UvfaMnCJ7HmuFFsrtWQN8uuhF//vXx0n3zjvSImR2EXTNIkPcm6QGmC1dHKTxJ2Ujdlcq9oDp1q
q7bUE9tjCLbjOIYi+SGpLhqOWJNEkDgjCLQDTAKhTHoijFzMegOZJ+6uSRMn7mvzlBmBPEuLsDiL
eCnnVZMHmV3VrrnyXFhl2iFxnTMrca8o09macjY0tsS/lkIj1vvexWcN2G7fxTd6EIRfHrximupS
OO0QGf4za0FGLCbaQUxElOOhBVy3Iiabw6tbN4T3ilYVDxFva6Wyqy70nJayz3lgaSsNYaMtQt9Y
mIU0Ha+o0GHwu+3yU56NY3lcGCY2jUGxTScSVD1veRaQYCWRby9NzVOnGWufMwM/MRZ4CogKtL1a
zLCsKeZ1UDcux2UQK84QPHMPhivNeOXkhkSewSNF7T5E8uBHCHp/P0Hj5zVGiDJy00SCo2bTdLgn
EWuKuPVXrGw9dxUzJc8015Vfkhqhcalas7+UmilvUtbfRLLP77XMbOdV35ieAxrdD0Z7W1R2HteC
zr0qQzjJomKF+FuehSAwv+UucatjzS2RuD5Iv2WI3232wobhvFVZXwSev/2glO8//utaJfjn4aM7
fvxy/JyVHz+hMXvzAS2//StcPj526JfTPxql+f5eEGYr3cgR7/zwE2H9C0p683kvv3jxZXy1ECN9
/H0j/0RX/7iv7gdTvRmzJapxVR6qqaBncbaR4AgdR2PCI1GN/nhcsmeCIRn55vFzXbY8NZpSwTfh
ggpJUanF9b3wZlueGoe9YcEJGG6O2AenWOm/w1OjX2yi+XI860rgaXCVH+714RMrHYUNjNsg81XP
e/9zFVZpNuMZRULXDYlyOqtIqkWW9+9iBYLZif3GQROGdFJXzxZhE6ShPdCBfHaDOvHtFHmVE0i9
vesqrs0E3twRLo3s2EOMIzQNeV/8hWlIT2gdZIsUsf2yp7qHXE/y3sYiBivwRuZVWLXpWddVw0Uc
mlVri1ofVlZeusxxw6Q4gS2LZrVyEcFYsW9XPrwnLExx2uUFSOmExrbWmeGyhXCGTQueHVtD4B4r
rag+pIhdT4oy+BJaufY5iBPt2stTbrO8S5e1NLx55sE+ZKLMLgckTrOkK983wvtmahEm6WKmxDfe
I3SKFlJG/qw3qWaHXlotdS+6zwoatLYuQbCk+lDNzSwYFkaO9A+xavXBb4z3nHa6HVjVeaXgOGrD
eB8Qce029TlxZWr7XXrV5gM569oMyUSUNrYh2vFfyZnqkzMmss8uAjFnIFV3EvXeF8ndY56rxo4p
fR/1SKPNBomMUlddqA1/g7DSZxn1/VkksnqBgKNxgiB1sAWvO+rOXSvkduTyUYTc5ibeWuYdXVqD
pV/SSNMWVROpK6+U8Y3qa3ZDOpouKYhEJ/dcuuBEdHZaVbnt68l9OWTv0AoyrFymnVSsz9eKkeIa
PFFj+4FrUIdm8bwVRvYODMHKFQNiZrPKL/vGLz4jw7zmZaCWqiuCJSl774y7kTUfLElANXMxL2Lx
MR4yDUkobT/CUXsgtlRpOZYHvsmQbn2r6XmROlau0/eVEdOLJMh9MmsNvxO28vNhDv74imqkm9Mi
LfyZoeiHMq7kohRI5yj1ueNCc+wwaIKZH2uN0yTI9pbgmrPo2MsIsb2gR4ZCTGFXouHqwiBdfep5
WlUv2kIzPyK2DU5ZwvUvDBOflX0VOEkQGsEMTI5SCyIKt7Bp1+unbZ+b1bEKddNGgF719yCIBm0p
kBK797202vPYKKiP/JBF89gKaGGT2HOyJCQbJvr/G/pNYfL26edZPfZtPBQmxwj813Z+8vlLP4z9
Q+T+WJTkR4joKYh8WO9NDXFr63HZ7XiKGlE3GnZxl/QYYG1tPTqjKD4SB9dzbD/ba2voCS72ogaO
8EiCm6Ulrpf+dww93bXz4xNxL4vErUbg4XF9yzS+iklYpKSNzDuBEKEGMZmxDOyHnjXBcGOadRat
YZbNcpHmfdmzGZI80+8cTbn6Vy8tWKo5yugi60T6Zl/PIqml+aqVSVyex2aSab2tos7MvppRFYLU
1jiPQ+p4qN+QO6uDyfgQ+50Vr4UwM/eWJjTnFx4PcpjZhICmih2WmUVy6YOXbtOZF5tFlNkIipLk
jFh9DpG9JCH9qZFQVM20shnLFk8g3cY4T6u2uzkZjkqjCMhQxmJjNyiWa5qTkSSofe6LO7dVaZiv
qoTFDIFaUxbWaii9KmidIchwA3msu4HhPpOhTXJUPB+3tIynucFRA6mfKpJDSAU4Hh58C0lEIzAD
CiUwf+R4tTxcFF2LsHtW+JXHfOTt2pCl71pGwc84hIFvoSeoaaZIsBV8SkEuEOfneO33a7SbRjIE
IxT1c2yh8YaMcVvuppGdH2iGX1DtG9fAFhkzb7A8K1/EglVUt9Oi4vxLZOoIQ3//3Ak243MRRlkG
joQYOCQ1fW5W98pSGhXfvB57jtuNnsXlZ5+5RurZbRjUAXJafJxgZfu+wsGRZzIkRGlPEqRx2hYK
+fioHslw2OGnWpZnNoGmdz79hmjDyqljtjo311AkDWZ7CKz4ItCIIuc0yvv6Kip1ffBRTg5iLMrv
F+JnSYQl0P+F+34e7jufBGy+5btx2OvFN8ZbqNyiJ3wgEdKyti7ZPBAu41+KGkuAcjYyX/5FwdeD
fm4CpWftM6js5tBYFqRS6ARACItLUnEl8WQ3VDzQwz5K3VtXDqlZLFWeJW4/B0Ndyn7Zi6LDFvn9
/MnEkuGZuGEXWgJFRcPGT7yCJ4fQlFmlfcWJCyvRVl3ljwqBXNzHxxXWbcgG5gRJ2RuZ3aFQjoUw
A92vr5KMh72TaqRIr2TiJ0U6y02QPB9QE0vLr78XczfTRKxP0CeB1N1Eqwmi7rGb8indgoRaFHo+
dF+7oiqwCVDY0oGP3rXU1OyuoI12lRlRPipN1arxW5B59TP4/LRYoDVQIae4JA2FUBQOJ2KI3Cir
vuTqaxqbGmx4COuFPpGm16vePKWuCbtfejU+ByQJzRQWtciSAoyx0EINxYHch7UdLX/vY1QaDHFz
yrooU8kzZoVMtzVu5UeF3RhbCYAwHy+0eLpeHW1Rl0kH+rV0Da4l87Aqs7h+lw8VSBWnzfscwmlW
0uA11eeJ6mciGnrtqs0y97iURQy6IhkGMGmJn6eosqTIdlA+r01diz9wUOZDMlK1Y03J0MKepCf6
IGO8axSAMc6fUVMyEoo/KBVYKoS8yPa4jn60kVOZ0EvYmWnegO36YpnKDE0n03EMJLddt5aycMhg
aTDtbr+xnnHN8Fr9YE4y4gq81LUV5fmibpEpPKdDbGrFQYAgGDFBRKDpCbo72RZRF5WJ6ys0CxXQ
onxOy0iwc/DvtD+lZd1jOaTbxMNN4nd9b9m1X6Cw4sDgt/yDlw+uBt4SVZGbQqtLfiECPgYIHWsS
FOGi2hzhUSWV2EJ9Y5nNh6wIo+FmiHmE2pwex6PTCrD6AEil0scvUT9GJCIS5Hwoaplhj2/loHuV
mGVmScsFt+qHemDnBQgw8ofHS+FpPZJD1YV4C4XgAZIHWjrGBlVmJtG6K3maZwvZFKS5YlQN1VlR
RIi74zgpjMTRPDfpVh6Dc/07FanLbhq9IdhklvAQZzR5qhCi/N42TK3mSD/hoAIoPLBA6E+bbA3q
9qlHZBZ/GUhSFh4Kt7qVlXarQhUf0zpvYSh+/8SpNTLGO8gM8sA0wHdPn1gWeum3CW3/pkM9bsa2
ZqP5M0orgvPmY7fFFzekAzZha9RV6Z0/kBnFM1o+Uho7SkHxoWqGBV+BE08GQ5S8q+UDRXapSZ7c
JCxNKmpXqja1O5X7OayRH5UpmReupYJ3qJp7sDiZbypv7onKaJSNC2/auLErw8tPY1fwq44iEezt
siW8+VAJTQ+c3Bw6dYpNpPt2qDMXrCtzQYBA2X0d+1A1PqKLYzeMqlHzG5DzlzhnamW9TaOCds8R
jlO7Jkbiezynajx86CV4nt0ZR9z1UbMqrY9NneoIYs2iMBDENsO4bxmCLLbySdth23aRpPjmoalg
NHU8G7c0rcPWcK/cjo+/NPJgQJNVkBl0NJH5UKLHJY+brAyWg9lH0Dq3RdfC2HQlEminRXKo0e/3
kjGxbAIRkIDbhFUDgvi0lYmpzmmaDCpMjY+i8il0qwJZAgEqjdaj6j7oMVoWe8jm+t2o4rCVo0kp
shyORvMJwnjSmeOvVI6K9zqWocVWQRuP65D3reIXKM3hrwKfjlPsvYSXi0izCrrIRNHQ0unhLzDd
Z6Y2iTIxNTTB4LoRqAoaVRHv7aJVoYfBimvVf6ReM1qqqsixtYZ4CNRtpYvIQGESjM1wYxnp6B8T
TREA0vEkRgvHkHBSeQtJtbr9iCi1wHK0Vkix+2gzwJqkAfq7miVr42y0bjXM5iowshbGsEJEggcG
lavjJ+RYBEuReAxLUaE6pVWOGdchVMKXRoifNuszmsLxo0S/J7Z7sqCJjgqEC4iuLMMUSDv1n0Jd
0g6M9zzXrpvEQsFvsQlvDV90TeQgs/S99DmzMHFH4yPRzacbaNvF/xE17S67HipErVlnXZc1wQ6p
enwYDersQ4X1YWHGlDl3W011pY0aTI8Fjxs3RcgCo4dVaosurt5ZHMxNuHArJmAMoJDNhwJHK+AB
Eg2KX3UpHNUWNi9vUyxlF4sUugItGuHwom4EQgsDgm+yD2XzQVeglVCOiNC/cxPxasxTf7/abMLA
okWTj04ARgJXpyMKmmY2CAdLzdO7/tr3ex67qBJFNHPcVnfDC/4/7H1bl5y4lvQvYhYXcdErkJl1
d5XL5bb9wnLZPoCE0A2BxK+fwOUzX7vPWt3fvE8/dC5nZSYgpK29Y0cE6U5MOOkB+GVVUxA/2VAb
o0d9E08u8zn63IOObk0vInIPXBLtaPCTfP8tHqf4auscKUBkm+X0nbBpN++FLASep74n0/aOrEns
97ZiM80B4yF/tECutrxaH4weQE0DjBqL5C6LTULbeTY0aZhfnAHD01d6R19sXg3xTe/5isWw7mYL
U+2jnBF2pmniyHMxLYH0TewTt7mLotuQdMjfun65XoYSmVlT7tO27yhrMRXVteehc7W2ihXnlZZ9
1uYi8vuHrZDp+NGRqe/ajCxp0gTUpzKghwO+QEvHdONNn0/9FR47tLRaxtt+CyQ1ji/JBqz23Ee2
GuKT4lKQF/SXwZJ6oTL2/oNffLbcRxZsqPfYMUr3PTdFYV72cu1nWSspk8E+Ub9P/NKNQDfOuyQg
NtYU7aJ0aEqzW129JoJV8/chVXL1LaZK0D+oW7Ytbvi02YRdLd2s86pFHZBPxaUTES8eaFJGnF/W
QqV2Gn4M1ZwtGGWfZJUh93smV0zpPTFWDU9ZES9FfJpnolR5DcYOuBd3c+657k9s7Zdtvdvyrh/H
c0fE5vL33Zxm+rpgZOirM+ZKARxerXuM9HOy1bjRuo9IoZd26MzOwvXW22gYL9sosNs0nG4EAXZV
o8s/ycgVub3G5NiiDl1BpC3Jg1PIumi9hKzyxbsJ/Ta8LG9vRuM44W/oDBMcbpeW6NfdaZquN6ww
qk+vEh9FJYggLOeuvPiZJWKqc9BgsS/GeTTicvosx6by1XcBepyGgciV9+/CpjZVPrIuYtt0LnkW
peqaO3Db1ncFy/KR1prSA5MozZIP/GPZd1203xIyWYxUFDRC9j2ith7y2yjrTDndJaMek+mRsY1V
3WljCAT9SY5QdpsGIes4pbBGYEie4h5sL93GijP0MOYljvL5UwrGGo4n2ETpi+vBJG8MSm+MbFq5
ETtIk4AehR/B+SNlqbWmR05PBrBFUBgMyZwVZzZsx4hl08LxIu2wRM+zKI+QT9alr8qGbovEBNhn
5BuXhRqBz6m3Sx2WfMfwaVbiP+wltsPRpiFBkTkn43F7EkWGNP8jmfwxzjOhDFhS5CKDWxHNvBrI
D61R0OizGUdkWs1WJaHUzVgNObqkmPJOu48Lm0GPw3hFwy4vg9tJ4u8rVh6nPOJOq/25wMzCETL8
Sb92kT8mWGGi487nIcJ7ExXH0Kxrgo9iiwU7AOewQsmFa/x1PcZkmX4F4DbgPXD0ZfHMc9LRrAGR
EQAQGC9DgrH4NXu63VL8ZMmi4+K6JfwcDIdZY5pfOS7N9/z4V2Zzfp/Fo4mefw119Pbxfw/y2+eA
FKT8vkyVwAkkczSsr3xEg9qA6JkFXLROd49j9WnWj/EzCvBe0jp/u1FyXxdMNVTezvTXc0JDlx/M
gTUU76hwEqO0pmLCR1IFjM00gDm6ldY8DkfS24s8xZtT2cf6lb6NoFRYQYhrb9c0pCNqtEbJudiS
q+CqozqP327t2/RAw2TC+BRkxDdOeTkdF+/R4sM87RNzHGYgQ4E3g9RxObzs0UjccoMrzY7hfZtI
uwsOZ4mLPH4lGY3F99DizjC77DIcp/42oNG+gf6Exy1lkpSnKM5nzq53NDi9uvQHiBSfttFJrGnK
+gP5sBvu77iWqX4Fj2nG9LEgix8Xb0A6Ld5ZYNnHD6br8ULWvsILeljHchB7fpz/7Ip+2F7c1E/9
iE5ihd8ddJb02RW3oUyW2+xtrozM0qW8/BpyCiooTsePGcePYAeQODhTI8c+vyZ6L+IXZG6sWlsF
3uc8NrHtOxw8B/MOJdMyKWCbEwADQDa4TYO7LmV/LGeH/RXv8eAKVp05kkUfbjJqJy+vFiJjEJsm
Siax1p1Fk+gaNAGHzw+LtnhB0phPD0I7/D+IDbhdHm8JoCINLH96WPnSARTYDMPRk6GX68di7jyq
AFCFjrm/QVMKkNhnOkWEqQzo/dVpEthixclHc0ftdU6xVfnPMUj/iDf9JCXnV7/gZLZMg2FnN0yo
d78FYuGgDBLZgOG4ZD/XjJbVhAGz3ca7/WM2VHJbXnS2DVtxtbxduqe9xRBlyu8cV8T7zeanYo8T
RLnFkGP4Eq+OWQO86pjib/hpZfmGEUhcelzvMo4pXgwmOD6vR6CPUT1OO3BlSlI+0xqQRSjEfaYS
g08UIFZgUq+5s5hXbyALOI+T6c5u1qZLr/tO7/gNkLcP6O1g1gA11DkBx+LSJRylrxConeZmAdsH
dajgkAaBh4j2HUD4nldg6LVZ0QXseTYg0rAzKttj8NyYHVBB6ioOLJ5Nc4+v4wkwuMrPG9KzLrrZ
OmvM+EAzdoCU0mG7uy95lxXLE/qiInQn37EoDOdiU/lkW0AX0PXUJUCg4gvpQQ0AERV7NW7+HpEd
V1XM4tg2RN4d082kJsHkextJtkgg0dkYgxZ6s+256MonvrstejZIpoEq7ErT4gviLeZXtKkdI8BA
DTimkZojBH+UlwdKNYEIf2ABVMhNfSloGHTySvxUTA9FoVXoziSVdon+tY0J890JO1o25bWdgH9H
TTUlpfkIRHLjy4e416zv0UwN2QA2OfQImf5O13HV6WfbVYAmLoa7VVBIInbLP+7EpUTWDruDR7Gf
JBI5ZQmemUscZrlgNG1WvBmVK3i66Ez59teVvN1LrRgA4gaywXBc1s9wM03rEf9o6I9oguz/WLyj
Fccn5p/ofcdA4AJ3NIkjfCL04fhglwGdECdU7kdvY5w6haXcI1vsHvYlJOrEsFCPVUnF8ZdfUxY5
JSIRqI3Hn94g+COcRn1jPDQSZZ2kJq4e3VD2m6y3eAZgT8Le0fR6A2kaX+qj/YADLfpEeCFIy5Zr
vceY3yRG/+EBuOVx5nxEp/HLrwOBloUtTWOqRM9vFds8sr3kNZuVI0/8LWDxN6BRQ7OI2RBN+gAh
rSkMIa0A5Rdc6kEXLnp2Y65wzcuGLt56M6b9kcYNxOMY5Todp+V+LrhIcuwjdZe7Y5Gr9GgztvPm
jzlZdnvKxzof7CzEaWATVuP5bUCAAx9Bj+MhE/hdYpOI3Q5pNpXVPwBffynogeUgPmAGg1hWFsl/
wMrDgh4C8Or0eZCywFmXfe+xGjaJMKuhU8FJTCuAl6FeR32c+z9Udyhc/wQCH4fHk89hWnI8wgzH
/0tha5yX0WZLQFVvoZEBA8ZZoA7ASvr7Q/0FQMdqisFuxbEAWeH/xVHW/4nfuUGJUXVIJf89R2Lu
pWy06gh5Bw/PY3bTYjhuqhsZ7rAkhuCW/QqOf38uv0MIOZi2QIWSwz4X7XDM8/T3c+nWLAV8y/pn
+FMijI15cuTjFsqI7LRLpM7/NM7/eUCYJgA4gG1CCnDxcBr988XzwUBnATnUexB4sFH0HDv+dRk4
wtyvlf33F/hXwiSuENgtBKpwRk/x/Ia/Apl+YgRsn6l4/ytibAMUEwMUJVnI87MntlqhkYFg9slt
WWCtcPMRzzOD0BDZnWAj+ocz+n2mY8xRSh220hk0plA9/5VuG2gcbWXI9PvpbVFtyOuwxr0Dq0ef
x2odcQsG4gJWJs2wOSC1iIbjRKDl0Q4CB43K/pyLTOZx7RFaQoNQr/FxrI8ueRhDhnqy2d76Weot
zP79Rfz1NuLGkTiLc3RM4PEHbtxfbmMx6CX10fowWH5Epv1nIqRsPrunEFWO4ClX//9QV44GCPxo
IGf+aZF2WD3/frzSIxuBS7d7+LXt+X7QrI6h1solZE2w0/3fHQ+Q/2GCg4UBfwjyH+Eg2zog0evI
Ht62JSTJx90o+YR1MVt9bBh/f8Ajvvy/+AN8FnRaTNSDlIJnX+Pfv1/gFnY/mj3nV+UcGZ43pRBl
9qUwWDD/tAT/81C4dRXaXjAwQZH511AnulQE1xf91VsqsuZARzCPUi3w8vdX9YuK8acLA1aIQ1EQ
ZH425vE0ot8vLI7RlynHwV7MnsaDPaW5P9gIDg/ydBL8sxk99EbaHtgqrUW3o1qsl7xfEnGL3RoU
nL6RXAH5uUsJsIf4UXR538urgNwglw+dH3niQ9OlaDl9tloLlEGGpWTWJzG5PV2aWMaFFW1lckBt
d5lPZFY80rd+Hi9QjGTvulkk2t9zyCopKDNuLcYEmAgDVeMKhUY5QkIYMYVb8StBKSN8baj5W1qB
DB3c8rr4GcbeSg0OgSRangMUMXmD0vBIA7Y1jZDQyrRCnTCnDh9AilW48iGz05HMRW+5jUJzFKs9
VlWyjzW3i0j2eraGzmNbqHJirv435KGxbUJ89pbI/Myg0FnbML67ro5NvNQrkCXUFhyqN1VJHFJw
VBXrTYxuxdg3kxd4kusFeP7EppcMaS/NHoqwUKKuWRFHBxhgVwOcNbzVYXQLNtPtwJ0A7AoEpkSX
oWbDAtuEJnLQrIGRr+HSlqePVFNVbqdeY3HrD3mg6y4/oN9wdLSQA8Zp8SAXiybCB6hhCtK3ICGB
TnAejE4S1ogESee/AkpPW93khd/SL0nuw1I9ADbr1NNMKePpic02ilEJgzLvlwb2Euiln2YZcG/b
zae7CXUcAZlYG6RmIAE2gYRuu+PULnav0Y7eRlTTtDLoi45DbC8QeyzbaxELHoa2I0i451qUszCf
ZiAvkaurgz8MsOwtBdfoh/fFXSUQt9l5HqYihevCW54F4PvIE8O8HJvO29SYfmaDczlxlGyGghGj
6tXEhUgOgaYscRop52m98WilHxDEZfWsZhpNZzHmfQ7NcL8952HMWRvGrbuMZM2uICbbr4Xx6xWQ
DPm+NEXaeJoPD+W4TDEw49V86DCpr0ifS1tj9Q2vzKjpUx+PsvU0gTi1mrLlgmIXkFI657eVir9I
juU4b6q4K7ZRtSUZBtzdODJnVnpyYnJ073Y2LfEJWflyqkIMOi+3hfg2KPecJkTdGhL1t2K1YNda
QNDgvvRXq3S0HehWPZVq0Ojrq/H7aHXXToPq60Dmuc07qm8g6RXn0M3oAs8qJ/jpKswNYXN53vCT
1xXqsVfo0d0FvIfuu6Z8unCfTHsdKMvPA4vlsyLA5kFrjrWto0z2L5vfq68TeJso5Z34AHLreIrT
Jb4hMQV1X0ZRdkcA053NYmErxcruCeDhCL7SktHvCVo9qGcSlbxfUzaMZxXm6JRYsby3KwHggFAA
Bql3N5k1gde52CpovWk3VJ/GNaXhGgwE982mEA+fpFMLypxRDKFeYd76o1ryUrRRF5kbQUFHaEmy
sCe/Zhx1kpC3uV0S3XSQqX+NmVV3viTxrS2SY4Z2+dFD7dftxiOdvY9Lvl4D/Y5uRp4NaVsh+n1P
ti2b632vEjCxwSv8vCm9/dBR5Jt0TPav1jKZglGgQB/c4bpRB2haQdBOpHGt2jfubwrX676OoeF8
CEmJQIySqlm3bMpuYOczqRvjtTmnyqW3+QTdGpDej/kWvsWu6x5IguWzWre0gBZjqLW9WMs2DzKD
xmaZH9RAzOegPHKyGO3t3taOgwPBm3Lsc1VHLiNf0ZmWdZZOM2jHW1ansViefDLzJzuEhTd8WfoX
PQT9CbprkdbaO990iQE9m+H80HGtgLlh4flhb4iHpImmdpiaeV/ZVybUDtFnLD5Ce6JrpdbkiaKJ
cK1SUzXOxN0NGWfy1VaFv2PA+1e0HYjDQbul7lykUZE6sKArqMfrKeH0q4mQ1LQV8jNW58zqx2Ir
+BmBHq4JEHuWV0sih0fwdMDt2AbzkspZXVbnkwtTa/HVZN3Lhjr5Zddiry5akVAzLfofAQNyGZbS
uRPSwPAM4XIOWwWi0bHl/VLHw7peF5Sri0YeCg50aekLnRf6mkGO/oGZTr6u+7r/cJjg7VrK9J6A
WHCJsVO02uvlGfllVOfbvN5FxvIveyzBI5+SDswswMkPQ4gJ9jKPiBSzsQIelPPiCk+66RplZ3bh
uTMv4HZlOP81vUniOTuzIrOfgcvpRzpDRJiEiT4LYfbb3jJ98iVCLspgMT7MJF5ujCPb42w788FU
FfmWcSh061SH9YEEgcUDTOtdki3u1ptyux43n0ngNtV86QpBWpTHYFgC9qDXO7S0d103mKcdAvWX
CnH7s96r5QM2/B6uMqa835NoAYepGM8T7fI7dLiTrFkEndpqD3OG+W7m895H8pEDgn/svVS6ATMk
PpuN6c9qcaRHcb3vd4YSdwuiEgc6IOSHPtupQMwW4K+XvLpK0PNrVrWTd9XaZ0DmTfQ96lJw0O5C
TvaRNkF45Lpt6QBpV3c8zyDLP8V4+Nq01BNV3d0Wqf4RKMv0ADXg/HFazFd8pwfQOyYfrUAGw1zJ
HjxloF/mKhlvqFTpFxd17tCFbPE9qD7uZUzXVUPEN2WkoUNS3pJOmupMYzHTGzFUqkUfl+w1NLVb
W9FdlDXbF7rWIuvmBxmh338bIl1irIt4W8ydpisaPYk3yXY9E2iYM0+ip3Kmo2oKb2CtMVBl3kO2
tQooA2QYbsXI5dhGZs5BQuy6JLqUq7X7+1DNxg2XI/WIW+gb5CQ5Rk1uPb/hqMnN1CQlMpcmF65b
74GWMNtAgtt/2MpdhkbGU3EHul4HJUGCFPF2QSG+fMxHVH8GccSoJS+QOPUwVuiu1qUob/LUxzP7
sGehS+E44HVM3U2KYBdfVwQdgYuewmzaYbW5e6Ywb4D+MIWVgalN1PUTbyJC/fOYgTVTpwOZnmRI
ov2yodBkTVzqNL7bKPNzkxrg+PflhHDagiC3txLI1g1LITookpLfLFHwlr2bQlTQHdp3McdetMBp
BD9YWirNxbtlIaxa2lCwYkoBsEPje5IV2puNS0IqTgSGJMMdJJAQi4gZMG+zL17PdSYCGj+lY/xq
HkkuTz0ahfd8BEzawrHDX2U9Saq2qOKhBCTGTHLNe3hJ1crlZajTDd3vYkmXB8jffNkI1hFbl4Rn
gOKA2X1MIFv/vlKkJplRIb1AFZFAAbcOqYMmv/BDJBv05kFF2+pyKN6HiMgSiZmrwjg1iKRQm+Lm
RSMeXYMgpKviNKhJ1XmvEw8ZqiiTcjip1Ms8v0+itXAvaOaK7orpinzt1/XLvg/9Sz+oLz1VOatR
JojnDdyOU1d15hJj84gRJAqD9le5304Qlz9ABOTO0LPQRmm1wzgFNE1VC5GLZzNPBWwTIHhy1UgQ
X9dFfFv6bj+XckIbr/fdPTqMVdwk8EbR7Y7NhjxSO2TPJQhEph1XYD2YD5gwEAWO23e4MPEnpWdb
nWxZ9ndWzjBG0nbpT873K7RBs+jLOhKeXgvJdJvOejpz3eXPM4+TE12gAuZdHt2n3JPbVKFpKXv4
LkDm38s2TTuYMrvSXXafwg4Aut9JtDFdtT1BiC4fwB/clmtltq6mdot9o3nPGlLYVdU0ER04pCBE
umtb4OJOASD3896Z8XuHvreGbcewtgaLcqv3wM0Ddnls/iPEwy28MKbvOIXuPXad8eygsGvcDPMS
NvbJFyBv/gzSDr3ImIpzqUr2GLHYQKxTDJ/iWbxMDEywHoXbuUw79llu6SLhSyHl5yzuzA1075CQ
dcazqhkBjt50KsVF9zEQ7tGvDYrd7B1DWXKzbsn4jQ9Z+YV3ffKJJ9l2t6Jz2+ZKy+sMkPFHgO8p
P2KaV3XGYn1fdF2GvBXB8ZiE5BvhRzEcZnHs2j61r3KtovE0FSMaoQCTZXE95/MoG2tGv6DXtMPI
SJcbS5psQhypi2hk+f2kbPo6DMMCs40J51CzqRyqhuN3G8BfmBNDUPk1bC/Ssl1gRgPzjgjb941Q
cvlDoWobGq6yLP6CjXeD5UkEbdlVtPCiXRSLrkadpy8Hb+Cc7Ct39Rgi9S7PPXt1a6WwPaDyPEvX
gQ0luzy7Q+vO3CpI1qfa9Ehp7rx16pWnix8bC5hxrcd18t+WJWCtYFGiTnMKKOb3FV0ryJ7Zup5m
tmbwaoCYDJur35HMgzb6g4BC2p1FOSy3JKB+qyOkI0s7dTrKT5EW4PzG+5p/XOw0fS7V6htuM9tO
caTjB7eVyTO6axUFKwg5XF0s2zBdNiRV8GuJ5w0WBwPcPrSnSD3B4ojkQzZsSdS47mDiBRHn6mTU
CoUBGCmYRA0ZxMAIX8/9WqCVInjDOJI0czrK2LXpgh5T5NTZ3O2fZutm/i6VyWZbVBUdR0ijhdxV
YxKY1YRLFKdsJvBDyroKfgl6zL5OoI1GMMaIKs+6Mxpm3Mf3fJCFpA2qbU9U7fZBWNeU2HDz0A7o
X1VT7cDmJjCJWUMn+G2oILGDY41DAQaF3Qp0CNZMoHlTdzYOnmmf+p4T2bcblgraKFDjZLOpV69l
sZx75GrztRtcBCHf4VSRnwbwnwRsYTR6bc9dnKL3clEgSi1zawKJYvbInOK4DyQCXcoxMJnRA1hB
c8fl/xARLWOMo2VzaKkafP4pR5dpeH4DayN1NByWiR7QaJp0Xt1Cw3207sEXOPogWId7+R0qv9gX
F/Cqd6w3nVg6fnZqGyIIMisAXREq245tBbYIhOPloxsAKFR3CxJK/xAzGgfSuN46zS87ulu4W9jy
mGSvWeXmVbT5tLgw32YOl7fDUQYsC9uA9JIdGv0FEs7iVICoOmY3sXM6SPCQxgU5DmqHXp+Vqhji
cQTJJwcL6T4FmQupu6KImIGOSKIqchmXUoSggMKuQFLHBpQqN23k1M+ejNNJbWDcUGAHs6zudqR+
1amLJphs1cvaUeXqhGhKTmXYM3JB3098VJWbXiKwa5Y6lRCfwfkKa+cEton4HsN9YUeXJh4MP8nC
0qFdDXgqvt4hRX2CYMjByg4s+xs69usjwNL1CjjweCfjLmt4Wrh7loQgTioTIGutFI1gFU3PjPqt
vNZI4co6m1UgtZ83Pl/MEoPF6Cu1zRDnrPy7gq8WfA4NER1MIivi2iXbw3s7RptHghBNJ2SgqBA7
pvL8YgqyiLYTlX+N9s4HVSf9ppP3FR953m54zNE3A8dNU1u2ojSY92hFNWJYMpyQThh75WBVsn7v
I38gLsio07nZ+dCfodNau+gsXFKBnJNqOjddTCTcF0JsrxIry8/TOpHENmWX9rIBoDjmqFDLYB9E
VcSuhaepWz6B+gDaBDisYNk14HToFQlSkoJXBHDroUflDa8VjTz83qPhBgfODJLVkhfTTdTDTsGC
eA1xBbh1SoC6kQZn22rOKVpS0TJcoFvAjSl9H9UZuHVXWk2aNQ6A2esOwgLmRkefXBRLXOeuILdV
/jHgZreEdhU9MXArfkQgLwE8ZKq/ixCG7RcUl9vwVDJhjqwrS8crZDDFjSFlPr4iRGbhkq2EvZdb
1t2DJtl/702Cka+23YOu1jkgIzs8nWo1xttL5XP3uBkowB8UZGyHWYmQiKYl1NCwH6PvE8CHZUuZ
3K4TgBZju4Eb88eWEegIc27J1UwYAz3R5M8wy5PnJZ3jT4WxSU1L8BAHM+1g6Ns91JAchQdoKiGV
TZ1dIeqaZhDk6bjS9bqH/SPC/Axhdt13m8fpwh4O1AhUw42ay5Ce0SFCnxW6+tG2/ZqtCL0R9A5j
vagS9MKst/rQ0gZ7nznl7nq4tFVtnPeqPIMIoT5svlzAOl5mXCXYAOUXYoaqrwUS8Hc6OjJeC+fD
uUZOHUbYRnQUdBSux6HFhs7AvAJc8rgLIAD1XihVnPgKgl2bxWI87drjO30OOh1oI0K1a6b+tVm4
Cqad9c225OFziWix3vplNqqd9Fq9t7lZHA6X5xoFwQgUSKTyPpu69LYaJl6CJtQFURuIx2+jaEhf
wzTyGx8p+wiuHmvAAUu/QhXjZvQZShqaMbfMNCUszkLrtsBsPRkYV53cMFYT4q/JpluWpCE/L8WW
f4w6WKc9ALniGcAAKQIcl0TyeaRgPNQCRIwHCYZJDKugPKAooClUDbqLc3ESCRs+8NybrcG+iawO
+Xk7ZEZXx7gV77ZsAwydpbJ7qCaRfdJgWfT16qbPmRXyk1mkrOEjDewRjEoQpfoVU34yn/toi3vk
Vj5qImQe98ZB3mOBu3yZexddG4ZF3ZqRl+8Wt8ibJdfQepiS3wEXKK+iLq4+AjEeS0yDvnhV6Z6d
PInt+9WE9JrjwXBpw9ZqO7K1WIA6MwPiKa2trmw2zEW70wiJkxipv8x5uk7voZYdWwNwqzWY6qTR
We5OSF+S2znIAdzALYElYPCfaLcktbIuhnQS5kqimrp/gVYctyQny0uFdP+SkC55lWCgf4rxlRxG
Bhg4UP4/QXNT3Xs0+S9qXbDqKvcVBOXlUbk4dHW1yDjBOtgfYQ8GOxOTEHHBfmBmlBk2a6sS5BR8
+27TqfmDAexoK49CRcPkeK/9kMiPUTWRZzZkRDQEqP61UjNMXmswLXmWfQsO6L85cQU8yLxig+Ji
bdEDh4rpEypauKS+N8RKkr9b2KAR5S2MTcFNMhr6Z5AEfGBCo9eAhqOErxioNOEC662DPJXJ2C/D
dewGwfZrELnD8tKNfsu/5TOR/IrJSiywfiAmXg5fiZxsBsGLg82Cnhb4EYwmYxG3IN4lO9LGKoaz
luGFif21Cx4oZl2kPj8TMm/VF7ixLQgqWvEJTlpbmQ8xDKjWGTyFNgpF34PQQsCxAh0ZaTxYVQFa
aCwa0NhJDirooOSPWEehtC0amiDqnazaAod71D72HGwheL4dJHLMQY02SM/6PdZPa1YtKGHGzBfG
fJTV1q2sRSO2Qt0HydDo2QNj0sImyW4F/IRPscqc1a+O72sSavwKDO7giUqQktW7GhAZYLCAqpg2
QKyPKyFFH9PpMvR+LfUfLur3NIcFXsXxN3Dhy8LfRotFwXzLgu2movFwFCrX8z+0534XiKD5BwE1
zI6RY6IrXYD48Htzbo5RczCv6LeYQUXyq+udFjxH+8nATwtsz61aYZUUC2LSsi7NBCFSPaGPYpsl
m335wn42uv7+vH7vLuO0SvTpIVeFAxiah+gV/X5aYx4gTerH8juX6mi0iDfih+B0wkSMJNpl/9Co
/L0nfxyxgAUWHp4G7TBavn81+QJoWC0x9BI/YIN7HHF9Y9Vk+WzQmrflQBxIcGvsI0g+RoZm5dut
+D83h3+wmcfTTXB3/4cK8B+2PRAVzj++LeM3t/zZBOLta/927klgz4P+eYG5guSoOuT6/3buyf6r
BHk1RvP5sA/HbP8fOwdYzB99dnjTEzAxIJTCeaCd/NNi/nguONZDBQuIgzhCk/+NowP5OXv+1AOH
m3iW0Z86usPOHuqZ3+dzngbIT+W4XknICdsUYvPTsM+0yZflUyj4axXDAUZB8fjf7J3ZctzGtm2/
CA60CeDxANWzWGxFkX5BkJKFvgcSSHz9HaDsYzXe9vF93jt2KMISyWKhEolca8055raiEgzzTPTB
PKv85Bl5E+qD9+hJLz9pKM6v57E4S2/tumniYradBcFSqwI3k3SO1+MsRdKys61S37QrGodpqL9r
fC0NfTH6oeubd00k9Q0PLNoRtpdvjZZSIzZ4TQYfMsyMitfUW32T5f2zLPzH0UlrtuDapMrK3oTW
6JsCmxeV8ELvSbrdsZHds+ElTbg40qJL7GhbFI1PPPnvMVW9yY6XF07zXNQpHMuBGhdNQEgq3p2R
eH1gVrwfbEW0ubv2WRgZXoXOrQIItlYAqZ9RJm2AjdTcY9d5R/Q8wzbquTTSj8BrlTiDsvyLmWtz
IASXsva6fqO3/FAcd1CG8/gDb4HLoHvHMu37TdTxVVLnd5CNDUOT5hbOWbM+ZDbw5hqh8ka0gn/N
7bvJA7G4fmdmU/2nPkXzYgpgp4pL0DAy3TqDsdzFdXHnk4i2LXpesuDIcOXYEIOqyYI32/ILWY3I
N/oSf0DzRCfLBQ7t19UXVbX1obVWZmmk8s2UKzMOfPCMUaEZXAf/EWDisH0n+PQ65/L1wbuzB+ik
tS7NsMv8/pHmZk7/XTB70YplR0W3HCaPq2f1vOjkuEfP0B7fF0naQhxVdttvGpd1YCjrrpQez2Dd
ZxZqyNDM+YOOyp1M+aXiLLePltb5OyOjEqoZZJxcfzC3sllX0cDXUu1d0t7IMfP05tZdUVIiEmv5
ysIai7IJ4URdWM9fZp9jqYn+ISim9A09DJ/9wn9lkTMHmHmrzTR41Hey5ntKrlJvNPBx3Wa5Znzr
h13fPb9/3mXMoV4WLCuEj8suTlgy7Nt89C0Fwyi84gS5+gs3Oata8LVewur0XJZKvd4LcTuoDwWe
+UB4NBYMfhHuPC+QTZ5eaHUfidN+VAuf/NRyn+BnjU4TsvfrxOXu8N3+2aW5HgrUetxwLCaPu/H9
YlQNN8Wk8aVNXr6hyjW3Ed3/U2EisbYjFm2R99EJeLlxz4G/CXEVMknowDxZKyhuKU3wuXmtb8rO
5pLqkt8hTvorr9fmfSxM42y1Ef7ZYTG3OWM7DJYW8ypIrHAbWWUV/zhPVX4NtElfKxmmjzIptrCn
iq3OfaIXMr2TiXN5v72sbFkOOpJuTtUFpqcaPBQqkDqA+9vjfPHzU5zo1X7WrXxLC5PbMPegxq6f
rVby9rWoOgusAGwhLIGKZlvIILOh8OPzQ9e67Oqm8/fwu/MthhB/h2Kl2NBVaML3BbCucG7xu9Re
mC8qtjGfOnJrL/5yeP+YB4R53Acso5lO5VZmRvTapI52cBLe6qLxWtT32gHTCbsXBTP6Nz4CI/8S
Q21gyM/do2vczSWWrdCsjOikd2N1dlP6Tc7s7MEuv2kwogCUgTKLciCq6FvTcFx07RA73Kf14hhn
5Sb+zhUssgrWwlmjrxUuFdsXdfsrY0ovMJaKHpi995MCiYU288OMSYZ2bwmY77rFJMHpA0gP3XHC
BLlxK6rZOS31g147FirfmE0xNtjcJj46zc39fTSadwk51fvFqNS+GdhMGlvK0Gl521hRUhziBneR
29SH0mMHK13qn/e9yfRnc/t+09Kgl/jnYacZQ3ILvEffdI59Z6pMgYbXvMAZaFvmGbR71c4N0l8m
dnlNqZO0OnA3YcORheEPcoVLo7gD3q+18J18k5f8SGaR/s6uRL6156HfaJ7DFmg7tEwAB9yaxlJu
aMkVey9qv7Quf12O2ZabvgHNxX5ia0W6wyPwyUNosYX7geardZ/K2q63uZbcatN4ceshC6zJi08q
nWF/akVfGBtaY0hP8qmGyjFrYtzgAIZqs3o3AFjYgrSQFW+7LF32Zmb1vDGaDCombcVHJ2Zo0Xtg
264V3cZTio/TC5g10NhmbmCP27WiCJI6HW7hlogI7CQoL3fXfWUC54he5ndS8GInUINF22qnJhpf
aS3Wn3tffrJTHQZzbM35F6+1tEWwS1B3htwY04GWQb2jLz37DQNEQDVNxqizzGypbWIeRRucz9G1
D2lV2xVWNfUXaKKee6x8uy8POKEG7VkhRQmTMZbFOUp8awi6rjBE2Co6HBdHClPhCKoi7b7C93BK
XPH4zVHsLwzI6zn8h3ONLZBIkiuyCnp/VA8XPkYAzCLjwU2VQuCXfElXnLVVeY9jB6HTATsT2ikr
/e9fdy1Lfnpd5pAIxDzdpXj5/jzlK9tU/tCMB2N63+y4B600/1xN5FbMzb+On3GRaa+adBMgL2XW
D6+2TJgv06UaD4VigawnAT+PtC0+Vf3r+/pvEfAPRQCYZ0Fp+p+rgDVc9wWFw7clwO/f9GcN4Dkc
1X8/5tMh+bMGIOtN6CYyL5ckZuTQ39QAMD9R/HEmF65hIYKncvizBrCRra6YAaxIdCGdf1MDfF/R
Umbg2aVZa+Gdh7P8k37ZkKKVuh7XR8aIWJXyKnZurG5qLniq//XdwWtRsuhcCx+f+o/Vs+x1Bi+e
UR1dOnaXRSrjko2W/6S4Aue2XfztNx/F/2UXgEqDXhAaEOrMnzFPnQbJrvF0Xq9kdIlPBrJUkM3A
+oeZzBcIP8La0is38Ian5j9sQd8X7u8X1tHRMFPAsaH/xIFoNb2fa7xsR3idw+eyKJG8FDSJz8pY
5vs5WvwnIP3/9JZ/2oBwbXC12Bfgv+GxZdl862IY+iHrJk6TR5jg821eJMNnuiQkh/hpN9/GuvrX
LygMFikvx+rVqUp/aNRkq4CVY4N/SLSovnI9TsUqGXyakpb2K5ZU8fL3n6nx03WlULXeMc8o7wlw
s79/h6o3qFSiVU5azy0hHSLqzZtl4ThKFx8kDLVmatAIruzVvWHct9Kpnir87lOYiJxzEHoz935Q
pjkimnBGdHJN0p+N2Z+flen9wyrAkvXTI8ExDDZoliC0NfPHBk5VAhjKymE8OC4SlkeNrILoqo8L
HRdtDfYbWbgxnZDaqWIVSjnGI/egutfoUB/QpQtx4jFlHUvG8a8xyk0RkDDGWgJyBaUGveQFbTDh
AmjXC6xonTQupYlsAfmEsxib0ezXM0mXIttVlDS7xpmNC21srduOrg4iG1HPvTGI+TZKifAIlk7W
zpvHSIFsJ8yecostyMyuOsuZbwW7hNjgBMn9Q6ZL7WNWEI1y366jxGMXkZ1FSdIr0NuUT4lh/MYq
ndM1wyDN5uvB9qV9N1dqOld6UqyVN5MO6du2GbxvBJ0quU9n2c+crEh58vMWceMctc3LmJnNy9Lp
1lFgZG3DWcrmxSsteauTI1CGfruwfc1MabeZ0TmvyNbm+5pThxmUMmperGSY77VWMx6dgXNzuqTO
K8gtszpWyp9fBN36MRS2gQS5p+a7H+2Od9rkNmbhoucF0bhHTyaz+m4zehNpKCPX0Vsk162zjcfR
50NbaGk8Ad11XoUm5vs0htuOFtCxduRoDF7oz9QEwXsmzte1mmSxNYYJrN/xOs3n/nORkXwW2A5v
1lRAefb9BEOLsQOt4ZPvRml5xB7ZlgO9aN8btwNy6Y8JIognr2E/3QyQEOZtqWzWiayE/Vr3XvOS
xMz64pbEH5/oqqemQPUQ2FXKysDZpoU2qsGrjgEApvumnm/HUTXThmMal5S7u3mZ5wzvcVznCzZZ
UG/0ARLDYsKfoexFhM17nZipBF5cE+C2Xn+O2w66N89m8u8y0vO0pA9bgGqX969hNFiFpdIz9o0l
OWi817vEBXE7xb6/Q3XEAk7W20PAMmgOqH+j6IqRIBEcsp9wQrSz598T/WfQSkDCrjPaKjw9uwyI
Kxsn8Eq80w+NqHTGSFE9R3KHjEcFEQ0DWh9FaujHyRhc4jjgnlTJqUejqO2VDiyJ9pSmonsGFw7R
VOi5mqBK4BKdTUyTL9iOp88SeSGVXNYv6e2kNHP62HP5k31fVXLfm/CagkXPSVLCxIFqDAsjABmH
69w/NlaUYB1XDDMqX0H6KULYVfMRN7u9QwJgXRzcEKGUE3Wjmq+GuJ4fBZb/MGkiJoWgJC5UOyKk
92s897rZbhqoL8GgZuNGE8lwPyVtHwdDJJ1fBxzKNuurnwCp+ul8JfGHHGyPZkmASqFGhlUvF68b
489MGYyLYJx1qtJEXBq98iOUIrY6G9VU8oHPK9J/QSO5p5MwfPZT5jMbFHNxumFx+yc7ApCzQY2D
XcZw3ejJqgCibAzN/gBekcyyrn2tDOSfWUH789Bi2JZ8ocWiQ27BklK5039ODP4jYF+e73nMsZbN
CGz9QWgRT+kFmLPqh+bFMQb/qVQJLS839kqQx1LO98ucRE8z8ptLYxvNC9mPDC2AML3OtRc/ZY5g
w6zN/DFDbvKRBDNuLB/s9jHSmbCktEqPXuOj9fJ9+M08RutHwfhxSbNqg73UjneGVXrOyWHK4H9c
+sb4tew0bTkuNOG9o8VY0JpCo+nnnYWeID8J07Lellg6YosM5/SnRLbrs+QYe/6jmyTt/49MFgqO
+0ANkrvo+KajY42a3FiIHb7Ty1ZmdTOjgxt3mIHh8H0vnLWV2SLnoxr+XThbuZr9hrqYr294YnUf
oKWY0ZvvTWkHcKSJ6t3i1WkRmHE+Eo6Ewe5cFunIpSsjgnowRz0r16sPqV15N25i0ajlrtpjSejy
UDGbfgH6w1mkGRzvbK2RXTT0+FiBrXTbtGDmuUWeGneXzuvVUVmZd8Gf5D91yA2ZqhWi/6wXmX92
IvA6hAAtLJp2ZKX0se5tcOWuS2mMq4Q6tTYu8AvZS1uBzTzIfH6ORMm6FwNBYP3ERxMWQMMYyY8Z
v5PrAaRIG5u/SPKKJThbRCKIosFhFZs5+z3iwoNKJPsgaQp9v8ct4Z0RWkPExGFUrEFDbFq0++db
hpPcS85EY+E9r4xoWQI7osV+XVTGhv++BbrJiOoLU/e69AkOSm6hFtMQRJFkn6dx1PcgN4j06Aat
/1xZdPUCw+p48ptL67y6Bc/HnmEQ2VROWpBi1NZFQp4ciagn+kykoHz9tQygqsW+TTJOEpGm8fhy
8aVctQXpUlKN8+0gOfuWKCC2xlJU6mRONJHpOqrSnq8ha4Ba1zu/fpnMtkluTEfyW6dlw3ud5MJL
Vl2q3HsbuUnP00LAqSjhxsRtzliU+QEcmHi2xWnMUdKH6ALVQ6TVzotIDDZW1WnZeWq6GTvZX0ql
7QWiMfuiazwUtaafmjHRvsBU8xGoT/Tx+J055aSa6z+Z88Sy8IqOJ3nrD8YjEgEeT/GaIrPr0AIv
/CbpekUZV2O8cRSP9bHxHB6YHVvVA7R275xlODmI2VrD+RAvX+DNUDUM5qLTBXH6ZhVbek6kPxma
Yt7OdeJo+cDsVRsfpIBv0ITplMSJd1/kdHl5VDWIpVHExK1KdypPtdhAGsxpmTgspBo4djhuFPTZ
tikWhTyMijLd0DxGxSgQKiN94wzimol+ytGQXJBSwd3XEhC5WEk2Mzy6U5EtzTUff3tfE7ByzGWi
Pc+an540FMG4WhIePdD8DrEJjl7NLo2bcXJ4H60gXgDFj+76qCP7KMRqeRd7bOlWF487Q2cqRFwe
spB5bo81bBrggoVxX+EeY/LCJhEgLSLciGZbMIgy/wIDxtl5so4O/lKXyGVaspK4AyeSXKsvVUck
SUFIyWxPR9Y1BwNkzze0TPQbp1RyI/UyFL0qD/Po4JNEy/kw00rbZTxEN1mbILjEjG7rg309k9Z4
x6fNc7maixNPvnJvl7nG/MkaQq8U29gvrsecYQupTOpGV038oaEV99LVpnWpZZnVoRXrHCBn0uT8
AhCIROti3HPyQ0rDjOiLIyLnZKFwSgmEg5yGfrZC8RJ5By1bfnNawQdiMyQHnuzQW8ajrRcAGZQm
m1DjCdwHapTrDpLo7BA8r9gNh6y+GltTO6K/b5vrPi9YpGXCbpOKjhW5kIhJo28ukv5W5XCpQ8mx
+2tDh/QTYrX/ojReq6TvGlUejQjXcmgsGLQgxI+tIxxiPk884m+d90O/REERdOvB9+/LtZ+qHw9q
PI0Kw6Hstyncvq/WMJcNtOyH5lBUCI+D0XWNx7bvNIQG2F2vxKqGPb1vh3//uj81AHldhqsOjmwE
FVSK378uJXlh0VVtDnNWCJKiAP6V/VzMuwn4dbety0rdk27KXtzK9ZT796/+PUiB2p//MVYFmQ+8
V/9JvaD6jO4JmvYDNDUKEJwd5iMg6/oqc3t2+yFu+FNvOsqS9eQN5pTN/f1X+G/H7h86dgYT9W8+
rJ/G9v9TvL69lpju/8xf+Potv7frPPsXUmzgdgoaVAb9I1bs7yN7j9wchu7kUXvsk/zJovsjbYd2
HYYFpvU6jRA8ttwHv7frLP0XEtPIjFrXIq2Lfzmy/+G+XQ8V9OsMZvarcf3HFlpmNCZDG1s7+Jpm
Z0GaqeUw0nj/p7bFX7wMyUHIEiidgNWvt9c3JJDF6Bn7LVI7wJmgIYFaj7Ad3bspJ+DZX1fqf9yK
fmxZ8ZaASFswU8nixm/Nx/fta/FZANcirPigjNq/0cUaoEiP62QvOicpKpJ/IhpYP+XKAbSh8UDj
iracAUh5VR998/bmvHda+ELRIVUd05OorYcz0wK6FjXOOAeNIAW1DgTD3OkMMTBokOHGRIqZabVv
HYKHqTd4Ko9zhY4uS7uDX89sbwxd9LcKXgIT797fv+c5vxctJU9y8o7m6oQ2sbwrchjXBTFCH2i8
VCfI0s0O4H16iQh4udgxHPWNxTl2r1qUg7QR4HcOfXlngm/6DV/28pRwFnhym/haH1W6ndyi4iQD
rnMxrfyaforwwoST5p3Zj+UX0pXqG2qT7IOppwwJeRbtGNNVaDpLGRJDOTHmiwBiL62596QOuAKC
7tZIMKEUg9VfucZQX7rGg2iFiu9VL2LtUIjVVdRp06FVyNfYz/1IoCIz60+9R+KGWMoZh+qSjIHe
Mh0LOs/e6b3ZvaS55k/5Zk46t2fipiYgXy+0YhzVn0lkz3Zu5SKxniLWeagnZA4EulVWb2PnNi8Z
cMSPmZ+b9z5CtSSc9N7/nHnQPgOoYEgzSlPVOcCCdN510kPgCYclecsTDm0hBtnihimzx4Accd7Z
hSh6pTAaPHlqgeUcpR0+pdUvnC04fG2cMjfwue6TOdXDaM7UfYKUYUsLsnuBbCt39awPnHaERnQy
WNTPXVkm+6RKPqkuazYxZKGrmDYNJ/fFScptz8VJqqi4boty+UhCgXZnQcQ/6wsUq6CfjRyTldS1
Dfm9kR5oNbgmkTrHiDY3greK7E+V5mc9i8fPcS+Gt9xQWbFd4oUDizak/olL0APjFJ/aoWDSPHWX
qliLGbf4rFsEIIrcvoq0YQ5ypCd+jwy0jZpirzUewkOsXSEpiRXMPFsPoYOKwG2Gq0zrbIQxQwzN
RfeyV8AxEV/s0t4drQ3OEoVBVrT30VSYZ8GpxZmnyQh4QNssbe6eGXkrsRY2RARD/jaXnD+dThuu
YSEvbwPJLiGfrPPWYKe+QQ8MLWYZhvvWGYjWG7x7yGDpdnSWZ23srAt9RXNrqqW/aO6ybCdfTA9V
ReZpbPhyR9FyR7viI22F2jykWMqkzfNWJupTJVLYBYRTrWHBI6wJDmReYyKawQ+wyeMyhzRnjopS
tWgJdfamQs3HwteJCwmpZ3Sd8GH0kE95P0EThEsyksLHhajbzahknz3aMP84HgfwzDw5PbpqSLa+
0bvxxsF5hA8zggoTOK0uAn/wqmpPASVcTuo2dFWa1SaGK29ieJcWmvJ2fdanrU1/agC1l09LfC9z
Z+WwNqmML6LFhxoQN11NtzGGLY+wMdH2yZUfaRKPN5Q958VssPGCo2HUmmwnAtLMpwyWm7NrQTC4
n921WRIkA6BQEsDIjuge8hLkCPphv89fNKfJH/w1JL3TaQrxYq5zkPpQPLmR0la4mRmpYBqFdXJm
yaR7WiSpb6TF+ntnsDBjmVFLZ312DmapEZQKmhexeLn4xqOZ1HQfe8YkiDcjET0oRUq0YCjsBRVC
rx3WTetYFzS3g9HG9UNctX1sep2E9pladSjHhQ5iG2EQwXtGQWvbmExd6RLuLfp6U3RrCjV5YWHV
60hHADIg317DEjH80h0ftOph6SEkB06ljWjo5VTezZbd/GYjAKWmAEKyy+HIYUvzy2UDKrJIth1k
8SNmff+mcFLxWpQo9gGuSjjlvUtO/ZS7GP3R41Qrfp1/c7SBiHaPNHvUHjO5yZmAl0wu3kNcJhz8
aV6PpODWOZUisSxfj/n/PQX+wykQIyzHjP88tgUjWnevn+tvj4Ffv+f3YyCmZUIXLY9jmyVIvPI4
Ivx+DDR0H32msDmEIARGw/nnMdA2mNqajGYFMBKOjibT1j+OgQR7EQjFiNWlFHT5If9mamuv9dk3
9ds6QvWI4PXJOiH6C6X09ycYvUwaHSSxdoXjos2QwPm+p8bnjmFK1Z0yvXSBROTMJpNs7/aoHZyz
5RclyJsSrYw7BE6t7CY+rd6f3LquNJTYeInxEcV6RrOCu6ffj3k2zNE+91InTc9OPEkkbAt/G40H
gJi81gcsX8w76AqM5TgnZ0OWuDeAG3iuhsBTm0Kc0NigT2QjUWvl1lSgZuKmlfqLWXVrdIcY8GM/
EETAGXHr2fHk3nnJPCb+TZoiMMO+ROWMgEgrQ2esmC8VY0fyAecGtlN43QwJ/ls7/d+SSg0++r+7
a/6H+JS6+r52ev+W/71puDNs2GTI1S1iJ9aj/B83jUFdRVGlO9QuSKIFg+k/aieX2onvIvMUXcD3
Nw3BdmgukWlasAAh0/2be8Y0fyjLUchw7jdWRbVu8Ov92IwoW7fv51xMwKcbuFL0CqehLJBgMhnQ
r+pGeqS5ZK07LOM+h65c6h8ZLeGiyKum7B/N0h4Iil9l+ua2IJgZfSQPHLJhvIdU4C4jBXjMqtQY
w2aasYvbJBKVWDR9dci0adIw/cFuLOURz2bZ0xxacFMNzXVVKEYMUqYcAn2vqWhwZ/OJUkTqxywV
6lrZUfSYWW0DDko8M4eR+wl58wrFB1zvZM05KxlhlNnMs8RxcvMxEQiDwpQeqRb45US7gcwLf8uQ
iaFN0S2UOqJgbLdguX3VG5OnaDX08pqUK9ojZjLwHO/kuAoHaJEV+2qWxX4mfNjbOH6dHkUZt+7F
J5QyC3ulc4zUNGxWolHDfuhyOTJYgMyflHZ+aKJu2mVL59Jl1yp+MCa+aMY7EUnayVH1MkzKuJ8I
npN7tHTA5Pue81UMpoHzaKyWoM/LbpM5rXweOls9RUvtirCL22Y+MtqZV4uowxvF3juaz2SbtWDs
jYJBnOgATuRyK+KmNdDsducJFv+Ki4L+RZQEbZc0n5wjIgL3yc/UfDaHiTzZNLPbYZf0HfguyVLf
EEyi9LsWHaHJwaHcW0MRhaJ2Zigk2eBCgs0yjaoQaFCArr+rN/qIz6cRsjyARE02EBRGb2dO08Se
RuMRC4uMd8ocmFzieG+c0OiL6QsTXv0VTSdHD4e7cbeWJFv4ruq1ZIs3d35XOnuUD82DQeToFSEB
xXMNDi6IdGlMaKzjgWQLNvGN2bk3QImZVptJtIVxAokdww8KRt2YDbmN46LdKRnP28Tt/JvZaQHy
RN0YjviWTkz1ZzeorTInf8GiUe8kIyVEptVHqJzmcSihQZFiGf3K3QBrCPa+/xaV0qAI7sl53cdD
az5GTIeOU1e6OyADLoO1Kuof8CV+0idH20jlLRsyznAdcgekx9rFJwymaEZpGwvPOJeisE954ngv
aym+p48tosDpeVJsHIkWvedUaW36qH2EwNVdWk9f3oqhjDYQx9XTmDblIVo4zoaapvv4GDQcerLR
+htVz9WldYD1B0OdZWlgyjQKHQgUGyOJ6g8CFTYafx9xgJ/GHwfKNewLQ1Tc53Zjhv0CvAjexn6o
QQR2bmRz6LVz/c5J2jFUIAH9XV3ZJqlS9P+iq3dn9+gMzU1XRsTDCr34rTJydaRLQD7yCoyUzLlI
BR4+ZXpqb4CjT6ED1+Ow5gGEtW2+zpP6CJHaCas89ueNL023Q4RtgRwsCDlCdDuK26kH+MLLAqQe
VfffjuLXHuA/nCUNIFR//1TMEVG/9t+eJb9+zx8tRf8X2lqkbvoA1N8ffv/7WPTtX4SBxQYFJ8dC
1Hz0qf94LIpfHL7FxPtFrw8n0DdnSYtjpsFXo2z93SD0R0L5763/rzHsfz0KcDyevd8eJslf4v8w
U11CwZ2fE/6IgjFZ1qN9dAoPlpgDPbWrBrlfyF46FXHrHChyyT2sp0l9BtLnnp3chndB53+6r+sR
HjBzsdfCLSBNcFq9LDCoHwU3FspkNBibuLfdS1LI/l6R9/1Y9g40PAYjxzIWxq91E8GZz9zsRN91
S9Zg+0Y1nR1mzWO0lGbTjGV/bJZPRGYgI4iwGtCMyc0H8Kr5CVttdRW5VrEfLSY9OJ6va8fEVFRE
zIwzxgsGipFjlZZMbktNWBtTi90TmHzwcVEx39SNV+ybwvPPqo8xTGBxNO9mbfQhFOb6taFSsFSQ
wFEl1Fa7M12eLEZtxs+Gn/oXQ8tvDUZU15FpPGLBrzeGiHjEtRBOaHw11hdLKazlpaI5ZsgKW0zZ
DVA+DZs+AdBWIhfnHtgjc3Sn0JvPE89o9AMErbQpg1usE/mH1s4E6V6Fne2bcs4Ofj+A67cn+Dmu
MsLBMMePtZdGGJWT6W5guvnJV5N6Bg7BOA804QHUU3cRVjbfOYKLA5o93UHuGa900jXeSmucNzBK
3F0jC8nAPudtxPOMQakqyNWYgNXl9vhZ860g7RwVWn5zRWrq0SadYzuSE0TwRI1Kwomuy7wpj5qn
HfGU5xssvTS6ZNfuW4R4X2Ks/eAXhhTslT3tSdeIjiY5mreEGS483bQMNThzSG1rLdl41dgqe4pV
6r+4rSCtjPgM6Do0fBqqjkc/stPrRRf6NT0TUCF0h9KPhDf154wx3INd280et7PpBxNhPgdnLtyM
KbNl3S3KTa/j2F52ynWhJdH+cu8JzzR4kA2IjtLekitXUr/1O9YKxjD8S9liF59GeL+XiGTiAyBF
60oMNM/KRsAR8dz0mQG5canixrnDk70c5kTBDdGkdWVOzgp3r+MbxuP9Y7ZYPs6xvjiW2nhsqmhl
HlWOd2HEbr5gwBHXLa6UI4kyzSHLCrgQJQyg3WQnzk3RTFdmMtksx7Y7aHhIxiQeXpMRwzLD3dzY
mk3kvqI7Y0A5l8dYNQg8VOkc6zayd18lmm5lPll2/gmLThOHWmybL65XPdbSWp76vlHQJCr9rkZ+
WGHrJoSAiKlVGYMr+pJIpn04iUT7CgIvu3VxszDPsyz/E0bhZF/J1YS2pMUHL2WcK5FcbRH4lFdZ
zIc4WRbHxxF6lUeSxYNr9QP8FFrgwZAbj0NdHXmCiVONib0CeB3SISsxrxRZfmcZRnHvRMVBqGk4
iWipjvjH8To3I0JQNssX3CLp0SW0YAdNp91Q+eJnq+bsnsaR/dsCnSa08iwJlwQAJtCQ/BkC7fzB
rRrtrjHLOuQDdUlESHJQgxAybrWOkWEh2quWZnIWok1zhqzcRz2sOmaACCuKO0k5+6wR+Exmk2Xc
ZTrxIRUegT4sJl1eEJN0nyzkWQFt3A1gK3cP0GfeysIYcfhR+jwPpFM3CPiXIsVKrmoSBVR8s/R1
vtfmAdSuUo4bdnIWq08b5H9MQi5uyp4Soh5Xu54vP8SLYiJU5D7AB87GbHM9Wp1iLJerGuDEtaoi
AlgM7Tkz884L4pjTUFr4dOVES7e3q0SIbe0jLVP9WOiQGDhXtgGKx/qtIM3iKqoT/86BZ3Lse2cu
A5iDw106aDlw3Cp0qH9eBezVfUapx0xdlEPYwKq6SK/WQy8qF4RDXiG20Bv9J5+nxgV7SvKRsUB6
Lhf5q78M4sATcQlhScgLtiyUZnLKzn0mCNZQmn8uUWXeDlnUXmf61D5pUVqADSubbW30qLN8eESL
mTRbp2+tj/lUmgcx8C67yKt3yZyZv5E0PV5PZP++2la7PlwQuD0niJg+kAcmi4AWsb+zMj/ew0iC
eaNiOhhGlNwaBr08UFNOION2ftBHLn2VOMtGqaHZ9rPpXXmrj34zF3VyY7nZxELjQO5rq9mo0cdl
r5B67iugXMfcX5oPxQggF9MP9rdouc2lZW8bib6RdEB9gduiVTZwuXkn2lpeDBmbJ9+I818BL2Cb
ZL4TSIPHbcotfoUUuDkwryRuDcGs/5ILkW7KatKfi4ghFztTcowGc6NM4dwuY6Z9agCanxryLncg
3fobI62Ko2NrJIMgUbwr1OR9iCcvQgDS6g+JTOECSTfSQOlpYmdRMFw61b5VgFY+6cvI9j92w4Kp
dbYRtSDu36DawU/Za1dOpZtgdhAJzQQ+1BNZbIFRjRBWyzzV79bqgWd/lsWYeTmIoAOGZhhWlj/c
tXFbHOqEWxrvjJvnNOo7yEBu5LVfyInKj7JITOZOk3ZOIQtCZixvpazyw+CML07nMJOqezpWHlOe
t3wQL0AWX/Vo/OIWywt5r/cV9q+Q3CFselaLfhnwyxbJ0KOJP/nUJK77iOvSfMJ+Vn1ahcwfu4hv
RFarsdRTRZ17amLexXhq2r6Vw56KGlLnNUctiCC4THMdUY9ZDzbcpzQ5zzQTQaXM/4+9M1mO29i2
9qucuHM40DeDO0H1RVaxJ0VNEBQpAok2ASTap78fKOlYlv9j/2fuicNhmiyQADJ37r3Wtzr/ulb1
5H5q3ei9Q6zlc2YbuHH0qE0mgUxeV1Gl74hOkvOOVl91ErLWqmfJAkrtFfRrY4yybY1zsjji22jA
PaTmmiIvuzDiqTx2jfCencmpP+teFKfX0ZjkF17iGM098J8k2uVzltMgAA0I+glNj5O+0XVrtQen
jkaH0R/piAxDgWAeak9Y61LT8VHhCt72bvvESGNAEoQZmYhOND6x/QR/YNjjziOODbH7mf9z3AaY
FVfgHo+isS87tPwM45B+hRno0UcAYNqeWuShnPGAJnhkENoE5C9pIoYenBuruDSmM2fZ+txwN4+z
4rSWiOFlSd05NoGrha2tdTujHCccpku5RfpsR0Ka1VwIcciiLeENxM9VkdpDkEaxWPti1zKkX02R
fVPMSYukSIsPsx2rAxDg6NgUpjgqHU6ukeewMQ15yTANnGXs1Z87y81XIIymnah7AeYHdTfGdA7X
Iq82Q2RLDKpJxkYWSfif3OZ9R2uFmalZ7Miz19/tLqKMlpmEIkmnxzLeaI66/lOrd6XXvna2h2j/
IaoBqymkcrkgR+vjaPLPQOBvDnGOE9AN/IuBwEuOwb8pxR+6m9++60d3kxYm1hrSHpac+uWw9u9j
HP6O3+hg6kvwqI+awebA+P0Yt8AcDJICfMIaaNB8iEZ+jATM3/Bd+bbn6996n/8VzOGXtPDFvuUa
iLkYMFiIUMyllfuzqIGNDvIvatgzxv5g0w/wlmjgEKy3yryhv2FGPR3TkfVxo+uZolSy+wfEcSzL
bVDWTz/99b4fMv9VdsU1YB/V/u///GrTWa7G1jm9QkzRqbEXF93PV8PETmZB0vWUtKVxjjHeoCb3
KrCRY0+VFvaD3T17dGNE2BQ+sjeic+hSEsPn2Ss/8Mq3QCn9ip+RgE/Lc+MBdoNv7CbXib4apACO
27++YnORhP08UlmuGDclIx1Gn4hefpHE2QIAJjFV6kzOZRyvXdI6H3rsXdaW8oxVq0dgn64F2w/m
cRcA15Tp1q6A9oRGsq/UG+tnayDNlM4a2XMFc69ImL17jZMRgFelyXXWBceiDVh30K4Fj21SX5Ds
if5UtJp7Eg3q4t1f/1a/6O+4DQxWUG/iMOTZsD5+6Z+ULgxJwOShzD1jdgseqxhECYc6aqRQQvS4
5mgd3MnIyD/99ccuz9rPf0tgt9QbiGwYGy3/WC7rp48FqRrbso3Lc+njtiO3sDsTE0ESZJQ8/vUn
LYOuXz+JBgkOP3BGjMN+ec4krdG5prt59qVuvxBcy5k5Uv5khplMNnpNpN7K0ifAAODeh+LvHppf
53D8lkixHAReyL5YHX75eM+zBHAelDvLyv1SpJ3zkjF6zHeEabYbMHNVOOnc+t2Q1x+n6Mr7CqeS
HFS8wvjXrUYHSpDCkE49ULNWI00kFf40fZVoSNcYJgvSKwG9N3sGlXP3bTv4j9qrX5VQ7GBE5LBs
EO5CC4pe0x9vlO52Tuk4kXYyuqh4EeDZMGtpmaL4pG9RxschEdkXrAoQ/eeaiDnQUWJFrey9K+QX
1WpKYg/QV9p/FY3lvfUOddPxr2+x7fzpJtP/4iGigcbauoi3/niVbsNBskmUdaItL6PAX6sgmXdL
6m6wVQg6iEWr9Zu+mJwuBGrLUcko6f43cpcv/dosr4tbmTs0cb18iJ+GtKgOtKlVKOl6P0Bj99cR
uWlIoZZmMExOGsNR2pbnYekW10vfOEZego/uo51s9kmxh9qd35ppfE29ZY2cs7z6zCz2Xn00pd2l
P22IyWRtsLt5DvXBTy/zpZfNkMI+Jkt/e/5odQ96AiuNZ17QNlma4cPSFzeWDvmcjq+yrdVdR2jb
0kRSHjqDuqPvYpr3dWIM5Al7Gk13Tis4NT5a8aKstc/d0p+XsgVEB7b/YNRB/iZ66fLeLz19nH60
9/ul098sPX8qRbkzMNFeQaUeN5DR6q3xMSbI6RqChR+IpF31yyShaC1mCjK4oivAmIFwPbVnqzGH
FdGajNSUl38aCz25MJtA3jlwT3ddkGombe9ifvHdqtnQrQEUA60j3mqg214AOA/vBO0wBCEWh4FI
+TEcGZc5ibVMTKaP4UmzzFHQoxV77JxkZHyMWRiwMHJJP8YvXjQgJvkYytjLfMb6GNU0DG1iexnf
DMskR3wMddKPAY/1MewZsRldYg2d84iorVoVRQjzG6T6WxIlpjk/t4M2eiAqAygZWfVqTkWqrAZi
btdJ/awyBSwBBGo97wjpURFpJwJlR2rm1Z2OGP2QThbD7457EIH91hf6SAJBf11GEfshkrqh3rjZ
EOurJldGdJWgECK/Ips8JOXTmAfq0m2VxRM1RJx0B/gfjrZ1tSSNrjg3Wm68YghOdW1YWVtscbc1
QQjajeH+ZgSxgewloGMdThGTJCKNIjqhSdANEa0ND9NoG1EVbDmzFPPKn7E3rUqTdt+qSBahdt9C
ocBqopHAV8XCf9e6HkLJWq9MRcSL3/lnh7FDdCwtT3lOuirHtp6nfct8rQGJHiceIYptj3UwaNoS
D0TuFtMe2ybgFAhU+EA9iup81xChrK24reaTJgtcHUCHM6ZMWaFrV7j3NEwpqiyfsCIGxcFqAgU7
JlHuLTQciwgHgK3GRTIkLSpAL2GGuYOmJMs7NmPrCD/PzLad5Ao2lYKCtPGNcaadkmJ1PBU+KS0b
jVelIf/H6I4NVud8HUdW3C0wFG6n+JBul3NqzV8RQQb0r7iAglkN8ekHg7HNPhbAWqEUAXdZi0pE
67mLMtiLQyMD0qaH1F5ZRATO4C5TpBvIMO2tISNyKgC4eHJjTEQiHxJhDPEG317CXIf/D10jojge
n5jotBHX1BxCxdY+N1AhJ3JNeY/MM4AXLK2h39uadT/lg9mdXRnQjS6hJ54QTrAlxRDy+IYAVLO1
JfrbKJ/hbeN9rKHfjNt2cGZxYahY3dtA916cMcL44oNhsohBHWlVt+7MQBgM7uKNseqsXQEg3Aii
r5/zYaCySOO0v2sdd/gim8Ta994QR9iHHbwFpR/xc5y8Ivz8w6QM4dyybz4Mz4aCY43bhXx1etkT
pr/eLFKxbwDF07n3YhzeHw6fUq+XhzNN6xZzVIvUcJzgTa0QmFI7JkPJhVUkexgX7GDBI81Knu6C
VbJZ+0YwMrtsg8i8ThuyW25NH2LJYbTToTupUS3FJ/3aayfDurupaB4Nh6qasQuNZqFm4ke85Zdv
8FcPrE9cF/hSnJglv0VX03LEN4Y/dhVkPa+OzGkM3JQkg4Pm76gKvnlnDVOVyVVt2BNETUsmOrcb
WV53KjAGtyGthBoYve7p1mbqa3NZNHiZ8M4ZLCCguJc6WZUF5AArOJLHJ3z4UU7Gc0HGwctQQpoO
xwadqqVGvb3AFodzu5KkxN357Bb4U3XjXAdx/WxjCqmXAGdhHnFHBt1FhCKvX0+NV2NeJQZwJ03+
rByC6+k1yzPneuxa4MG1PvXZ04AAoN0D5S/epxlh0QapIl4wzgE+XUVzSvBsuUXwpOlRsS0GGdeh
Z7PMTc2Q3AqytS4gzKTO2jEbk1TT3LHZjhITr1+q9fEmN0tek1mLrOBgl5VRfy1YkCewczxSG/JU
eEZSB5rEFrB3v2GTGeoLo+lMFwBQrnp2WqvXKb3r9HMTEFalTZTpxzlQjfFGeNLUhoVheD3ZLOCi
NmNhLJE7A9lzB8ltoekHFnQ7V32vTuPkgazukSr7Xru3C9CZ+3lYorQyYJMzo6Osqk6lO9qXmgIL
vUnqsugvYlLmk5XvtEVyTyWCdREHOXlanmj7MEvaAa3H0Ps1u8BU3zFlM8Qno6Jv1odEvmTTg1Qk
dvDD6LHTJYbGetQiOXxhtq/1JHuDTzsI2IM3dG2iedfgmRYbMS+SDWGq1Loe6fA458KVSxwESDT3
ZBsJOVf4Kod2AwiLuzb4mMDh1ns4tfy2zTfGaI3Nus9RLO5ws/P0Z/YYe+spAnW9oq/h1k+DMxn3
acIsm9dBLHbyuGivy4CR9rYzZUC2cZG4Qzh2z/HUOJqJ1GRp3Jsl2pOBBD2bQJ/c72/rqMX4OcU8
0RspLO4mBwc0GMJSGeLsRibWNdknuXuIxoVqLsZRi09Zoy2mxxaIPL39olOnnFEfx0jSordt4mfJ
ehh1/TDVNu/9hFsDQ32UeKePqvSfTsrfdFIsiqS/VIndfx3/OAz//h3f2yiBxVybIyEVh0t3wFqA
GD9EYrr7G2dUeC0cQ7+DL3+fhuPi4kuma9NQMH8y2JjObwsO08ZetsgiUZD9Nyoxg5PFH4+U0Doc
mzG9B7SDEoXP+uNpAzqw1tdVBSBggRz3GktTm0+vH6BjXs16k2iAzcaiym69wT8xLus/AXes7yR6
/Vpv2mM3EeFTE+Ny+kAgTxHR37t+6QCQJ6694IKrKF8rvcaKH1HYO45JiVV6BFzf2DYy9SLUShKw
D+R4sbkHWGGqhzZnQ+AIks0Va3MGku/ky0b3yPDpoa0j6QdPV9ghiujU3s5zrJPLIIemqR9yv1Rw
DDlh5gbSntFlnmtGgdp4iW632yS3TXlUdiyI7EnLzEfqPpoTrBgB0dE4etVkPtpUgfBW5srAIKPs
aPR3vulNzqETxHxFhNYLL71HF055iK0/64lirJzqJUXR/Ra7KYvIbLbsZosWSe+ZhrdUkXewpXFK
KC6h3RE3bF7gsIJE1rlBchGlxoIspKhstz2AyZ7k3xSMl1+lAPgqsBSlUJiNS0shsBv9zQAw6XmC
7Bz6VpzsRSvu4pyoE5ai9FSbJRhNc3gkG9DapWrAMVIE8Z7CO5nxssbJE21ZtpcJYQIu7hOHbsrJ
rntq44L6K28xh45JHJZ9wDoeu6+IY2mDd8MzaeHtilyAVTZaINmzR3pcJW4gA0mDb3+JBYceK8q6
u9nvmBthtKC3bz5qVkmQjCfZl73E2/qYiwgsve1n8Uh40nuVC3XBEHAIWdnOc1ITa9Sp56poj0Vf
lftMLcGHNOdH0IxhO0kXpZFubAlqhwtXMAwys0dJZNGaKC94dUX/1RWleyrcOboeggqGDNjgMOi6
KGytaJ1NXbazexs5+owyLyV5qQergLEiytkc++QSnH9z8hXkSI/E7INXCbEtx9kJscAyVG1r/4vo
zJ6mGLBDH6rFcWymaSNrR7uNl5yHMo2/RlgzrpDF3zlKjHck0ec7wEwiZHcU+5LZFenSOCSsaoL1
XDrdVvmOfWBdSLZNYwbbuHDslZNowa53h6+VkxUHDAzVOmLtYLTQCdIZRvGlsuwKpz5bSxzDACE8
DEYograwLdW0cmaNBDK9Z8djTBr65nhvMKpCh5E9anl0mGcQHkUr69BR2pPDySm0sIwck9ohZV7a
4t3qnOZzN3tgaVWYZoOdAXap3cUQroOI77PuwoU1AEuFVIG1Zc/ae4XZi9gsHLNOWNEVjtdN2s8T
E5NR2zMs6m4nox+8u9zO5DWuXebeKPLEWdJf3VqVIMzDi7x2ZeCUv+c4rVZKN+YYtWJlHssublDP
WYpP48HK5jAa1GuXA/DTo76/TofMgCrCYxEHjJ5DH47vG6l9ur6JPXs6dkqUexMp5hDsONKKESi+
u6QwcbVZiIFbvRuIR8kdIOF0645dl7wzqA141wbgO6GN2GU4mxQ8zy1o9d5cist5a/SFfpGUQbEb
BLarpNbMHeARfrNsANCUEsdCrvpLOoJ4rPRY2zgW4lFLoinXZW1tomBmyB5DPjH9+dNIe+jREwQJ
5Kn2wiv1ZJLEgnwwqzCLKxLKavucEs2ybnIq31IjHqr1CbsypXgsIPovElVHnEzsjQYnmdla4243
rusieqhJXvJhf1jBpbTz6mgEamt5CEGQwcpbHJ7aHe1y78WEt7COswCndrGAXbs44TUmzxWe6jL1
mvJJJ7aJKT4pQYRHKKXOnFWqDT+n3MIwYJC2vLWZHbkMoXrOYjUtYI36mUNNf50nNoXc1O4HQ2e+
Gal52Utmn+O7W9LDmJ7RBDl7uy+C18Zsb7xxOSkSq0D4iq8+uRDyOUjo2sa0+oOdE5qWddgvQ2VI
9R5VQDZSTWnY3pwE61pnQACAvAb2h4421v9tZBusB/50FgTCX82a3p9Q4GAbnDpoI+VokgNEY6b3
zA/8ULxLAuDOpPbCN0pJACbKYUfbuWENVifs/d5qppUY0nbnSQQRc1AZY3SXDA/ArMNtR5RqCLiV
aTvufQZ5VbCvx3GnTXVwgAUTrSpjpJR3g+J1klW/0Rd7P1hVbS3brF7Ty+OMFfhmex+INFhbfjat
azsPaMLXh0ALqG81+T7W3gNwm2ozB0OHD1HCJ53QGmj2UrGXY7LtOoCfWla/9dl8ylXUXRgjpfM8
EJiRm155BdtLvzTHRZ6hT+l2EEo/zI7j7jWMwZTYZQZyqRTQPUBfaPRwQ6wSiB6KjPWudgmAQ6BT
+p4BEkl9Nqssu3BkFIXGVKJEs4YplFNqXPIMgH0SNt7GLHvvXACmo5w/4xlfslQQJIXphM6KTlBk
Ij5m6Sdg7QsJGsNKJ3HxGkxstEKj054Hmwj5JDdl6Orxc2U47zKov9pK5NvcoWDoR/upwEW2QlxU
P+Y+P2pu7CaU3ajem84mv6JNszVn3AKq15BcV06e3gRmJQ8cLOdLQFz8GbyMbmNEP6jn7WKV6p/8
qWLDUNadQBa/QmLcQd3zWdddkX8xS3IxFpPmobMLd5v2HuP+QCuxu83FpWmYwwaGqI1saPrSkl0R
9qbrIb3gGgZCpDZ6UPuPrW6imbDaij/ojME4TDy8uPzBJJffqyx95rXP1GkhqtzXCILCgSHAXdOR
YpePHO/yIL7paDteO8iZn73UvcO+TcRaHp9taBV7yFWxhTQ3XcQkEX/oRCT2A1jZYTU6boNIwwcE
HKFErBmGc6f7YSLamlQT4fYBs+vKfHPKsXTWuFHJWJNGddUbs9rr8+jt6Xf5n4es1Z87fXxNZaSu
Zt3S0k3fJ/0+5eQHDcPtAbIQy8jKKlWPAHtaBWYfwI1yHJ4IvbitySm4HTiY6eSF9Wjm0IEA67bb
/L1tGDwuL2rMPWXYxBjCa9ydlIbDK1O6CjlaG8w0GEy2eaQpdwRDEAmm9Ev8GCnKhAAncwwdekii
eZ1WCT3G2HqDwUPcH7TEVyNOseTMYAEx4IluPEhmLyRtZUna4ficxlc99/O1rLr2jtyjGhNr650g
k+S7oHSvZxfVZkXDEOSHWY17EilTHme3996i2KM/abYeXBBHPDmysRlPCGfdFEO+cYRFRk8lZ7JZ
ajqLlbKq28ayG4E6RW/PCEPxsuoREzsPEiuKoMYnFqof2+mq9AVtMKNJt5E3qK2BV2UjuS4sC662
S500Kna1l4snVrPsiS2u+5RzlrzDBxXt9dQTB93BLdBFtXusy17DgK+RyhZO7pA/xiZu/Iteo4Mf
zElzhEHLC5HoQ8bhNg+OIPFh4hKhCgrWLiWwkVjfzHrb3Kh5VE+6P3dv4Hz6vd9WwQWTCHVlx0nz
UFlOk/H+VTgjCGWHa+wwvqO6mh+DRoFG4vjQDhCUWWFXnJMIsJ4Dabmhncup34iU9+EC5AHtW5/A
joch8mf3U5xpYl73/sjO6ndEm8NxGRU8HneMN3Zmu6hFs+SZFh46i8rr7pCLMOgkZEg75Vjcn6PC
KbcoqwhZLeYxP5DXBu/JT2MixOwMdHNb4MPVozG6wRRW7seC5bUpgjumGIQflXX3pSzKaq0lXrpF
phVfEFoGIrPs0d6roi/uDXq5IcNNczeAc7sk1wTDAlBnUO91jtVhhmXtNNLZDhDKbuBYkWrpzBGZ
772ACJ4a3WVRMjKzycjbg8WLr03ga9Ot76VNdTXGyeisg3jUcXUAYAesJt4KmQRT64ddZ5q0bCg3
hd+REURPzL6rVOySIE6BV/kecWFpkBRoS1NICRcon7SV25Kcnc+SMFarTVhHRz9HEtK61l4lrvNk
+qIABD0QErVvMt7FL/AXIoZ8aRRfCvw/BAZOBJJtUMoMazpMUGQy0N+sPmStX/ZKk/uuDYzbsVac
BYxa282OSygb4rgjoVjy0PBMrumGi0sJb3wVmZ33XjSV/fotyq1hwJfuxkLetxn27mcDmPSqsIPh
pHgf6QDNs7N2W9//Wvky3rtdQQkOmVtboUX2HmciVTb4kWZ7E7R5tm3Ndn7RKawvhomBTE4QEB4O
HXmj3R1ns1Y3Ugr5KRnt4pb+MBIeKYYVNiq5dhIDJpIB534TZ60iMIDEOJ2W8m7MemPVNGl1tu2a
9jrX+NBSRW7UOAZgzY10E7PXUZzX+M7NBvlr7h00WfbrioP7rYpFsG0y3Xxx7NHeF1kjwyhjZcoR
eoeeqJKdiC2yQqsFQiYKd4mASoYvMKP7XW7aZAMnAdF3zVXPlYSNIpNOmua0r428ppQiRDvjSAt5
Ci7ThueG5L4AyRRsa843PJQ6um6B25qQt02Qs41Ho5Z9bqnpIfx7xV4TkbXGKMzAbHBLGri5alea
rk3Ex9MiryLUvmXgaVcfWXfEE+47WnmnMetQWcYlgydG+jm08yT5SjCYfYoiIVhoawKjK413t2Xh
72SKjZ3w8LmhzddkqmfTGaabROnBuR/jbINRzd1nGEM3Zo6yV2+r6ih049r3QZS3LfBaiBLxC8OU
dF1WS/alNGr/nGl1g3RZJ50jj2xiQ1HdxoFBkN+wMBuhdRTPmmyfa4s4nqT3d8jbDYJtZf+mw8Pd
M8mdD1PR4JLn4Ckg/ZFKNpZxvpoyi+6DF7trd85fAB8nm567FUJ3+gTF9yKJQcvO9VuZ5p9w7C/P
W6dXG0ZCgBZHy9qgwTHDnNHmMRUtc/h2pEEZ6+6KmtnQVxo64HyzwMG62B7ry8pNS56W1tsZ9PZX
ZoMONSfV8pr+g66vOxsBF3YhFLytot4Gd4omeGn/jH4rD0FdA17AwL+PCdn9OpQc0VKV9ntMgh0h
ArV5gy+MjoBsXlUyqiMtVoz4EPuOyIPWCfGq0AZdAGSmlh1Nr+hvPrIGY1F/4bxGKTaVeOXtOS0O
ZSd7rK4M4p56FQHw74eTRav/kVLqXmg1tvdGeReJaw2repwpHCsEn8Nct2HSaQ2Znt3nwKhPA7Oc
MEnNR1yECA56G+Aks/UVgFL/KRnBfCGKBeGo+2RtdJFzP1eMr5w5M0kgSy6FhlVP0gOf2uSucY13
MpKo/0ilZmDLnC2pTDCrRn6w+tJ+w+PRrPW4sdZSKx5Hz7fepSR5cxuj6laAJQaK7xGcWzi7xa2P
6jUOQQKAMJV+9LnXu4zJS09AS4iV4bY2jLkKcz+KaDupYdg6rT0Jiv/C4IxDVELWWcEtgiWHob7l
VC6/XuR1uB4TKBIT74CrZ82R8EogBSIeOepEa26V9E6MIeRVzzCZ+WmmLeDaTBhwNoHhbXo/N9pN
pyfyvEivDvwLX8pK/92MzVs7rVg8fAGZVerZcXLYXA1reCVLo6t3GS37Dc4Qm5AO5lJOPh5nBoS8
6sZjw5a0yg1FFqu59AJlGa+moGN6bbgL/ZJktkgYzs50qIQZf7EkkFMOEjStYNr39efYn48jD/wK
eJhOErZ2IjyPWieHmoaD9YiVQW1/z48kHnMM64AWfkmpj1h7xEJj15dN3N8EKbOJgoFuR1DcJhjL
m9qW5ZrGjHco0Qph2vyRLunNhXY1mPaTMOz2QkWaXA8NJP2YHIBdost4I6rCgLnF4axxuhbEdqzT
uSAvWc+ct98TKBmGCviu0+csJq/LVJO19TL02MzVv0ROb9wNPgkO7jgNzeojmNJpvf6OtY9ZguuQ
Ooiw59jUNKN0g2jCSLNPhA9q9FmEIKREz7J94JYnVAAMLcg6RUImhqDbkGGxhMXrSXas2R8NGHXb
TEzypTWIc3Z80onWGVEIr0iksKgaU6a9wHVprjw91/YpG14TWp437v0sbS49kCbkFoHcIysDJQUc
j41FPOsX6ixerViiqEkN/+ojHHNWSfeqCff9W0BmkGjtsaYNfTOPNt5DQcLH6veQTNNM7PncjH4F
X/f3kMxAWXI9z8ymviVluhn5ndIUJdqqmVhYIc2E80KknQ3ROIRxsBnsRdTfT7HzQIXgfIvNjOtJ
7XkPJhRKZGcOgf84+C4rfFKad9h95apNrCvfaKOXYiwBXBaRv/oWpokXJdMuBpOi5vIjUbNWfXJB
DaHGbYzeidQf4XZHG0/LHLpKl+nuTwmbWQGGEPF1Snk3VKg+PFQhj420sVnUPgMwzKoBmnKdHt8k
0whPaGqAaB4D6zwIR78nmttg/l5381OXAVzhNcZz9WsmJ2Shpl7pclC7oS7F5Swl4302rCXEqYup
mLCRhIxkYRc2aqmEWGWefwrrzLpU7SHjQDrEQPEjsTPWcpJTfGu8czqpaD7pmXQR7YAglaYWPJKn
E785CVl76zKO4nFNT226nbJ+zFCi/Tu+02s5eI8mWzQl6M8ZnowIbib8dsjdXUT6WHzXjuyGXSyi
+gYbsfmEI6gc147Ngj03jnHd1hUSIAQf/u23lE/Wsuo6n7X+6VvSJw7TLgS74p+aSVNPIJ/1s14M
086UzMU5vLbWTevggfp/ZoCq1u/vTNOiGQrzhre0KllWw8LxS5OaMUnW4k9RoKgz4vRMhx8C8J+i
QBtZkHqvmhi7RNZeg1rCuOJO0tws9Ol7HZfGMbVZKss8md4/YkIjo6VQm10FMJ0G0zkJMOaSZyjq
p851qu2gsevGlc1mxiO15rAjNnrc4pfTgJDCAC0uGiRPh37AL8UUM7uURgnlNPMM/bKaq+FBpSVm
IWjlxTrRBnvlNvZHPjPGoKyWZwdPxL5IDHIa+1nucJwh5pBImGCrD+rkL8GjdG8JTq8Gea9T3102
VT1sO0X1TzvTo0ujJbdTkvbIWxm0j8wyVrFsi1OngletN4wNi1O0dxNHrT/ySIOeV8NKzWQjalA4
ieFfl6MLKXpy+qML/QicE8QYW3Hq6KgYV/Sbm2OLsuf0EVOKmvVL6Y/Gpmd4u0396QWSUbIybXiH
kZ/SVjQiwG51Mz1qwoq2XkMS8keMqebb/i4BP77qf88yrbISVWWANi2xRgJuDMg9yqmoZfW5eRa5
Pa04Ksz7qRldnP5G2137MLJMCr08X/8UcTolbDYpSqqMflafXWpezViY8Q091u9Zp0bmQx4ATe1k
M/9dj25aa5yuBlUuXu3sMWjNT1bMYu1o5UbY1rxI5V6CsoGsFDPwGCCwrj8iUYEaV1vTyOz9YMMH
jVMg7ZKjgu04q6DT58UHdWWRyR2CDXhCbJdeuzF4E83cU1ipXT/b/WftR3qqpRv6Vp+pkAlBBf32
I0K1CNL6Zujqm64y8ynUK5+t3VgOgkmuXfkWcbmMq5NDjRvmkiCdN1vzuhMB0w3D99Fmsr1ErMJ5
+aQGNIxEmV32ErpBk38XZv8ztv6bsfWSlvKT7PRPXEh0f6oRr+pf1fu/aPN1xZc/WgG+ff/3GbYH
zIdYUpomPvNqhtUMxL/PsD3vN4QjTI911GnBAgH6txXA8kEAEd2CEREbgO25fOmHFcD/DcoJQGr4
QA6h1Hzpv3B0L7GSP4uicYxjRrDhHuICsFxr+c1/ll9PRpkZaJn0PRNVSBPv8Pquxik6pIvocCj3
VHtH0FebIOo+UfOGqdV+A0/9R2FxwO/yp0uwFkk05EtG6KBb/nAJFe1U6fuxvq+aST93EFKQsQEP
amVo1vqwTjXQGnYenaSMQRSZdrkZzGeb2MAZpLRE56EjfROVv1U0GKWHbGmhPyywckxza0RCnFnl
q40RcTkkdmXCZPwzFRpLIdHrtg29b3po52onCtB62mZygr1dqSW1O3Mva70vJxj9qoJU0rSWtdYz
ZLBW+Tj5GVISw9pTXoeFhYnMtC7iDmWpSOcbW/EL+Dlxi752cpyUXC4AiZs2u8SKdJMnZbfhMBtS
B6gbN3g2LG3Txt4LTk2CJ1Niyl1rhQuBUiMI9STZdFVOa7JYoUi7hV9+n1KkbRBxbnolP2OZ0nci
7645pBKlXcKS71YqzVY1/cYdp2Q/HBTlj0WyfTHa+i5jkUdvPryWdryO3a69LFH1kcNJx9TlHFPN
W5FZVzHxD6t/1DClEmr6m2Vl0c1jbvjPxqKnCcp1Gf8Mh/j+Pd/XEkO3wYmRRAQgYuESLZE9P/Qw
BjyxBSrLS8TRYyFA/HAVLfFQummBkvFsXPIWr9f3pcQmIhYuGFBbvJM6hgjzv1lKfjXF+CwkSGRA
YDDdskmd+uNrHHWDIZyoHs5dAXEyZzv78tNf4/qbU+Nno9CvBpVfP2BZR35yijSjRQznyAf4iMcT
n1iK4EX0ZxHQKn/7649yflkWURX5vmMBaANQBefi13S2yWiN3Mlt45Q6zGjBnBXfsWdMD7Pa+dym
Y+y/JlXkKx1NAvbVma3CmUR51C29jou3qqb1G1/FnZ0ArUJfHOs7fKfdV4HHSxSXHeHlmn2hu3I+
5G2QRs29n+oTnGutiu4nmEKpKZwjKU3GdVpXmA0m3MylIvzRhKdhNbQvTHCiiAOHHg8sXYOiTrK7
OjDjvgFaWvYenNYlyZxB00Q4bNmZx8aQ4gGdeHeRR3XHvLVHAbwtepFbxYWHt3PtUJKdfSNzhs9a
hbgi0+JF8afMBn2nY1tX1CNyvkjxVWh3A5IRlmOrj6NAkyumaQsFzvtAwv2zavx/rRo4BP+yGrlb
4p7/tXpp0Pj8EbiG+m751h+FiP8bxzydUsLVDeeDN/h97fCt3yyywBYBm+d++8r/sXcmy3FrV9Z+
l5rDgebgABjUJIFsmWQy2ZMThCSS6PseT18fdO36KUqW/utxOcKO64jLRCaag332Xutb/5LSmf/Q
YZKDgaFCEViO/9/aYSzQQ55IWDTQkaHOiL+zdpjOpwcODBy2RJUlyuZ7UIB9qkO6SE9y+gHFbgTL
OaydEAAgPLSI8AaoaRuZ6+y6cxqoZwf5Z7+ikRFdDXIsUKCG1Cq10aE09SPjUTbhdF2AB73tMU2/
EC8HG3o2iAayhtnclWTCIwLgHF1E0E89K8mL0R2AvWVeq4wxjVBIOsbRTpXwKtEK4hiZFxmHbq7S
al2xl5xXKJUGzU06GY7e3Mf5e5Mh/FhZGLU2idKIUwjX9ToJfeEqxci4Va0UA/vMtEzHpUmbXDFw
HeyZNCIPKyZ5qSu1z/Oj+8a+Q3R/GGaCvJwxUvP1yG79Wc34Uh7ak/aNowAfqQXsD9fv8obw3nJB
i1oyndbfQ2pGP5e1SzcApUSkDOYOU75jwUlRs/eIC74jFYWArtxEwabNkf86S7OCAakNzWMJrZfP
5Zs9itJsHkEDJDdOAl8bpVR4Gjo/vysbuzi1Td1PF2M1BqYnOuLH0MRbUOlShIO+q2pwVPCulPaZ
iQRMallyIkm9ZeamGhFJuyIerTMmgfJFC2z72k8LYBXsbVTN83Eq0gtIhwIECSWZOVv7sczKU4I5
6dpsGLAfY9btHRrBcgPbxDmmMqq2cxgOx5BSaDOGS/hKZObFraZV9lkhweoqToC5OpNt7jItYP7g
19qdX5AMHU1cHeJbkfjjOz0xAeqV21lk9LysWDuIBsRWlRJkQ/dCNxsQR1nLb9aMDUjm6uswZ9Uz
xBb9sVQnYbjOXJmS+QsRRZqS2esazdkCEJyc84jFhcGdcG71OgpgyM6MUJ2xVhjH9saL7uMLpWZU
TB2dozJ8sefEJj1HQ2dUGlawQTAGiHNkILPzLdKTGaVOOiZzv1OOOjDfwUWknq0NdbQpbRvDids9
on9zYBBUdjcW1p7kyJ7cuS5tRTNWWi3lPd55cRk2ijoErpEKRV3ZcUxasCs1Yoq2wTjB3gGTHQ8l
2E9ORL2biCK3n8nr6OGAOkNF4JQ0fK6PMvTsTY2uWuZdtr2hg4nRnmkTEOdDK8sOYEhFuskjM1On
PZj8p15eTOoT8AHlljYcPd7Ev7QydPFR3zaPYZVdkdQbHNmIRc43pPwxjQLdIFhXOQSZauWexVjq
3jTUaENnk1p/bue1TwzaBk5puGoNNd0DHh0eolaPPMUJi0tClap1U7Y3cafRk0pL9IBWjCUbuX04
PEiCcuWOx1u5ywPD3xZ1PWPiMg1sSJQOpRfFZGnJZMSV1n7v4eV8hx2AA/Qrfad3HmS38UJBHrGH
XoKyw8lvitk+tnHD1grBjetAlTgMUUyjeYzStWhDpFvFuB0UobyaMysNQA63Qq5P6GS8nSKdOJay
ta6aabwFoBF4gBWYb8Tmg1bXEzCMrlvNU1ecaGLdsNdCIVHPXDY8xF6wILj6lOQl5kjItnLyewHH
X6iQWN7iybpSZ91/rupk2I1DlaLa6O1T3BcNkzaBXi9t+mtcn8amKnB5DVE4bQVVQlTZE7ZJtXXD
EOTQpCXoQRX+CmBdQohXXZQe3ZnnwrdMBivWaS5rdDYJAe962IN4LWo4gnm9iaWiXta1P5xks2yY
muKrw2oLAkWz15E/+RtikXCL+WhnC02vdnNRRG7a98ohziLtAh0dTCcreCkiHRmdFpJOak25pzsd
k6C2qPFxVpDrs6C9j+GPcGMMypa0n/eulumWTtu0butBu+s13X8xEpPkgtEPxV7GIkNHjbF334H0
T3ZGJsyLnKygDa1KJVqVQUFvh+SYg+0DsRwVxTp3KAO20cyrKV5Qm60pMu4KOVtX8MpyIt8TcsLW
dhW1N05T+Q8OlqC1gS1oTd0eXtF7hZdSLD2veYySpxLf3UbroB75kW5vsqZ1tsXcl8/MSNRHRF7K
GmMrJPYhnzFRE/U4sTPcZQSQnRFI5peNHJVTQ6yZRa6fyiSj6jZBM8urWve1kWQCaEpQuePg6CSZ
7ayCfJGxtRHlYaKj0iIXC/0HCLEJheuilMVidGX4ZAHNWQhwjYF6tLUohbcW7JWDUgP7qCGE0wrv
lAfyeppH7ri88qJuKC9Uo76Rflycx7lVr4w4yT275Ux3KbeBGDbqqDfuiP1kp+v1kkgkFOIirfjN
aET21mU1Nr/QwH7IfJMNay3kdMgt3thuPFVIEsxIuy+gCdyQ+m6/jmgy1kjZCI319RfF6d4jtmBP
UpcL5jtX3UaY97kwFWQNTeISicBMTWOdm6fKvw9qAaMmfvFl983WK3M7F6JdzT5ScyOanqZ+crw2
LXTPsuovVZai6jMYsYVjsq41vXwLfHT1CW5DT7eNeNcTQ1S4OvCl9Sx97TptgI6CiE/OuSaBgbU5
dKO6W2etjvyPMj5q3SGsB6hBWjZfBVPrr8usee3i8A6/HqUU9UU0G4xljD4F6xPPHnFTerUiUqI9
JOYy1TUqnHKiRtjOWw75oh99wXZ4p+iy8IyhUl9C3Yp2KIatt1qrb7pee/czDExYLF1HsZ4xF6ge
gP0IuYVqHRwQRMcSX/LKMqrnIpjLzex0hyFP0PWHZbkGcpt4dtAbu3ic8F725d6cmLbHUruPhik5
ptzzKLgl8HV0ZVs9bkO3VONt3afloWjHWwFtZaPNIfzm3nQJjpxfW+pPtzW64hY5BZlWzcy59jNj
8vB69WugvOiRcgytY0ekWK3Y34BbPmmIgZ/VyjROxImkLoF850prua/Mb5nONBgLVLMuQatfIAn5
nrT0ZmWDS13wiiSwCr2Or+RqNEZ2dgn9vRGloMEewuC0ZbilYrFuiPYK2OoO8QYzyHhiauxf137B
hK/wirTeRiEUtKlBhg6yFAG4HRB6O+percXEzpXx/chI6AboTrctGVh1KwvvwU0XEuIYE/pu9ZJf
FxRM6kb7qFSN9LBWPrRxtF2KzUrLTyjjAjT3zoVeFu9mFOwqeMSrUFFP/tCcFk4Y0b6NWzdMM8vs
pU6dnHnReDfQdS+19oTz+ZJqLXL54InnnmEmgH3CxfqOSXPMY27aadh7psH2fjVawjzmdAePMqty
N0TgqE+W2dBSy+ZrnfDCi//b+P3/bPw0EExskv59u2gDHCJ6/fKxXfTPv/nnjs9W/8FHsH8DNPN9
8wZx4l9bPmtxT0lINwAd6Al96BcZNJJUBEl0nulU6Liu/rdfBLqGnR69bPZoiNyk87fixD+RGvBo
GbQLBBxRHNBMQ5Yd4Yd2ToBakvkKIgVd72AYQaOjZCej1jkKBBrNyjLr/EjWQcRWAHXQH7rOSzfq
AwwEHzGoGRtcP0Yw9ryfY4uqKpidHjHldsCFsrYmMuC0SE89cI/Z7sNl+UXf6peHAihOi00s29vl
RHz4obVBwaehNtkKjVDSVEeRhuavXIMIqf6DX8WpdAwJrUNi5//xULPGakJDG7zYOLJgG3PlESme
uO1odfvf/6rF2vb5BJIErwrV4KYAyf7jobAtdQnS8HbrRD6MnknHwtzJ97GXXpD70M4LQ1nw/QmL
O0XD7w/OPfiLgy/9Cu5iNi2ffmcLZ9I3yrbdKoWQiOjGcJ1riFR+f5SfL5xJm1VnnyIkDVTr01Ea
glLw6fgdNDPBhlropNSuTOwB/ZqVFAnb7w/3qb/JLWku0Cd6tXDv4UMtP/rDfQKzXEcT1XbbYEL1
BB3szTL0dxLvspWWZhcUTf9ML/i3o5efTyMQed3BxAhwHwfjp6aLH8Krs42iW0CM4KLxQ3OxnGL9
+9+1nKYf7xSOwmDHIWYP7OHnxjAkM4ZMVdJtjaifVoaiHIMFrK3pOiHcmbn6/dF+dRY/Hu3TRQM1
FVSBmXakUxFY41O+Bj0t0DL+Lqp00G8kydffH1Jf0D2ffyHbWYn4jSY/kJwfr9wUJtIeBh47LZTi
JAqBxFtdDATs+QifDxKvq24sIOa0EUTzitbFPpSmscOHVWz7zunX3QiLux6s8ts4Gsp+ksJZ6X5b
3c7s7VILSb2WVPMfFibtF9ffoOemahLFxmKX/fF7201A4i2moy2h4pjSBFIEGJ+j2a8VxVDZh2mA
4O1i8CjTS8Sfo3hBcTFed5pdXpF9QFJ0GTgnDQvlH54F85dfjfV5ecJN/vvpq8VOCmbFTFvQPSHB
zqHpwbxaLGayXTdV0NyPkYGddZBOSp0154cxR2YFr6RPvGzEBNETwIkJK15VlPkrA3iG5+foO+ie
Twzp9PpKl7OynxM0IFW/QJIts3SrtnYeOsgZD21v+64DhMOt6Xhv2FCjQDVqm9HYeGgTCmqktczY
fNMBt2xehCK57wa7uUoE0snJmAmSNTr0BUp7Qsw776qIVINJpORjkdp5VMNJfVRoNW2x0Squb07v
yWTctDbyWQdO7q6VYXvik/PN7+/Wnx8Q2zQpDHjqeQdbyxDp4zIzNoHZmQwDt1ETXikJ0iImEnst
Gu+62S/XeJu0v/1IckSwDPSYl4n1997vh4XNqcfeduak3da+v9casSZa4JuTi2NtAJkBn/D0+1/4
87pNegerDck6zsKA+bSsNbgWc65Nu42nlBlyT4BsgLBubePl835/qJ9vU5vuONM4gFPLGP/TbRp0
Zh8PEN22jt2bwHMrbV8MiDP/g6MQEUqZAnCFc/jjJctQ6WX0TXjdyVolYNtylB2QF/v694fRfl7H
+DW2BqgMVJPF6+jH4xA4PGuyJNRiJHHVgx+E3WLMANw12BaFj/55NLjxVctAwmg/wuPYFkiE/rQs
GRzmx+UUYiJhKSZ+0UW0/+n6VVUh5qi3mq2Aw70m8zvdQMRpN2JoI9vFHyv2kDwdxJvF2/dNGOYy
RG94dC+zeSZhLCn8P1wB/ZffybLASyPBoWb99FoJhKIofmg02zzo8r1aI39VO+gnQMCvfKjSLray
8jkFCeOmlTKdOkxSroxU3XNsrCtWnr6l2thfJTYjg3l4Aa2LISxqy9spR9tethFt+SAcDvmUXkHq
/lNx8esf4CzpmZT0PP/Ltf/wEPpa7WQTkXFbEU43QW2Vm24QwX3IKuaWlRV7PlmFbmbJljdWnR0A
DH2xI+uuqaWz7zAfuqNd92s4NM65mK3iziZgciaT5WDYobOB2zJ5A70O3hVtuqF7UP7hlbDMrn6+
LT78gk9359CmfOFiarCMxsHBn538AKogX/QhXhvVLPIduVRxrO4xhPduUyKF/v0DYvzyLiC5VTV5
GDUiSH88ifbEWjKhVt7GSrgoskmK/EpZdW2Jhm6Fo74WaT8+WroWfoNh2HZ94GK4Dr3EoJvRB81G
xzzh1Yzq6aJqA9MgvcPpzAG3Ixkj2DoC7W3KNY2l0rq1jGRtqjEZhIrzWNpxvdN6Uz0qppYuHdAv
Vq/eyokDBeJ7kJDTmH845z+XbjapxJoQVAiMDZcN6cebxtRtK/FjFoQqTh9zJrt9nHrKzLCH+YDx
hzrxF8s2TnVCH6jr+WD1044Cm5DMaxadbRnk77ipfN7ahCyIEc/x76/j8kmfFhiOtOA7BQoaZqI/
/izCVjtkwCZ3Uh3cJZoRPMbpvGSHTewmzCnBy6tKxT74UvtTouwv3r4SKAnkVYMXE4X3j4fGcgRO
I1ZJTLOmZ+iT16NV3RDm/p5a7Ve2vPIPL6jPAi92FVxCE0aKprPhlp/XdKdXmjGKuGXZhuc3nUHd
A2TEm3I68EY/v0FduiuidPSCqaS4ETYh4k2AH4Nq5fdn/Zc3kykFbxYy3ABx/vjTo67tzbDn+R3s
ovXU0sJ3CDZvpURFAKUhfv/94X7xakYng+YORZmJNOHTRZZOTFBnN3KRkZluMYL57tzZ4R/2iL88
vxqdDO4kTi9omR9/VdxoASa2stmyR65dux8x2eWx40qfYIsBAiJuHEwFeNRTjF7MHekGpLD2lIt5
ln9aI3/elNtSY1fIplxYCFg+Pa8DTn2ap1jjjL5V1/A2wRzV8yWN6sANMk1xyybDfmG1+qpIOvUP
j9VnROj3e41qiJNN3Q7++NPhCU+FNparmPo1EX4trVoxV0MdtKcGhwrGallI6RYdH0Dz3WF80ssq
NT30NXhHyFwLE3dQpgHrrxH4K71tO+2vOerv74xfLDSkrUvJGgN71tI+3RmhYkeTmctqK0e/3nQC
LJhoKoJCfTP6wyn5xaGQEgg8CMisbPtz7wdPB2AQOGnbFrfpuzAmZt55mDE0kWrz+rd/FjUoNBW5
tNR+WtXKvJwxRIlqS6ZNfUanJTfFZPkXcd1++f2RfrGIcSTaIpSIkGA/7xv1GVB80XGkyIBM4rd5
eZsFFVm7agO+dIQsJIpw+sPy8ctTyf6auHUJV+q7jPRDARMEao7myKy2IO56NyM5GJllRidd1Zs/
HArOO0/tpzcElYaKOg5QsPFdaffxxWcn0JiCWeMWEbVabSTZDfhmQjEwYSH2NnVxw+iepCZP3cro
B2XDzrEb11j2jYxIF5OHKzLoMe79Zkof9BKVikdz3O48IGsSEL5fhV/IOFAuE6Kfm00QpkvIbb6E
R+T8JMPF6YKuxenNQcOepRrTxfe0XHLIrXkNcIgxRJCE2p3s9FnzUjGa+ibWslGuidwJ9ScHPV72
JmOaJcGqZAcTXoxhDbynjpI6hBFVaNM+zemubeFIZmKtqKV2wKA9KtsGS11zZWZ5Z+OM6ib/LBHE
5Rv+v4JcjCl9wuBQOAzvciCGwaVt5UtggWkU8aYzGSH3iiOB5OdKsdNqXLC46Gq9XjkhcBUMQYvv
FBTwniF2ULp2VxTJZsJeFayzEpzqMe7ZTkaudErkq00zOISA95ACvKIHsHOR4aVX6Ttkpe6VmNwp
riKyHL9YEPDI+/Tb0Z1tUdS3EFwUQlTaJp6uB6Zxt3kk8AFPSuVYN2qR2cG6I9mu21PEjpvKHp1o
I0hkKFeiDObZbZrY2eZMeot1yhCzJZVAR2RcYYG5R0PAxDfNCoMpIhQNxisl2hK7O9Pn3XTwjR/9
Uk+fUnQAN20uAQUTu7hTlhxuo3JOXTpt8qpBrGLlNz5ckF6E0DzBc24xXgxewjh2E3T9wegnvNCE
psQJ0CCz04mti0djg1DoVRjKwMxtYqIvamsrSZtZOyKSW4FhbUXFPIPpcoILZlfjV6sFqye6CUKL
1X+ZK0lGs7HkEhKLYEbpA9T6tSSs59p0snqtkeQMOQPzJRkc2oWdpeEljF0YOxZqxCbyH8bZMLem
op2jCM4AMnJ/7zsiccc46SgqGstNeUt4TWPN5yQd91XL+BSNhsn/JIuaB0ipqA/JyEBsVhP8si1u
3zj0EQdYpAANBuIMruy1b4sbuJfjWhvsEGBZTfLLYuPx9UlfjO3qjR+k5UtuN+oxR4aE/gL8wai2
9btUGFMpLYRsm4Y1c+rCxCsBItDK/XGPaETfN5OFSmfsDzqo+MgsNRIVp6dM7aqnPPJ3qB5vo256
gnKK8lx1FpCX/5QRpI2/mon5vu8swi6UCoqrqdwRpesfGt+IPOZ29lqNhcJ1WLBHsYMhhn3DTVQr
/XUV1JiwOlTpg9Ec28m3VukImHVS8remQq4GFCcCTJYBMc7s/l002J+niODsxEsYDTOs64oqh+WP
7lytwacWkdPeJYUNo0zn5nnMdNUYPatiH8HLlEWCMPjhueTcX1UDd1k8kdxhJ9pe7YIJpG1bbKQ2
2xf8Q7EeeSDWPnqnqTna0xAMzTPJ5FYDeED3xZB4c6PXz4iINmTML94mne+8tRRy60drTsqdkeC6
9jK7ZgY+FRghjooiW2K1LBv/LIoNUznQnlUbmrRVtKtrzhTBTnnqzfjK775L6PQ0Jhoyy5NoP8QM
y03QyVca/KAN8Bhcg6Q0jYcwatSvUvWpJ0kZLdfWrKYXJS/Zb9jRAon9PWCYOpiRcRzHRt6KPvHf
HZr7He5Wibi1JGPYmyd7vGfOlL3XZQ3hYMoa7QWWbe2xRTNPZM2Xz8B1B7gWzbRtqVjubFKUnjHE
4QZQUkCwrV4dZhQybjTmYMiE0TzShWMMEjfgrRBpcCeEhlM94U+vvlWlSDbJqFRPVqVHu5iIY/zQ
iDE2EXCSR7OAtQuiegDv4JsIzrq54eFIdcWEJirIS5PSdGMKrj1MWZKVaCGv2ZU69SZh35TtshK4
/KqNgv6h8oeFYow0AmoVUK4IfpaAQZcxGtyXeZgu96AyHMhcC28JjE7BeNQdHG5Op/IA+5afaC0h
DRcBEK1dLJP+odfHbrgMfD84RTZBaIVazpdFy2BYhIJPNcpoK9RI3vYt1uQVlUh1kGUYnkCKovlj
MLmmcWaegppHdZ0X2byZoRdshgIGxBYcZHCCx9dbbmmSZMZDVPFQcXVpwleHhGjqkxWG5de6D+qz
mJHyNRHnO4oTAsngv27tkJOqkAF7oXBrnkvwH1/NZYfp5nLG1pVUzNA5s9HOhHLBskfGgVaLCj90
7Bznvim/tlNZP/VM69ezZVXfCi2ADTF3IacVbqt/COhGQCxvm1dnaMyTmCtlQM7pBKcxMtGDQr7N
plcw0AIGRKkPhsCAMWj+dNR4LWOIdjBXKKFdVWhuQnJ9bfh6DTIwVbsrtck8RWbh35cyDK6k2RUv
EqiIR24fdjwdvLyGDIEi0uwMfR3AcjtMtep7AVDFiyWcZofmdry3lZh1ESgazkL+GsZfcOqcCttd
aJtU4LlqM7EwqnRfJwvEGTVfQnRFMviHMGv5F/zeWRLAhrT14rnEAzPznNPGyptHosamd9vqm1cr
EKbr+1O617DHcpd3hIwyc9HN2ygL+wfcNKiJhoIvmZoISu22Lr8YcShvFdSSKQkTQ3iaZJaTvEsq
+VNazeO1LZvuQS3H5CZaLjdqIPtoIiG9qUTPgRJl2jiWhbSEIiM8iYazhr96ugYNN72rM8IsZQRI
taJp799AiRb7Sg3zI+gDPrGYE+SQ6njvqExkoDOgJpxJMg/XSoaT1EK/BBywI+J1Rb8FLzdRTtiu
pVKADBfwp4iXVKR/I0K2XGCwQIzss74H5hl23Ekz7AuWXim401izwlOaxIUGiGUurhUjpomL8H7h
MzR22O+lUdi56zTte2Er7Jl6NYvdKhuqd8y92oMIoNj2Q6O9wQ4lwoBHrzqzWszvhR6XaP31HL1d
HZvdm24DfOeaIelRypLTAgutbraQhbR6hQmN4Ek9VW6cVmU1s2T/NpZ2dW79nMZ/pZdXbT/BysRo
cNZaOzj5skLA5hAbFzU2dHoco1B4MaDsc+KDHyvEVOoZuQ2WezaUS24goPF3Kmrrkj2xvyk7v14k
z7pF3xT9DgNhw36ZG7u98rMy2PZp2u+EzLg0vDaPRi0S8nGtILqWAmkvkR3NfV32gLHn8L2F47kp
G6zZnt+XxlfTCcyNKMF8lwI5lG6A9UJFK7ca52vFRFN4CUa+EgVoNt1oWY0kG6LXasmUftDTQBBi
V9ySGn9JYFnELFKN2MtABhpIIbiq6P+oXdijMCxrDpvIkzqA8QZRz7phzIzX1Ui5HKVSnnIoa7fS
14tFsg0EqI2ymegyho2VZqp7M2oP/TSlXsSzeakGQ30kQDM/QAPEAKoblIAO4z9aqF8ccoH3iZWP
N0nRG689qcYVqBWWNAJtZgMkai610h1bcTGOsXik3laxcY0IJodlzlQQRU1neV8BzGJaFlKQ9nEx
PdrjENyoeThsrLHcyQI+jTMQn7WKqmJnD/MX+n/Zc5JZuI+tgpOkQyhgoWeH41oIlkM3TpJmnygq
VEofbVGSiXLTgCu/yHwSQQXBVWf+waIp7yt3XQUz0xic4KZrOEhn+tZ1B9V6RWMa2xkxyF8g1csH
sgrSXRRZD2OsAjrFqUcdSCm3yqKpWBXREF5GNo0bRJ9735i1r6HqD5veVtQtKXyzZ0ed4Q09D2NT
huQwA71bB9MkLyguxGMszG1ujsWGx4kFuIjZnQaycrYOUcnvYDf1x7EU2pWTOTOqhUzclUT/uSM1
7MZk7eKnNemDZlrWeeq5SmZPBNLGoi4EAlAT1DOO5dvMqAnsT9BGV1XMbUA+XhCtlDEnM7Ys0R+j
IEXQWMa1ywAB3leru50FQE7HYfyFHPHkEOCzbAnGBM8llGMxEb06q/pjS47Chkdxg+EhXqLnQT8C
KrlCgurfg7GkzBA9wWWWSmC13UY3tlrPXpIZ9kWDEQkbcbgOTYRyCWahU1aaReGGg6MxtEgB60xF
fylRU+fUaCTTkniUk1E3xuQnGAvHICbkYlXXeC5WqRLzGDFD6y8dv42fMl3IranRgKe1RihcNZe0
NLpIGa8d36iOE81sdnUWcK1VVxPU6gyRemNa4lDHEDH8vnV7u0kuU67yRZNjmGxEkTIcBbKQD017
pO87rWBk7bRRcZ4cZqbsc7DA5EvShDm7FWnpSwxOSNhg32pPsP3rfaFbX7VZvvm46V+oWNOXtCG9
JcZQeW+lxGCghg3WrdVl50lSsaRTDWANHMUMV4FcEsqhEY0mZqiDYhSD8HpLbSDwJWCgWTRkcVKG
APZ/PmESoH2DwUEHYlYwBkhZhIAmxi9ZFudnvbKzM6l/UBijiQU0Dof2NW10MHkIz18rX51LV1f4
wAoVwMGEYHU7Cd0enmoqHq5bxCYHLnrKW0KRxj4tbd4ozlg+87akdzanGmiigIbkvkATfEd9zM40
yUJxCJKxeYUi2b42XUMToZm67D3B/YAbYG79FxXu2NfkO5C9EEQYNNXovxDyySZc+BE2hHL2m1fF
BMQD3abHNTInZn6bwgriIoXjYskI2r7YCGego9EBOY5Xod5R4BQ5ISah7OAAOUHhv+Ar4m+ccgTu
Y8VOgk0kV7mNcgNClNc3fEvA/MilvByVlsUmZuSgMX6y5iKazZZ9o5r3GogihJHBhuKVT54Voiv3
YqD96IXCmRTgn0sJAGCG4oXNlHOMAVXnnqxJKnZTH3Q2UTy86tx07IAF1T1Ce8i/JKuQppG9613H
UbsK7pM34G58+etkmuAZwIQwnoyAFaso0ywNRfeK/USxxQOJU6IiDAgTydIUwImV35rox/JtGsW0
e1AWRGwwkzHZlRpdoBPi4VHbtOZsXkx1W9yaA4oKLiHzVnfwK35fYpn0Q2roQPFFg4oBNDKS+fAS
Unf/3kt6o6tOJzLpUipaeJdMvU7gMxEnGVFX58RyKlT1sK/uoPU3E45k0Kwn0fGjd3qv8h2pyvnW
Ue5z8eQEqoX5H5BOl2vCs0vvP5w8+jKcxV5p+ffnXG9eI3Yv0YovuyRe981bBOUTKGNXk6rROWCq
yLqI9NFNVZ4f+HamOu9y+n84G/CTrLgPqejMUJTxXpU1TZSa2Qq5zlVk1jzqgg03L2HeX+CqVeiI
ud0hq9JnAtVOYW+oRL1RQqZWrre4sPTwXoPYizWiUA/MpOvdkHXGOQvs8YiWKXqY53C4H3TR/zUG
+z8Swh8syxpeYqY0/16Devklyt9+UKD+9Rf/VKBK4AeGNFmI0PBA3l8y6/8FP0BmaiOIpA1NB97+
IEAV1j+I9VomgA6zKx59erMYH9rwv/9LkGbP25ZpDhpHpmig/f8G++BTQ1nYiytA5XOWkT5N5U+T
m4k5JFnLyrwr/DUAe3O6tOPTh7Nx/VfD+KNl+edD2ExO0THQSMZR+F2A9aFn7Q9dqgS6M+9634Bg
Yi+eg5UtOaX/e87/g6Ms3+LDUWrfQbMVchQrf2mUl2J8a/80CP7TD/k0MoGFSLZKzyG6+WypZ3hq
1fz1978CefHyKR+67uK79kQgSWK9F7xVP12RJlXKOOiJKofVUn8r8MEP60hdGPIDhzb9JL0xVDbe
KonIB4Mo1M0I7GUt45G0x7EftlFZ1w96iCUCyFUTI361zroJY94L+3E4OhDIoCbWqme0Yw9w3Kde
U3XAclYGJ31CnIENzGIBljQeAGq9ZHYJqdRu1nTL+11HEWc6VcgrxYEqBXAzvEwp8shSxmgko7q4
kHUX70M1tS6gtMpnJbNYAUNzCi9VauKLNCCyeFaVhmQIs79olwnlKhlbml5d0pF8m833EaAGL6SF
T4VTfZN6Zh38CPqlrVS9RysVNo3eHMGttfdjPonz4HfaVumsdF0YdbwXEBfJmNPEhrC6akW9r8E+
S7I1fYgRLNPY3xhWy4ckdnu0ZqxPqBT1iQ1powGINHgeSLUGS9yFZz/uh29Om03nfja6hqHmaLmI
ADheNEMylP5TWFLheZmTzvdyoDnjDbP2VtcjbTDAe+07mPURelWctg+OvhQ2o2zFue9VPmg5wZiW
L+H3s8BnLfY6OZkSbpPfYun0DbrFIiASzMyt0uX7Ja5jwjPtQLpfxYF4a7HQw9Nqu9d4Hu/FrL85
uWM+k56MJaJToqcWEv9eJUkNUkdYadt8INsdQ5hDBBR6yrhSR8CUUKxXpj+3D3DExCqjH+TiTk0O
mWM2DxEVBsVDZV3Q2g8vy4wgKzi72raDc30egMfvQW2yzadvuKE1CdSUJLhkBdYkcB3Ma2sbB2Xs
wuAIDiZ13m4RWbmxPku3qmIU6Jmd7CAK97dJMXe3LVYTWJxOw41hR+Y5DdgKqamfHOwF1AweoFv3
kFRONhoJTIOGBp6wZhCC3MC6amkqxftYl9mmTJeU7LGK2EB1ta/doMQNzlNAlEacdwxwFsPJSU+x
F4ZM1wj1q/2vWPWAno264l/pBD/4bkK4NWBcgrhXse+LE01g4sGRKLvjHIgDLbLqWOEZZoM908lw
SnntKwYjpCWSx9Ky4DgI8wFL0XxurbBZoNi9uuvCSrJLrUGS0C5JRzeJQv9rO3YpFeP/sHcmu5Ej
W7b9lYea84F9M6iJ9+6SXH0TmhCKjj1pNBrbr69F3Yt6ES6HhKyavkxkDhKRMpE0Gs3O2XvtHjeP
hXdsW42x/9tOM4LkolAtG63pLySyv+8xTdd11NYEUMxuhbWGKY4ycjDfj1DP3BWbtZ85eUjpsukG
MqMjoe9gOoy0ZwJzZnfaD/qQYRPlXN0xmGNsaWHJrdPb/Ytvht0rZsP4Vi9qfdfhC3Bpm5BmmXhJ
Zy0K2/B/GOy5D3XRFsfWGvo3aVnlFcEKwfVgTNYDQXwjKQ+Nr60HagBQ8KLxxsL5t4mE9G/SRJZv
Y+z0t1jJh5shjdWRvBP30hi88aqpA+ciE4ASjRoynxiVey+I/l5R80dH2ms+uD7dZICag0BMTThU
t5KTAcYedlEetSoXvSzK7k0X9mRJJ64qFjFx8/eApVPspW6DlIhFKNOKBqmR4awG3B4bMaJjUFUf
FatGJA1s7thet5SKL/LendjoV3VMAakI4al1OT/TCWN3lQZeuIR6PwFK7KIHk2iqw5iN9QVnaAxF
ToiGNnWJfFw4RRrsfXYMG5jV7sqzo2DvNEG1URj514LC3VayjwNq61rMCTxz04Zdglrro5R7TZLR
togxnW5CEiXXgPzIuzL1PFh2IWXRxVBNAwxYDktlLvFl10qxjHXZbQ7tbRtD11gqVoHXJAnooHae
t1MmaaSeXk4bM/KdC7MkDLRHDQNql7rpW5NVxnfllQ0abGwOv5ugzZ/GZuivA0CwIEL542bpOvcc
veR+HKIZi+94/XUPYwzL5ajAgmbVuGYOT9xdkHQ21nO5eB8S7zscYLdhu4qLG8eLlSv9e5ap5tkb
iINALcMftSVgIOj441UJ/miJ29i8s8sh/JbacfXUJUUxF+jKrQPPmlAvALro4YplT3jkUh/a7OBW
7RucKbXH4ACwKGrJUvPDTN+lhAaweMruSDmQ21fGjoZvMUiucDZ3V4amomAxGhDXKy2A5+YLw9pL
oiLI2/C74oD0ZYA2Xrk04qiITjt0APzCOgCRXZBk7r0xNPqLAoJ3mwCaLxaiQFzkCL/ceqDCQTwJ
kkHAwFNrHibQAaSydcvKq7UHkbh9TxGFR+9T9rmsPEvu29yKfwYGfzrLofAX0nUuQqMKtpHbNCuz
jrr57df8LbtRubcADjz1VJm2ZVm795S8CQyxJTGOSpVbQjmSpZw/dkCyMa9RlrjpXU9b0zoJllUA
VYE09+HGkqP9ZhRod0rBBHdDOzsgeiSHUrfVurD18lfKN3xvNnoDKRtrHhMpusE5Hl2rtA3uyRns
lhQzcQRLUW59abkvig2polxihpc5AYHjElEORsiQ8glmnel2IkjjV1eG2mPhCVRLCgbMytfcfz+n
DMbK75G40PVgWxhmbWEc6d5qD1GYschYGeHdtN7WmgN7vWwbkBlVN2w0vXWerXa0nyHlUhxzxHjk
S+Vu4jrWVmOSaCvSauKdF4bV1RRp8q6Ki3KNpa9Ya5k1HN/vunIKqOqN71+bGXy7Em1rIJv0wkG5
R+cirpZlO5GOwETcDE6lX3h1XK7LGURQjMpai7owloPUbV5iSBaHllTP69A3or1B3R2n0jyXJ9+Y
bgPNhuDIeeNi8pPh6DUlibK5hxPCVh1hO06ZXes1zGNOs+5LEIbdVoU6eSE+aNOVPtk8/qmerrKm
mjA4NsEy6gOrWOpjFrMEGsZdrCXfZTYORxaFcW+KsLz25DQRyOlQxB0bMT5RWXUcgiP6dD21Y7Px
jAzYREAHvc289BruPedoy8wONjzhi5RwrRvD6zXwA2K4rr2GT7cXl2rr4ZxH+E9Ec7YyDTmT9I04
WPNt6vaBjOAzki0grtC4lsay9MrqAZtBuWlZcNgDlV5zQeSuusa11i2xWXVL9CLounpDHOrQ7TeW
iRGVoJxSe4BIXSFEK+BN478DyNGxbAC45NVUjphZoQmYH7+rLYJIunKrjJLOf8t0Kij+HKwgMb7r
kT1e2UXdYPvu9e8j1CPQ20llLTS7oTPU8GIi6TIP09BPt5Ia5MHt7XHtq1HuSdTuxMIaOyigReB2
w4KC0Uw8b6zpVicOCMmflVcz59AdHmjsRWoRhHF32SotXc5EjpvUwjKExrQOd42R2ttEtyaQdKEL
nhULHVdE9w8wMYEeMYGmCZbxNinuzSGT68pPy/UkYg3nfaWA8Dqj+UpH0E/5NtT3FmkhpKMk2kUU
djetGL1FZddUmVLtl1+Tmkwt58VqiT3K6Y9fchnZKofSyIYuauTG92W/JvvD3MJS76BZh+rCDh1J
ranWvTU7xPggJqdYKjpRRAlV4Dvc4odXaj+aybnG3G5tzAHlL/u2eu/HHtDkKXkAwz0twRJHO1ar
LTeiW0IDK4mVLeQGI/uLBtEYoJtFSniCgXrl9xFAaUsipPSVti8drMm5J7jeUjj0GVvsPqzY5dUg
AOeVGIiyLirXxKrgiKqohG4noLqvyEsc0H9GjjWlHTq6/lN1L7DDTYs80vGPF2Z8EaeuuCnLTLxo
UVaSVjwW3xpNtD9oz7r3Hl3TYZX7Itu33TgdzCQgGyyP250WZw6Knai2b2xfTjcp1N97Ec2JC0VL
lsswzGb+yXXXtNlDfNcxpupgSjddnXEk1/PkAM13bMkVqL8HcioujECzdhO+w4AuTRVZvdj4NI0z
isjf2d4b3wYw+Vfg4hUByaZT3XZ1ChbcrNr+JpwIklEjbAbE281GIQdZmUWhi3fcKtE/kqe4GkLn
O6Wyul928TRe24ZKb0sHZUSL8OqbS3eDTA4jNo8jmb7fspwI88xOyueQMmRIW7i1nvT5C+kahQDb
58e7oSzbizjxYawUjXouleXsBoQ4dEKj7gK9Y/ZD0ZGicQhYekEhJLzpPFH8LBpPX3auYb8hQqrA
qYbCOxiZiW1GxaQiaRywFyP8dM66jd2iaVL2o1WCf8lCh8I2KRHxsdLGX1nn+S8mfUsCcSZ/GUX5
BBM9T1GignRgjzfxKYyLuCWbbUBtMEpWsjRPSZfp6GEgoObx8rU9jJwqVlVsTYueqKioEdOqSYoH
yDkvAz4I0sJSIMkw4VdlQKRRZohnzK/EV7k5YWAY0eoWSlmgtlXgIjrOiupSTbm5h/zBVmodFWNI
kg7pB36r7aym14odxyVX+zWqvKW8KJ290br+E9Fd5YJzp7/lFDO3qhL6IZamLvko5jdsFdO3wbCq
x7TO6hfRisGD7UsS6QIscpJtUR2EziLL2NLYmipvoWPS2W2qZHjNpGtCEpF9eujM9lfU+z3NK/LX
B1wcFxY72x+lICYAsU6DKj87kvtKcktjEVWjiP5Y9jyqy6wjimER1EKREORHx5TN0CK187RZQ52r
r2TkhstGpuYd7/9PVSKnb/mmQVf2zGxhEeN1CCrc+YTGcu6I8vhpkA2ZFyN5UAbCg9tGWNV3SxOv
dtr0r9Tx76fWbOyN5+LT18re2Kb1xMouNGvJq5bfg3/qZ0pLLe8cna7IMnSbjRu3+mbqyFBzmPE7
za/sbRy73qWZuSOLi2y9PbElnE1TM/rujJj8S1bCBTXhaONHg/fAUYfvSRQUr2Hh6Su8gM8EafQX
CAnNLT+FFIShVvd2Yv/0cp+YjEqN36Mp7DZd1vtoyKwxvQqCqd920uOOIXgkwC2dmSIBN8UKvWev
i+2HpKuAxLQJL6wMCLcnNHc5xm6wcTRnq0Bp3XAGeWJBzq7JvyJwh9r8QvXKXYu8DN+qgLDlXEJl
1morPaL6nehEEkS+MCW726GBdxJ1fXlXwtVhh6vdFkWh9sof6WnS5b/xamSubuqaR4Oq9G8jKsGt
gENayxaYe1jG7TV9xvgS+49zT7E7mBn9U6i139JSg4uFIBtjEplNqGJWkxr02zBs3V3e4xuqCLDd
0l7M7xUrLi0MWvFB0OlbmbcPEZY8kAu6e7BmrYnq5WsclN4ujWK+WGwEDyykGqyXoLtkK+cdIBdH
xyaqM/a/Vfm7JWYiWeVKfLfqVHyj794SzBnBCfxekZKpXxh06C+I5iYKRkvQBkaN+UDMxDAuNWzD
wTHJZUTaXlnXAzoKAOybmhRHjmaxDI7lKPOHsqCtWzgjoLYEKpGghPXgms2vYUCupk9sVWRtyYM+
9T88h1ODQ6d4yaaKQ1KNHXgysnQP2MlYc5zYaaaZHnj/nRevcJ+KiL2xHVbRjl1hjo7C/9GYSYvU
aIQwhqLTHPueyBP3zeMIMqTTpSP1W/ZQRDoQF7XUWt/4YcMRu7Ar3CpujVROBzN3HYXGrgNg/psc
DOfGQdN52wzB75pknqeIV++RdFkZr5wGYdoikEO4aoiTJmjVqbZ6MLRrM6lpMaF3X0B0LI6fF0I/
VkFN1NsOSufZumCeulPcgUjrTvPpbtjU7xDS0rYRFXMSZXeMNurz0T5Udv15tJlZjH/Z/eABJl9s
YJ/kwfSqIgc9Cv9KCoKu80jkq38+FEhNrJmOifrilLmgN66g/GhwYbEfPSBf4JOBG+JKV132hYL7
RKFOJRmQsInRBI8reItTsTitQn3MLYYqZdleZrnKdq5M2XIyeRd1NBTbqmNy/fPrg32ExQ5VK373
kyK5k4SGqSF73Y0Zd5H+Pl9pScmOM6n9xfWdGD3er48XmhaGh94fa+jfJf+MxZ+MAg3M0xhb4SIP
tZTFzU/3mUlFM6f8cSNG4E4Ee8dXdAGHL8afK/F/V+qx8WIlxEHszz2ak0r9GNkk0mcRIT2FRgG+
5ALdun/8/H6e2LTeL9IymZhgJugVndpe8aCqUQWm3ClF6dbr4zlS1LPCY27SZ5xGk1zCNkB4Kdkk
fz70ufkzA1JMPaB588GCChN2MCLTknORhFRay1FkKc6FYA8YdU1+BDuwMYbH9Pmw5159C2sUPiIu
FyT234/Vaoh6JvBT7jwMdwej6B7dgJJf5DJrA4/5+/lw59593KxwovAt+R/sfcgZdYP0SYZrlPNQ
m/WWw/+wrkNP/2KVOTVv/utZBlDGOYGz0Ogn5q9gmv79LN2p7X8073NzDNufA6A8IHW5cUVJWd+6
/qS/ESNIMamnFP/55Z6btOCRXWR3FviXDy+NZykS1XS5A6Vo36KopJqPEveLUc7dVB7h3L6a7Wen
DBZ7CO3WLlh63leBjsC2JUIFQsBsNDH//IJs2J0I7qjKg1D9e7pkQ1vO/F4WVKh9K7NHIupXr/+7
MU4WtcRRpsuHGu+pqa4mV25txC2fD3F2cjD/DB4O08P7MDmC1O+lqeQOHSgTodXNA7m/NMq6PnmJ
NVYYIhR1pMK0WYQV6Xs/tL5a0T6+ekBnHVoovH8YvE97jzbBKZZWBfUuMmbZNAHMyx7mxiXaJxR5
Iii/+Bh+nIyMB/0/YB+FlfjUqldzrPJHYdW7ohzYoLjjrRcb3hdbiY9zEYSTj9KG0i4Em3fz4h+d
4SAy1ITkot4lCh58I6B8Ea926aX0Mj5/hmdG4iLgLmDPcjAfnkyToEnwdYx+tWNpw42jNRd43R6E
TJ8+H+fMYzI8GywPz4qVy54X7j+uyBVFZgXSq3ZToq9l/qb5OdLEcpnU4eHzkcyP31iMX38MdfKN
pUblhoXLUC0SaMRLdrQoek+pxRB07bruyulxdNiPOfQ/5Kq2qe7rsg6/Qc4CyTiZap3S/d2aDWW0
QgIvp3E0ZQfHT8VBWYO2j/p4ugqxONzZNWnfbUS3iHOVWuemSomB6/Lh2FctFeyRbN8lZbYUTXky
fXGh9gn2gbV5FlgBSOUFmK2sJ2sz4jUNb3DLPW1i9RwUpX40CAgaXTd5K6bWOyBwo3+ah9/kkEUb
LxupmQzu3nWLdQLXbmnUAnZi+4gaqlzCLVki578TvX+FqXpaFBXOnibrqTcmlrcIZQqcNOphx8rO
9A5aqrXLAWjOjt52v1LKN5eMk64o4XmXmY2WISWCcjmwXq9wLyzJ/EFwynYl4G6Z2qypxADihX35
xUfrzFzDIW6g4OCbxZb/ZK7BkgGmLkfuS6o1lx3YrT1PfdhFKYo9KC5Wv/t8yn3c8ICRwU+JBx7Z
S3C64YF70XW9KKpdMCMxqbcWa1xCCsm6UNvQj9QloFX9wU4wdH0+8pnXl92c7roQqLyPZw4ZjZ0W
ty7hp8k4vnRub7zW9HseMJGmvz4f6sxFIvBgNaLWwT+nW0f6opw3x5ZokU7SFekMmnh0gpoVUlS5
R1QH46OhwT4uiA4L/vkyxb7KcumFczJAZ/L38uFlUUvZqSx3DdajLS6oh2iIkHqko/zH2wB7XqQM
mFccrz4AQ6gBNRjD03xn+j5OCYxDpg8dWOaW9Y+nKdsNBFMIozh96KcUL0EcZxt1LUwIo+1Xk0vh
1Uqv+95xifBwf37+9D5OFBssIIESAMPoIp9+tqIkR5Sf11yWU1h4DMY50H6kp9PkVvaVD/fjC8hg
bG3YGoAsMk8/XzXaEASlBVem2Q+xpT3Xk/8zHayHqHe/2IPM7/LfBxqG4ljqcmms+afW9YJcp7HU
EGJYAncmtdIAceTCy7sJJWR3oEz51W70/Ih4p5CxzS/d6efFFp5fzSPWRnfIAvFWjcaDJbN60SL9
xUZifoEqOPfo2HgTg8yugxHnu/3Hp9NpOHeo0Mt2Wtsextl4YWfXiat/MczHjY2tI+P3bIh57D5O
zeF4kuBN8KN3nWZqD5qHFU7gklh/Pg8/riKMArJuDicAvuSfvMiDZgL8So1sJy0qWlR6lnna/vZK
9zatFQ11f1paiMs/H/QU9MaXklFZODx4VgGr5cmoYTGpgGMfkZHOSBU8DyjDlSKbrsgb1NYT/tNF
Mwa5uYBLmMVLbwrQOze6t1VDHe0J6Mg3PdsiHLD1XdBmmPiEYHMwbwvqCsMBsjj3MTB7dxepxvni
tz/7YAAfMOMMP/jg2keSEOd0NvId1elynY5BetAG6pyf36OzswxdJSUl8m4+bDkLu+YzElX5rlQe
PsKq2+kZxixPfbVrOfPCAgFgb8s65HKGPZnNHkGioi5ZiAZhIWQJ4/3g6sPm86s5twIhlaYMB9eC
Ysd8T/94ZybkxkPUahniIVByncdnanBaEHRN/r1L7X++i+bMiEyUTwak0A+oUEwcbofgKuPsGP6c
751M3NtChs+fX9W5lwfOJBAa7uAM7Pj7qoYmI1Kz4uXJE8e/yUaDFlvo/KTZUm1k5Pg/+hzFNtXC
5otP1bk1D0UsCBg+vh8PPZRO9djCf7uLIvNaldrblEYbkT6JdLpnuf5itHMTnmMPBBiE+zA8T1bY
nGv0XJxbO/JVs21BnNptb0Ko+vxmvuNCTj8d3ER4abZhIXM+WVeDFiesQ8l957e9/gTwudpoKI4X
YQqVm96c1z/CfSYju1LdNTTC7OjknrUlwchaTyOBoE6UipUBaHSdk626wUCYfnW6Nc7eeY8TNm+m
BfD25JHLsNGdvij42gw2bQJVvxkqqIgx85t94vnP7UB1wsOfS1SrlTxlfdfg5a9eYxQdcGrUQfS4
9KgiBcRvagKQA9fx+Y08867R02YLCmaN4uLpBzHHwZwmA9ttQPY/xWSA6ReIKcMc/cr4zwgm80JO
Fg4vtjMXatl1//0GmMYI2dZXbO1D46dOwWFVOPobqI5y5wVlisvYVV/sMM68dIZBx44dDV+sD2X9
TubjQNgql5c6L3ESaUsT1Q59DDktLHOsH2vZ1yvUGN3u8/t65tEb/IW5k52NYZ2ulLYWIDf0m2rH
We1IHhxGUJnfUo2PgMxGTwSiRF/sfc89SW4tZQDT4PR7CrniXelVY+Ms1ICxLkeD7IKytNQtKD98
6S4H6c+v8Mw3hwtkD0VaIvXaU6APSS52nFTc2qGL6FzYsl/pdUXEM4rY/8lQJDrOeWogcE53N8Kz
EwX6F6pJUJU3DkblhfSUe5G0hvHF8nXuuWENZ3oCcp7rwX/P0Q5JXDlRGdiRLvTQxtUvx6kf8obn
l0T1LU4Z9Y8PRyxgmC5MB/YuO8ST9dIgXboym6ncTeaExs/r72QrV4I6wBcDnVmYKakTZWdRecbG
MT/PP76qYupRgJFdtMsj5xkX5daf6ocvpoTFzzhZlf8a43RV1tIstW3GQNBvkPCYiEPjNM6d2ZIN
GebEpiWR3uNtkmLVuGn0WPXSQyxEr7b1JSAqo0UNWeKjrEiOXGuAKte9P2JXtYjOnWw7vjWDaFiW
Yxd+C4VebosGcRan2xEXchSSu+PTpNCH4cYxCKNZkLNi3E1BgdiqNJpsUxWN3OrwpQMOUEN0neY6
u8MqwZOfJfI6Hrx4S0ICjB4HiWZnxcVVp8mOPPHgIamyZskdzjYFtSK5iBEK7hAnFkQKT2KNb91B
LJz1l5VtJcs5Zmbz+e09Nzf5insG8wRS5+n66dZNrTBRljtkwm/1oN78WIARwGNZVOtQI8rp8/HO
veHsudnsUb6nIXTyLjjxWNZWNOKTrck4Zh3rzWxPxu8Xm9ePJT+bWimNLfYmlOlOSbX2kMWWHIJy
h4j8VogEeFvv/6izR5rQVwhSlq1jvkZw6T+/Ouv8uFRpuaMcrk83ZIEo6kL0DjWRapxe4gF2sS9t
7Raji56v0cxwxqnnhBiVdfUqLxEJai2JwG5tdtjLUUOmvQbMptU2hrKx/iIMZcKJLf1OOthB+t0x
Og7qA1LAzJuiVaAMl9qLN5GWE96bmd0s/ckhA0ylgKDVJKI1xJSSdBPxC88HEYR+Pm0F6UAbHF38
94J8qJhwwrWneeZTbTlfPYpzTxy/oeEB1GahMOZb9scaARcG/FTWlTtdvY20exdjT2qpAdn583t/
bi36Y5zTjVEnuiKvAhzYvpPry5J6AxbjeP35IOc+iC5MvDkpD2fQKSRQB61Q1bYsdzSd/CXwuQWH
8ecqg+EFTeYL09nZwWZWMBtf3G2n214XD2lZkouC/s4tOIlO2w6vPgpQtNQq+eL2nVsIXMr+fC2w
7H3Y/ObjaLkpKqqdTOWt2eCzhW/yTPLJL5WgWYjdL+7kKWPwfec297w5wCIh8E77NFMjcu4v+7R0
yEFXT6Zx8CfZ701q8SsyB+KdLWqF4T6w7hJsqbsxwtRATFN55Ud+tgnwPT96WIKwZ4QYcL+4H+em
Lc/ZooxE/Zac5r+nbT+EjZbFbHP6WvyygugpNrv73EJH8vmMOjuO53NS5Pg7W+b+HqfptDEW6PF2
nEQF1Rz1Vo5av6pa+cWH9Ny2leIUog2SMoBqn7yHQBxwcKC93Ck8I3GDxLUvb2XlHFLfuM6r+qHI
gy8KFecm8B9Dnm5Y08nO0ejpxU7rAXe21a/AzhG3uwdZdV+cOaxz85cTKU0yto+chU/ORar3bQG0
r2CZMcdXFYvfPWCKZZcbPo7+mc8jtGRZsCKvQWXgNdCMWZkpEf0FXfNMimH8HNZ+s2tNHAu42vAZ
xUreY/quVn6ZEzsUNv5m8Hr/yXdYNRcuWVjEyTZwoLO5tFmZv/XexM5S+atB6K+QFY9IccRaseVL
SDEAS2sl67YYzXuB6JqPvfkPQxPeX6pgdupS4mDenjZgAS012KkFOz/SaInPMxZKt58d4VxQMwVE
MfZfTN9zj3h2ZiGU8Si2nt52kRrRWLMZ2iV1oKGLayU5Upx+V4A/wU40syb98xfmXTtxsiFEMWNy
gbwuHDNPnjRQoJwuaV7s3GIiMrhvIYHFkCThEUDvr/L8SZiFv0ptlJPvdgE/VvlT0U5qrZD0bbW+
R7n++S91Zvax2Zgt0AHGwA9H3sAdfcK+rHyXBZG9jiVJoDAtpt2YVs1zSnbiDl3k98/HPKW8zw8b
VQJVn3nVhkN8snREgzNBPOONbqYQKasV2RsEqdYGdmKzDTzXWjBTUE46+TqIZLwc6cngvLCN1ee/
yHvwx+kTwReOHMPgmGOflvd1pBFuASsH33IKG+jd15BY+XSLtrqEvqJMb69S1MhYrJpFlFNEJlCT
PipREN1Nb/X6ZoQG+RJDcF0CuNNf2BaDt+2ZUjimsg2iPmeLJP/XiBibJRvOq5vGa7TC9kpqpdrF
bu2tyd7ySCy7MKvMus+scrjmtcWENvIiPMd+Gxxy3fumt2P2xcH8zBrOJ9PHg+7NHfrTwhHltjRv
gBPtvDwb7mNkaXAbhuQ5MbR48/m9PjcUwmu0BrjR+WzMu6A/dlM0neq6mD9LQQVTUdT+7OYbBGQW
uKPPn4/1/txOn+tc/QVxTZURGePfg5Wam7c9Uec70Tmhv1A0jDF7TbaxDUXVrUovNy6MSg9vFKkn
R9PUoltTwR6xrVxsBfzg/fsv9P/xDV/hG0yKWH88u9Wbevs/v97Dx45vxa///I/tr0pGCaWzf/3H
/c///A/jX//P/4sQo+NBGhgMFd5RWjr/DXDwnf9LmjytMm+eufP+778j5+cX/d/EBksnW5rVlgYo
eRz0av4JsMHXT89J4Hhd/oYKA5OeZt08zf+YxgGqID+s/Hxn+dG3nqDFhcKjSUyv/sKsu5edtivB
M734hfGCNtjYYDNhFegOakZ8AmUz9xY5lvtmBoCWRu/s6cLkWznqYuXNoFBU+PL3GBJiVcVgRKsZ
KKrNaFESAfQ77R03OoNHrRwsqvCTZBNq5bBuI+8OpbV/008JkaequCj7pOen4We2+hr5A8rm1TjD
TnVAwnVXXI8NX3ExA1FTyKik8023ThM6q8rrvaUx9u3DbKRZRjNUlcBjgLRwVvsZuNqo6Nm1i2TB
jgOg6YxlVTOgNZ1RrfoMbTXcBlbmDHKFxLa2Ibu2EF7xKePyqYG+FtBfq9agoQG6eCVnNGwyQ2Kz
GRdrzeBYkdcQnhpgstIGK9vPgNneBnLJSvJT0YLd2DOGlv4y8lavfTM7ELVQVg/pDK0tEjiz6Qyy
nVRJwDFs2z4GcouhbKOg3gLJvA5nDG6r1cNOWCBVB68y7oIZl6s6wLnEqmyKoL+lClzcZegILjHl
SizovpcRTdjmVxIhWL82/Q5IDJGTLy3Av9vMIrTVajS1xI6NNUREnbyvLY0jLgf/CzsbQRJphSPp
r7k10BiRHAlW71/CANpNgCb7aSgsPE601HHCVEBL4y4o1mR02vuauIdbr+/B1NDrBmFq4p1Sli++
eUnKwSdFsPNUZny5nByXkY6z/miX78AmI4dvHOlCXsL69FcimU37SWC2sCHaul40pigPsgkJmZwq
vTzU2tTWi9ovvXqR5FmvLYyqSI46YNaLkSroxuy99NUzwUPhWMLXBfI7fEpNCEy+FRbroUhIvsa9
fLRwVl/YM8CHOlv6KkSI8TYwPIhDSTYZmyJFXafgxN6MTpccW5VFJUoke1g3CeG1U18gl1Q94QgO
6V0rWfv2W61b2KChlH6XrWftNctq02XUoN8jz4o/A2vjhhuoLeEKJxNZ6zrJupVDRpPiR3pmO7Yr
Hd/rjYmc4MlpQ76sTtNx8TVggTsv1/kdi0oHgue2AMIqx83o5vIchJ/zAw3y3+p1LpNyPWJhWg2A
I77FvH/bxKWzRoIVwELiyhtCnec9nDBI/x5rOI9JPXVbo7XEL2cABxi2lcCUwm+WEq7mb7rW4Mfn
SIFuoymG8OhIkrytMPZv7YE5iF2o+J3PnK3SKduHJrVxurpzfRT0x7h65wyC4FeP3lDwB/MwNfdO
xyKywos/Yr9qSHvq7fT1faaljmI07DM4cIyR7m8y9Eia7IAMZ0FneQFbC0QtfMwnaFvmc1/OGGpV
2N6tdCJ7X2XhcGeA5FpJCVTOjFrP5pPLQ21buzxoxRxpYYZ45PK+UD+hLyTHUq/ca85D40WNWP0u
1FP/rq+1Yh0zIwkcDpzwFc1Tvejx+VKJDAd+UOczInnK2SaPYu0eW2a3nVygZXUETK/KVbB+f1pF
X1T3STQ2CHiykPI01RpOUXNY6OgRG8qu2g4X7MFxKbkRP77tySXw8oFZP/EvEN7fKHuNS/M9jjSd
jk0ZH7t6vGm15qGrQa11TvVaJgBJC3dcBv6VqVqwjNFN3M3QExXvilT+dghDDSyAcvOmojS9Oygx
wN/irXKnp0iSoeroAwGmc66qCJ11RtCqKcZq6c/Zq4rvWLswLWLxjMRw7/DzPGJCNY5uxxqezQmu
rkeWq4GyYZkU4zEZglU/pCskRQf8d+GNMSfBGoOZbvwqwipMUy/eulWWLvygs9ejyGBiCjA33Zwv
q96jZjVCZ0vKyV1t/kLsWl3Ucy5tOpFQW85ZtRahtZLw2tJ3btEn5Ng5WwusGAm3EIZeGs3/Qfh3
gViFFNwcOAOnRpJxtTkjF+4h+j1TmrAkXLe6b3FNYG8kVxcyDrQt8OlzbMRGEL5bpq04BF62JcYn
XgIV4AHPWb1D3YaLdM7vzQjydUeYazDH9tmc8avThKVpR+6v7rdiPcxZwDqhwBDUxUarqm+1Tl7w
UFb65ThnCEsmPvBpV1851M517PVLjcjh1hh/W6O4EwlZxMmcSmz35BN7MFdXBpHFijyqt/E9xTjt
KN9bJBvrbQk/ek47toMQP0k3TawHcxpylEIBIrqWjOQJOGgQ3tdEJ8dzhrJe+uMRFj4GLus9ZLlU
pj7i8iZ7eerM8rIijplGS3bLtJJrfc5qtubU5v49wLloMVtk2GFXdqN1nFVJem4cM1tPhbkfUTsu
LCHe2jkXmsJAsEqN7kWfM6P1OT06AAVHjlf7g2TNb3VsbSlFhY8YuYlGnNOnHfC0tBwIBpC28xiO
ZFS7vIaA8citRqfWLMvGok2o+5e9D8+QTYL/08ZadeeByHuEuzHvIeY87MYmGrt/T8nuTHKT8bil
j6nXwjxsiNJu5lBtcKf5IZAFzJCoCaHraxAlXWK4s4b/N6JDzSlIP3pzYDdtKlJi4pqdFcCURQ/I
5CiwOr6WeG1ee1qPR9A+1ZI+87iAtDStct4iVvL3KPF4ThUP3wPG3TlrvBsUsePNewR5PKeRm3Mu
uR/NEeWgZ59AgmjXriH9ZWbBu+UhVjoW4YhqQZa2l54jbWZMiYmvqh2BlXPq+QwiEj1WeLUO9lwt
D6mZr8N/ZayTtg4elOD16T2EXQWldlRAP/bsFLKtoVf1OhnycJn3TjUfxYffZWGa1wBs1GMvk34n
Yq9+dmsFVX/OlqfAgwXP69Et2iJZEpezz+YseiDA2kGf8+kxQdawxcisF3N6ffqeY5+QaB/O2fYk
AX735rT7Zs69z1xNv5JhKTe5VcltbZLO0/YZNjchrwZCFcgf20ZmBMbQn76lEiveKi2RF1CRl0tM
dJhb4ybfQKRQy0pmNlHlqJKSeNxKiOQLs+WA7+TNf7F3Zs1xG2nW/kMDBxI7bguovVgki6Qo8gYh
kRLWxI7E8uvngeXva9sTPT193xeWHWFSLNaS+S7nnEc9LDk1Xq6qjptLefczzoGnBhvpwTNz7c3s
/aso6+7H6LJVaJy535HoE++GIqpx7TerTTpNw6HFl7guutcI6hs3aHVfuqgba3+YGW2P9heznvYT
+4YQ0//TzGz8OqUGYyXPy/YArvYOCYFBIbDrqyr+0Uzz3uy58lRTFVvFvmo7sTk7oQ7F2Z910XFs
ogtrzxteezt0I5xO8+JM5ygDPkYyNVZzsSWV9+bnnK7i7A6ak66Y1qQQ9T6XYxY/MqhuQj7C3YiX
pxstXNq+psVcCXGjE1bo6/FMzuPInv44Uf9iJ6RUyQMCPnJ7O3eZCievNoixwXacEVSkhqEKpZMC
r+kIH5k/EqStCieUyR71wG34ShTio6b7akfAx5rYOYxPkbssWzEv3TXO7GqXKdu6Ixfya7Mw5Ftq
55b6lRZkhH7csHoaYeHbGUkStf29m8hMyIxy+S460d+N0tV2qVA/EO+SpW4b6s5Tygxdj5xVa6L7
IXmxeyCn07iMrtPcYkqVrRGRmDtr7jutO351Ys++jT1OuJSodJP7PjpJLXXw5el6kDddGSiVTkFE
PCRXZV3sSR5O9wwann2tJzQrJ52D+CMcZ9mna4xqYzWyvToEdZG585EURkekcuqf5nhx0JyJteiP
ScD8rltkorq5nV3Gseyo4zvrYDopbIbMf9Kxdekb0ikWDdRBnx+XJUJaxwhhvljAEx7rQi6vBXlA
d10iP2hACQmrjGY1ifeLfZ7LqArTMvlopOTW1xr56SpnPbOivt8NZap2rdDbN8oXZ4tUebr1kb8E
1EA3M83se3KHYuJojMI8kR7YhO688EkbyvGLM4zDuSGa6bIUyquDBmv6fV42rg1wxEy+l02nxyh/
0mknRcJVoGNW+J1OUlEHFL736cU6B4eKbXEjKtp77Vu3fltMWX5fEjL0SVc2LY0jHxlKMOgIlMuV
xmCvXIZoJTR0HIxb8lGO6UpvqFeOQ7USHdJ4GN+we4iQmRbAB7tMsPVnGatYw6t4C8UUJdnvcIhy
5UQgUlmZEf0fCAmq55UoMf3iS5gd5t226dTPZOVPYJwC0EDu+2ECTpGvO8Vu5VUowBXYxEn2iVvv
5khdPcRJX9/MlXSRr8yLZaVf2HEFX2MlYmQrG4MH9kLjF4WunyCVyiBoMNoDpvGfqc//BRyPyMdH
DPH/AyT/x9TnPi++JZX8y9jnj2/6Y+zjW78ReiBctpWYGv6S20moBHx4x3FZk/+aCf1j7OOu/2f1
/qAv+9MIyPyNvSfzHwbvKH9s1/t3ZkDs/Jnx/Gm6+DuuHnIfHi3URQh+/jZdbBXsgckRzcmizA5h
Kuz6RPUID3rvERJQUh1tP9ZKJkPJQm3fOoP2kvR29sn43yCsetLaeikDKUn0IjZRM9vnATjb2Yv9
NHvoIUSQEpy6b6SkladExMW5HzMwnlqOyUdPU3kypijfObmvwl5l5SWrG616K5O6ulPzUC97OYt9
DKcloIk06p1UY+u/qRSt3cHTE67Qvpmdr2qkTX2g73NDt0qTSwaK2dqajsJD48fMlr6pXku+Di15
DYeqrXDe1HCZnEtv60kf77RCUtsOBPAyBpMjcW/jFX0v8/ad1xRLfa26jl83mboW22o5Z1bEDs9B
30C31uiapInF9wLLwmD6YYf54Mro6gH3gmsaFTyfzB5mOYyUbYihx3BQyhWBSCKhfzB56sZlmyep
PXJ1lp29oPHKKnDvkuKALCJnKM2SQF9Dk8TV+xa9KJsNEvtCssGtJcgd8mjqgORpA8HrxsuGask+
l2ieO5sYKBnPdqhY21obdsAqJk4CWNvVhUlx5FRsH+hcI/pVUpW4ctsVsVIesQoqOLC18ZRTYacb
IkKBG4lyfBSUdTvCCedvLiTw7VgMBVKdGbxQ1TU7qC/5BciTua+ojI8VtIp9XqqG/P6yckhQKoaj
p6bAHRIUN5LMKxMoxz3SQu7HBHYikrY8xKlkbjKaShYrfvTYrgVAVGpwQvOIOm/RVE22uvOSV5Ji
JG66hzFR7mNR5+otkXBhY1+AzKqT6ZH3Q7WbVZV+KbopeigMIvzzpAYZOw4DCeEuszfwXu7V9/Po
S1JP5mFKHO1em6Kpp6LU/J1yW/MSOVGxx2BFLS5coq6+MPm34WMVzkvjiPKpI35ebGSU0HnaWWNO
NLStOwWoUJZj2RoOSJ2+k9sBsdlxnJZ2PxZIBsmWMM/+4jKVFLU9Plu+ICLPq9s1RyJvi59itLAw
mO5iT8TGl+U2Nypmj8KwH9p0cY/taD9njRt22UDVQV/hXsRck2iUpUtRYhEb1P2ARvgspqnCp+AP
mz6j8yNqvWsfk8Ipv7TdVO5V5NbfRyN5FQQbBn3heSdeaUmLbVrkhdY40OZieiTtJDmV1tQ+x8Jc
vg7mIuXOHyfjI6ta/awtJc66pjERxhaTv8Oo+0P5ZE8JW2+2CTmRvIJu9kSnNXzVHVCoM53EqzkC
7Q3sxstfG61kBpDzCXO0HlUXuimmnmO/S2vnPFaZExB9V+yz1pzvS3Zbp3HqGHqC7cgoq0tfuxeE
xJAdSCbThklz+lBG2XSatHpqA/jxQBfEGrRuexOZ8r1GLpfWENw6Qo8dI8JmeF76jeuiiIg1Pajt
bjxV8BZCdpvGF8vVzPtea1/SpX3Kas39JJmNopXClKmJPZpUL0a9ZM9um1lnSbrGRe+teuNQeIdM
Co++1bmEjbUNH42heyLJtAiJ2qg+nEH3qEGAmpgUUN+bsWJ0JIAhbXw51ueYjNaXOIENA+cRA80o
mxn6sR/fIVQd3npbC0uytNa2UA8WcvYXclfb05BCwuhw5PwoKNdJ8Gwu9C/j1nbGiSDfwfxqJCvQ
BuWRt6HQnS94AHBo5g6qvr43kCfnVoKJsZm0Hbl0q0VQ96rHPOs6gPa98LfFMImr6ohDJzsh1RVL
9RE2m5H0043ofyZYeTyasIsi73s+SjqoIR3I0/cKRnRRBELZ0sDRVKq0vw1k352h3bXOZu4F59yw
jlNjelMIwV7SMae39Dv8EuJ5Flp3deO1S4oHcwxxYxLy36XJERSdgkQ1CzBZwqiuTF/RqtCLBr0+
oUDzypsYnfkYaxFSraQjoDeLuqONM3nfE7F70XojZSJWex9w7+yflWZ9pnVjXISruj6YG3ryws+2
TZsx15RafjdOiXfnm3l+QbHuZJts+Uh0g6ZPJ9HImqaXSm+fpmbRA0+wBS5XOlA6OAk9h7D3err4
j41oq63mGAmpTd3YHWItuRbkjLEcSOEMlq14TTFx7TPY3Ds+7x/sBLxbY5ACCzuveo5dwQmStPWJ
OHy5JQfKLu5sOEtEB5fqrir1eNWAsD10pNPvkXNXj7xzZVhCYXsAHtF+NtMaNG/UgjK8sLwvbLKt
E49wxg5fo920a7veFLktH2Sk2bvCIARMMO8J9I5Yq7nT04vWxi6qjLLa98NElOUw9W9GS/5L4VWU
7m7+3nfie7Z6XAlKXi5qlLABHNJ/iTVrCCvtKuiEkrzm2Zy6n4KY1y2zrOEpw+uxVdZIk7sqjywP
hYfZsoxY29qro7tk//pmw6NA70mmnUkIzkIa4MZCiBBobQJAdji3KfQVuxy/t7pVvDfTOOzi0cs/
JQs3pjMMrjj23hOv+NHmaXc0Na57nS1J2Nj8V2SzfJmxJxJj2+tHPSvgWqTC2Bl9Ki5LrWUfuO9t
zs7fA/OIKyLgr3iE4W2ejC5LGQrifx8oSLZDU/gH06pIQZyovBB52vucQcU5lRWajWKqV/m6poU6
MyMEWJXCSNeVH709Mh9BwkO/I4KB4KbDqMyG6frdYtFTlJakT6p9YwdC46PR68dhwEOO9HYFYi97
jmhtM5vaV5Fa84aEqnRdXVBhFOAKc726unX7CKpj73fNurAgdkiCT4T1dPO0Pj9l1RLvULd4m8Zn
bOmkJdMiYvqYisa7yCruTKmBRCLWdV84g3+w5iwO6cgetbwkTSxNdr3UWWBXGvynYn6k7xdhnrI3
7Pq6QmdblwQnVR7tNkHcpTLhiWiueU+DDDfE19zn3gLHtWRRRXy1+EFgI1Gkc4aOgfjgjZHWNhdZ
nnAfmAMOFeF/MFZuUFby9qs67eBMqnx0GMNzGcP+UjZYXN2vh+MkW/+QlbG2idPFO8l+fsTR825F
7st/eqn/Sy8FuXfVEf3zXur4SSv1l/35r+/4o5HClfCbbjEYReGCM9dZrfd/ABBor35DISEQMeLB
+jP/wKeNwjSMPwukD/U6Dc7/4x+I33wfyxZMKPyHKKfMf6eV+hWW8KdWCgEQblAeFnmzwvqfzpBc
RM1gu5FzJVeKOIKonJpzCe4JkKAHf86NCQInb4HFne47xdPCO9X/TuzSjwT8+5Pl5qYdiMp8xp83
veaulp5t06UALQyPA6EuHU+u5nyUcBrz8/4GKSluWGsRV/Kil2T1bkqV0mmcSePt9mxDsuzqGonP
+qkpvF261vQymmHhZkMT0FbFYYkQKcQLYu+A1hrGNvOHR+5ANPCZPpKny+j90g1Gv58d1ZwMvx0/
F1G8W3SHn5bf6W/FWLl7vU7r91bmesCcmCADs/tGdL7g9wWDktFxtMl5mZPpoNeVteOF0q5lpkUQ
3Vy1S3QuxChofYPtMp6pgZyeNVCRkYmRjtm9liTGq5qni8WiMRTpVAfc8Ppt7tbt0kByGHDu18JO
/ZfJnub7qZzMfW34r9PkOVtFSnVkKvloZVpzsIbWuLZSkn7MYhezUJpepKpGzHlJeudrxTe/b1hX
AX/e2gD+zo3M/X1Raep7l7vRcY5sc4fbr/ghixSfPaLNH6YwvCbwupacASP9MQxGuwXQNH1FfD+W
HCVZzOzNi4NGFt67YQz51napSyevepWppNjlR5dNDeo5GRUQe83eMkSvtlaeuoFdu7LcuGPJiqZg
vyQ2ZurLJ3eZLGcDkqo+ru/Il0Z1zg60F2Aitvn5wTUGNLKJy51YEM0dlhqzTOwRpjNDTObS2zi5
iG9WLvIHWsTlnqpXDxL8MZfENDTWQfpk81PMisLbtfZWVpAgIDUzfRqdrrjYsp4vCYPoO4KtMrIP
o/GBgrbdlV03ffSronjD7KMPhlyrf/q4PQcyKpAsSTcbL4y708Nkl92FghB5xOSM8WcCSS8A/2Af
EoHMgQDV2iVQj6EWJbqrXxFN6Bun9Zdi05aGXgaNQ8Zj7HXDF3OaabIbczaAdeYNczfdTUMjTkhG
TAwAn5rUsk0lDf+spGQ12tdYWVgOkoNI33JJGx6U2zh4Wpa5e4mZMcqN4jL+WaGDIGWSm9pFnHFp
be3TWWx9YyZJlm3IPITL1mqjQRYxLHqzNuudm+n+K8v9fKNa90wKcvogPUANmHP078oRxc5gD/qR
N9FyWiapksBRCUm8LQNVVpLjVyTV5oNGixRiPY92Qw8CMyjzcT5XhDj1gYdm5+Q5+ViHFGHJdoZY
/QBVt9ouDR2040wYCibTOHaQqG4F5L49dfbwBfBnBVq4BCWeRbnGwjFOz1oNQc4mF1oGHqiDjUO2
OwVg4XeBdEf4nK2at2JRGaPqaN6mo7e8qIn4QjU2YpfYpJMmPgnAcCqju8RjkuA4TSgir31OmRrc
fHM4tKW53I9MX4Nqck/2wMcalY4xHdNIsigZneohk0h2xSigNFBzz085Muw72Snj2TCa7D3VRRNq
DovQYUSc7s3gDY5Ure7TlDVGQMZgYCL2vWOGzzqyGh9jq2kvc1ZnAYenfu3ouCleS+pumZocCo0f
xggej0sjPtEtOdcaZ9jREMo4ym5wNqkg1ZPsSAJEeZH3rRElYZTW+O/rGfi2YfZPLKzmH+Td1sGi
uTMaU5YTLo1ByqvIRp5tThKI1M737jDVYbpOEnRj6c9pMkwvJH9au6Ym2NLxlHOnT1SKOO7Gox8n
YxhBb3wzKx21PcDuQJvIZmkt4Drsnm3njUtwORDUp/0QWaPRstEwzI41/MwirbpadlrdOuYRQY2B
iYG0/i1eZLxtREGoVaXU3lOd1gY1yPQ3nGn9pZXFbU29OCW+UwZm29ZneI79w0JA424kw/hBF6l/
3yVrmkI/RMvWikmukhZbOab9XggZRYWDm1g/8BSp7ehOHwOqhCDnzCw2UT4mAeny2iXR2CmTejm+
1pDBA0vUy83xRh+pR+W80dzx2TAdMj2Zox1Fmk/IdweNAysG52in1nteKKw8bpNeBdk4+0WvxDfa
BwvNyvLCKgZwwjgbB1sRbARbPLKf0lRMYFoX7whT5bbo4kj1oG/81hRrtTvzApckc9KXq8exzuNX
bSJtOhtkt5mdMnlAUgpjiFDt8YseO82JBsM9xdizPE7QyD9wbkJL7PVLx1TgtizDwxCnDLpwn50H
njBar2F4zmZDrnTmDR+JdF/6Am7qEidH39NuOUoc9o4tFa9prulmZewd0smhL/H6YgsPmZB1L7pA
OMv3ldMNx1VmwnodvibpNtaRD1SyGyQBLHE/kMrNso3g6UheYjpprqJo/Jaker3XlO6cF9W5H8It
iu9tV2tXm/lPZ0r7Cb77iz5b3ZVsoIYlkslUqdcW5L4u4Uy2q146Io1PtiO/ZQvp80nmxrsmT6u9
WpW8w8I4mFlw3J3I4R8QycXWrYvL6mFZacoeN5faZNkjLFHjDfIr8CBuZTJpRaReBWH5h2JR9kXW
aUbiNUALM2sC3QCM6VhfJm20YCTIYpuWpDO6wDKefS+u90PvNfewGonA72rI2U30w0NwFaCGSfZo
BdhfscU9dFWxXBKLJN3azuOvinStjdupKqwXwJ2WYy8/7aZ4Jp6/DIw8c5/yiIfQixzdG/YbBjfm
neJU3daJeI86VjCysiAv1xXAAW0GWjpd5khYLwWJ8acmM62thbUQREHi79Ipj97bYZ721pS272x8
WAf6g8+mFrOZO+IlLJzufRScK74uBd2oYt7CBq4Ykm/aYKMAm01943oZOcb+vCF0pzhP/RlShEXn
VUl1tYoqDhJPB0hJZPNLpjnlE0VVfi4bj6veFiyX0jGHx8UsViBKj+srwNaddMx67016ewdMuQzL
ydbgelhypydGTKxZybFjZMMhZgMHRhdm+APigOmYWAUSFg8365xlNkrG8b0TnLXkntr1nlXpcl+j
qAtyuxWnamnLne2N07fBi5iPdw1NV5R3DqHRRUz0tIOWLLSBjXyUDGXfnRlpB2XuNxn7UcgD+Ulb
1+wydr4Y7EsNMkine4HMcu0QE8fmBG6Ty4xAwLy8IxEVbVtuOdtRSWLowa5+AqE1yBtbRq40B04e
03ekcHl2T90b9OlqE4UwuNNRU2+XMRInQCIxmhGqzcTz9ENkavpPVOD2pifmZTP0SMSgdMRbsaL+
KD3abVfkjzaYdpNt/cwanXgAZJSgjHRe6vdKdPGBLUe0dcuhRno/dznyRABQ6L+6sGF8bm0aN3K/
wsJq/Z0YXFJjF/3RrbmQsLPGGZT2XnxMtVvcL9PEgaCMAiVdbuyikhGvePKmaMgiSL5eUn2kg1Qo
SWVZkB7sTkmeW6fI9tL83E+eXz2Ps+JZg2o5aawW/JJKeZO1wOpNZJhMuIISU30IHT53wzmJy1Dr
I7LIiXidftRQxz9HIl2Yf3X2V76neteAoO9WTMERUQZx00Ixftc7Lz0NymvumpqvrjqnejP55AHU
aHf8RO0u91kGD6zb96lr19Umrqfys410cUd4uHd0QNLyCaaZu7qD87wkzMcbFISfFv4alhXuUp9Z
pTDIZMpzayUEhsyRLUq9Wj7qY5KEgKBJ3q6ScThYRe+tp8EcUvUZIYwC2DZjJ2Fxp2uYbWFtgZoa
Z73swKrqDB9TUnm2iOum0HZmaW5cjZ+n53X1MqXKeoWexTS+S2vEPp3QjHXQlwc6z9xtJNgvSIt+
fhvt6D7OPJ5WsDrTE4LEOFRZnEZBPyz6HTN6qGQ9uBXy7CZ0q2z9BkCatXfvcQsjKEYnBnGV5I1N
V5fyNMkse469on/rKT3pmTp1ncslfpL20u289cmOZJLtNQyp8cY2ZHLVIvZl0EShEThDrR/nrGue
okjqPcsavnRApHjMu7a8wadpCbMWzZc2acVXAcr6a1nFwKZc/WIZ4K2Qw+lEyRs1NPLSZ7s+KIgk
vqyfwLp3ZRhFdeneQTG1Hsuk+eYuLUI5/GAxiIpEXwJv1Ln2U0BXAKWBiTJjnIvXTEcS6GVjtF9T
iIn6HoSB60T1LyzDx0+lCTOoif+F4xnXTLjjckdiHB/CqS2JC3B6G31UAxi7B9BlhFFij98Xqj4q
fg2jC5nk80PjenlCjn6R3toYkLTeLIzWwX8bW6BSYmuQLXRk45AeE5LFL3ai0iMx4O4V0C0N7OTw
ZtK174wwl5ckRjWzgYDIL4fArtrqds4+iaPC4J0/MnrP3OVemysUW0Md7XtDFbdyrZPMhfdVuyBb
E0SgnyIjR9ZE5RuAUKoOZRYJsvnEKqMs10JW2O3FXvEaaamvuNcF7ffcjES7d2kmm68Vdjt5T+J3
Z24LZLPmXSO4BTaokRIvIPYK6RBh9M7yCSdRHx/APWQHh102fyGGx9e+nOrpeRk1RLQbrafh7R8G
vTNdgw0VAWnEkrDeHM88Ja3n7SBPJMh3O1GhefsvaakuWXfG1yWe9pHmEqZQyOlf2czW9fOfZyqe
TsaWjSOWqozpjr063/5kUagZ0GYkT4/XWOvskBT1BCGJ4hWRR81Dlhy/G9Lcq8w4mbm906x2Zydi
67lQOoZl21X9ll91DwUjzEGd/Gk29fDrUfwvOEpClHlsZL8Iiwxcgkf/5gKSQjWlHuG5qWtWqTW1
YnRI/5WlcvVg/P0JwJ1huUgrUVv//Qmws36i6VXjNTX0zfqPoxW70q1+OZr+Y+r5V6YeR6yxZP98
JHn+Vnbfur/MJH99yz/EHUSnui6d7ur3ZJz8j5mkbgBYxdODg9rjNbSZfZYVOBHQq9gl/5hCmlBd
2ZcRuUVv83ua078zheS997c3jP97KBEjSHz+5Cj93ZjZRL1XZPHknKVReyJAQyLwXogRaWIwdFqN
DsH9pUrIpVlFV5KBhR20xPa3PjQFZq9P+JBXQUP3S96gLVPLKtaLBujKg6k4U93fFRH5L3mEbJW0
xmv/SzoxG+5osb/SqJB2PZwy56KspvtgAfiI2A22nTA0N7ASx90VNLEYiho4B8YyP2neApxs6ZFq
Bw09kt5s1unSsgfxhHGohKtDeGmng6BxWzZ6h6LxhuaBSWL+RFKs/9YVi0mr2TVM9NtWZfUZ+UkS
bavZ/6qZjlXxI2Zn2U5kyqX72oUbxwkOkAtdrXefN6Xz1rjuyDFTje9c8tkD4Gx3Vw0z9zmXIuYi
ZdDHY/rTMOJVGlrIRRbHjG733YF78dXoTKPCXZL6H+ATP4ppvnp6m6VMk/BJ8Ud0pwbHvE/tVD8Q
QS22QIj8YILDyteYfvM4ZGUyAieZ9bAfkVNvrJobFpBN1cJsjhxyPIWtDqW2yIdBDN2XKZHRkVzV
EQSRyzqlM+YTGUUNFOrUmOBlYFE5JEWWfvJ+sB+znEngVlWGdk/D4+0n22npkCZxQc1XPieLi03F
G6qHarFcLCcxiVVEOxl3lq2MV60qujWb3jDvKyseQr8uKgZFrntkC7acC+5iFaYD/BxhlDDTkrV+
ZdK7M0fgcAX+bmr4qFneNTykO5b42p5LezlaibF86BKHakIn8cQaLroiaqsuFeBw4KpIYO6nAfyF
oPFQFiHacIP++HcPxEcld5q91iVBqsvftbbKt8r2lBEbOpYnTONjUYVuHzWZvzNajVUW01muyl/C
G/13Fc7vx8R/TtR/daIyIOQW/+cn6hG7bwm34S9n6q9v+uNM9WBWE/dAUKmNd4p9Dn/fH3seX/xm
Yw4kWNxf7bckIv7jTDX4XziSyCJzCMnS1zDrP52xhMF4HnZHYjy4tP+dM5Zoqr+esZzmBqFq3P5Y
OdnBAM7+S1WSOikDcYEKZmrwfm3GurLJjJmdc924DM/nSVgsvpHe1nnTYJyJgFnQs3nwuzB2Vc2h
FTKKQCIXzolPrRVtiWiAWtfr+vSIn0Rae5G5s/aY+1n72pTMKAKFQy/jw1M4qFqNTjF7kKTtFxHz
n80gIfSBbB2ci58Rsr3pxpboAbH0gOKyyt8ynzHbrRIELATmWEUc7lGNvtjTYIGRpfTxu42o9/x4
Gy86UrOkLvouIM0MLZtgdG9cfKNPws6Xzh0CDHcj1XDrCkPbuZ2gwaE11k1aJZE+1Vk2P06J3l+h
3cjb6okrt+5UaUmQeVMMANDWY+ZnWX0r7BoHWTw2zJir+UAQrX8y6jY9U8jukbhz1CdVWu3sEueY
0SU5TyZZRSKc7KjZWb1rvBY+2pvUbIsnYUzO1k+s91jN9b3NqR+Wi2k+DEbWHlU1W2EijIfEWbrQ
Lh13q81Is6daKx5MVyuuZjnebJ0pgQ3wA1IXiVEfTmTUe8utzICdQH4WUhZh6kzNTbWUyUTLpgQZ
DZ11JQPU5LENy3CBst0YVXWN6lb+zBRcJZXDZ+xskphZLXQ3kpI+bLCQjMlhCTta0iB/4I/EXl59
fKmblp1PQGLASY0VEvrUL5+ytjNv5uRPZ7N2EWt0evNY58n3zDCTb3blkFQcT2eG/XNoQ5DeOEZk
0RvV2qOqJvlUtLlkh1B0VwPIYgCotQ0iP39si6y/alPOuckn9gUtcoRiwZiuc9rJsJ5sYytsHikk
szjUVRQ/L56rSTQSDVKirKyYXRIci6unrsXZTBr9NOvDZ8HX38eDVTy6qiySENetf3NTu370OKtZ
KkQZC814Wa6WxpIoq6nRc+CQ+4Ucpptu8I52naEHnWVZ55kA2Lo1rR3DkO6umszljc2KnW61vk9O
VpaIsLbyFSNiKits8nzcMwpB0dkMZ8f0u5OeOHdKdY27QYOKQBOkIRHVE51sWYDK6XgPhpM+y80Q
YXV1lv6LRo2Ni+bm4coErHm2lE+v35R4dYbsITFb1AjFFzFTMfmFdaObg2jq1R8dNcVRZtWX2cQF
hlz/XbptsctTo58DmRpn22KejzHtXMyfQJjrTSUQNC6D/mqBXgnU7EeHelTa3UgYEcFjdRxmuvXG
YdjdG7UEO8qeMUA0aB9n7H9fLEcDAZ2BTyO1D446FhLyg04uTfAmSo035UbNFiVquy+wyjJKOC19
eullD9u1R0KIk7OMGMpgOd9gWZAh2zG5Hcc63eUouKDHZd0NPETxSO0QH1XG0zwz5zqC65ke5USK
Vcn9G9a0QPuFFPs7q1WnuTXHI6jXKEdW2Y2PowULXMzaAZWdfWUNmJR8wBCHjjoOOc0q/BDtk5E9
zNFoygtKmKtsve9VU9lbx1n854w+e2cZQCwTL40ekP6m97gxvpVWzfy7we22pOKbQ0BCv0lavX/v
YNjsdZnUYVsXxjkuSoaaZGyzCogLIG5WQcecFA+IQhc0vZx3BZrgahX2vi+DTy0WcT7jSOkv6TzN
7xBHUngFqd48NS22Pt0BtuSV8r7CvupvlE+n/xDbEc7CmikT+2eL9rmwlb7plqw6IkqN2GOWoOir
uvRvfeb+rCs2YjEEp92I3IgxrScwCVE3owF0yESMAgtFy8QocrBZn9apQxzZkiw7z+jlbk4a0Cjg
KdFYDl+SApy7dYBf2J8ADiQDd4vWfORaVqHxsbJBJ5eDMed93noVvu9q8g75wEj5Mlmt8zhxYT+Z
bcRHJB956zH7V/bXTqTtKVnkjAwQp/z3nnd/GoihidlsaZGLAtGp3VtTaB5jFxwgp8rQvVMzR9qu
9xHSHKKmP86pGd8nKISfgEADLCBVwN0nOal2Aai65K32rG6rDEseRBon3zzmKP5GengtcOv31iU2
W8G8njLY2SzjEB1VzexwNJWCND4tuFc42n+WucWww7SM8a5XXfcwT0ajhy4w2xYoGqznTWbj2N9Y
0zK86pHZfGtaPX3jTsagjcjpDmOVvI+U7f/USTBZwqSIzJumcvWqQX26St09uox8fkhpOp926dsp
FjGzgfJoK0w4PqMju/pv9s5suW1k27a/cn8AFWgS3Ykb94EgKTYiLdGyLPkFIUsW+jYT7dffAZVr
V1lV2459nnc9VGdJEIFENmvNOWa/L5htA8n+YVpPebsINkLuIq2P2Lvv+sm+ptifv2gptBbC5kxT
rpw6GW7DRjj3rCP+pqaTvO0QjWiU05e8YsxocbRvk3F8zqgTCSajKLz3EVTfjC5lJJypsXaTpI6s
V6ZVtI/krGZnK1/0vwR5s4k3/WKGzNBkL0I12QWTy8dcogWlEleGeyQABYbQmJe1rlTzYW6shjzF
gbztlSlp0W5I09ZPdR4PjzanyG+hR+g3TJR+m1goQlahT6V+NTaTdmiNtL8pbeYbxOKt9iz0SX6Y
WmJdV5a2UJ1cAu53rjbUX/xoLGG3IY/f14ZCvJkmaUMx2i3Sz42XCOJWK0tdkNkDfdBGq8ENWed7
3rmEoqWp11MwCWqm/Ob+xnJb/TH0VSg2ZaJn49roiTLscpFcQh/qLdIAlyTlrkSX7Aksc1ZMCw2I
Hz37zHSvJwi+B0BTztqphb6eesDUOcxZiPX1HIy4qDeNjuHSSYkhwRXhi5Uh61uOX2ot0RYRa9Oj
PXOxFK1HN6330gVPtyrysn3M2lTRfok6iVpvlNUDSZl1uVGkGDWrmmTJbw4bqFOo08+3TOeriGL/
EynHxVMVyWprxejlSeNzQxA6fYaZbfBBVqZIXXRQw7p78jmofentFhJ5XOMANyObQMbJmqyv7oDy
RoWGde9jByQlubBGWg0tYpKyMqtd5I38azZ3mbdLLWS4XhY2fTCasfHU+70Z1CThfqHeqW5tH48n
emJTf+xmNpAbcJ8dY0mXHal9rvHiN3TqN0S8RNoBh1T4gC2q/IR2kWxMq4zHYye7iUqdpsXrmTM6
x0Yr26dRdqPPXfLQlO6Z2AxAIaRR9kS3YMelXU9i2a1Qvn7ucKUh6edwR2OiNj84OXtDgq7dqwaf
W72y21589d3ZdOiJ1dF9KSYXoUMx0K4zwI1OgSET/crPo+gslTlvBooge5BBmO+FrdZzbeXbTte7
awTOlMrb4lucml0bINJ1vzkwf5EKYqAnflW1nyJ0Xl8pKITbvtKxh/E058WYKrpTTGzyPmKbhZM6
tCmSJ22UilWUifSlRiNerijnYTXT4pypxRpOFY34z3k4oujEioIU2NY4H4TddUuXnL5W5njHrC0I
3KYggrA6gtAH8AwNZtPtvMRvyJo3o+xBomCFXRoO9FUxkuDMrmvTIX5sno+ZRrT1gKDumk+YX5sA
XJ/DOVGwRZTaFXXTbyPfKvdNHllrM5s/1xMiIUo1RvsU0fK+sZoGuYGe/Bcm9J3+84tTsuW8YSv/
/Sn5cyKfqxLJ/F+Pyd+/649jsvObx1EWjKsJDmg51v55TDZ/8xYOnw+rHaEiFrI/j8n4yrwlsA2F
ojCBg1O2/n5MFibnbnJr4GVQtWRTKf6jY/IPh+SFtGwvKUgmuGX8B1CNfjwkm4YeZ50dO0c/qtpd
WxjjjW2ULUmD+D0C1Ur76S9lhH+ox/9Y+fz9gq65YJRwkngwjX68YManrtkkv1H2PJaAgUqW3403
DqeVHU1X4xe0wx9L89+vR+1fJ3UM2Nx76h4HbcSYBBDRio+dp9TnAhYhGncS9MsvWg0/tkHeLsWj
5lnTAQF6+B441sZDTNSOIY54r+2nxE3bna0QkHLOi4yzwgRy72ZANZD8j5ef39V/+JSMJGrcbLwM
KpLvHuPQZP1EbVgcpZmKPaccgzwOu/TWBY6zIvj5xd7R9N4+KCMQ2hmVAgCS79GuI/VF4lITgc2H
MvwKLbrer4aU8PKgVy5SytLChX4oxhFTydTGvXwQRsURc8wTDcVI6f8CJvz3j+/oDCaHCj08YfE+
ZTXFoNflUSiO3iD4uH5BG0nXMv72v7uWYfDSgAijwvRWdvpLswvLgp7H0ySOlhyMcyc0+eKqYrx0
qVk//vxGL+/Cn22l5T479K3gRSJahtphv6MWJqpuNafqxLEP41dpSn/TmYX2i6f5T/eOSch4uxiz
1LsXUifSw1Vmjqk9k9Ux9Xo6+B41icCYM5hEP/9E72IPf/9I5H0ZJqZZbuF7JyunVAOHu2EdUzNh
S2v1XNMINbBFOVqnR6/J7CfhTLykiT9eyJ2x9hH28N/peM/j/0TfKHrnEwa7vzYF/2EEO2jU0SYt
r6qAG/zjLBSahhmGDk7+kao5XcnS0FY0J7zrWpOMUJj9RMpnJp3gae4mA8MDL69dg3JiBml3P78p
//QEBHEdwl+e9N9IpFnOMb3Ial7eHroRQnmEdETTHUXd+pv//FL0mD0yulhazPcjCstYW7VuYx0T
m9vr+xGvLNY1pnrP4Un8/GI/TvW2yfHiLQgMbB2X+9vwrWNV5U1Ta4dw0tN5pWFCfqQAh/V/8Mab
Hr6a94uxbPw4BS+XJBCBJjT6/uUBv2/EEkuEH5tq9UEP2+RKeCUuNolt8uIM2nhJZMhztex5vIm9
1LxLIl6pYlTV0dU4o6+9xGl2c8Py9zaDKJEhBJpmE2RVGGtgBhIDGNnPb5L9tsT++ZbbLPyQaUhX
oipuvTFKfxyLpUcqNAQ2cZC5TgFkKR6AH9K2EcT8blXpBaT8ANhES7GhSokmoNpnO7dtixt6A1yC
3xGfGg8ytCP1gokHyRCiYmys8cx7ZTYaMy/9LQPQjjEAcTM4CD81sTdecgcik57ybS0u972L0rLF
oGpae0JjmkfVuxUecWEd2pQbuMK6Od3AL9NauCOmf48zR0uDGDGiQVgQsr2VdEEMrQs/hl4GrCy0
8PwllnOVlw3XIHzkSBEVpUfjQR8RvUApgPPROMu4YoTUiE0fp8pV85UWzr5zGGoLFpqKCkRsrVHG
hyyP1UtGgevRrUuzPhRGMl0Mj12LZirARIsqLPliTD6PDGG8k2WQqIbwHucdY09lzhNlPka7SE37
aTJ8+UIna1mh+95+KqbMfK7n0Nz1jdtcEK0UV/bgNhR3IwqizL89OA3fZoUxJpyNsGF4SUdQXxTR
NMTNgjsaAqWDcppchZYlX1pJQqZWmcYd4ZjcH4Se7kVKACwmLdqX2qewsyqcwb83xla+ZEVkUhyE
SAOyhxNh4FG9vO/qia/SMIXs/bDkpxQpsWmz4r4JpCCLBpMVtWSlxi3v5NZqKuI23QG0U/lqoj5B
yH3s4CMryml2D/GyMdFSF79mU/jXemqitKsmEBtA6IDr2SUQPxp+jJqMNJEn18m4m4gIaxX0lTeh
yddD1znUy3yp9W4jr6Tom/zKHE1+GdiYi69RsS46Vcz7V8GYiTbF7BnnGJQtj9LGmRLAtISY6E6C
9UZlIRpko7QYyxw+/Xuph/xYTwG1GzWcpbXhsRYpsKrjdspZl1eqtPGm0m6ZT7ObzxEy7sJ+6gEj
PTlx54OnKVsfy+5ktB8jazZ3MznILn4DR3wp+7688+ZkOuUN5/YGyoyxSjX411sjoUKWYMfYR/nE
ZSQ54gHhPBX4Phk6yGdmhPGICShzunST6Bx7+rEQcVWvsKH4OPykFaDRxItdztMdhB1701VxXR8Q
MkOXY0zGq1mX5a2qJZa/NOyKb5XdqldPzHAcTLc7EwGGFH4a03DEm8HMFMw5E9eg03RZKW2qH5A1
tZJuxeQ8j7NrrKUqQXjRdY+2IJfdYeV3dbI20gq/OF3ps5/2xhCUs4y/RAvICl1hfZocLA1NOYVH
Y1Jugxh3cB7rpFDbqaznLw55pQfaXNGEel3MX0qUsxvbNudAGj2P0QvtRT0+lF+Q8LtqXfaxXGc6
6MxlM4r+YGykuW7bQsOBG/fklptgMqmLLhNTSG1DDy9dJrV9mTX1Pm2hsU12N30Lo2rYxFqi3U5+
VTwkWS8C0P5qVZf4xdNmEQZn7ZOrBO9HAi4nREIXdH0L2bGu+EE4lwSdLaZ/oETVKmstug8O4WmV
gu/juxYeDsf1omp58jWmEsP3dibVB3sNJmdYiTDkQhS8Q/qDCMC9qobbBFtjTftL25hF1X2qM6ep
g76U2w5hGRkK+nPuUjdCvEajyzfGrdRCa43mgHJGqIpbVqUZtzvT+7UjmgXTqfNE3chMryu4Nze6
ojiNo51BrTnsyJ6mUBlnzaQ5vqINaBP5XtMROjpjyAYbRb9qAmZb9RK1OhNSNftYrfWZIaur3r9v
MTREG68bbX2z0DJgg6AX6VcFYv85MG3oHYihxxsUjVrgUgWFk+GzHnudHSY0RUR1rNp8+WnGWMur
LFFMQczGbMzqitl25ByFYYgtnNPPxl1fC159Iliwb40ICHa2kdWPNcwifjUXrRsy4jJ/NCsiAcFG
YQQyLGpbvPOxrIsvNpXX+nWqAUnJHgHAJncVEMBUDN8Kb2jwRmea/Rm/OUXv2EdTgmSUgsoYJR1a
2DT+Knv1lNa2tbERtWOuR74gH8j47bSPyQy5YeeZsXfuEXlgZ02yTYwdb4cEe95OXll/wp6PQpRU
p+ETNbri4kT1q5nPDyMI1Q+ZMtWOeRUAIZVUZPNdbb5EKo5e5iQZPkaI7+sb3niM5n1GkVVE7gCC
I06yCYuBdA+OnUiEkATMUXV2mMeDrEPxsFP+qB+JjJpODUjsizOPibbCodcZK4engBOYesK9VvZ0
ZkdD5aexbcWHGVzEh8YQ3aVI8LTh9ZfPotfyTUX9/2vlO/1ROfVsruzQpHUqPdJwspjC2EBJkKJ9
kzNd+FB3gRCJwzT0X8NaGz5CxMqolXb6qU0i+0s2OOirW6CurJUltf0GaPrZF1NyakfbQrwy+M4q
7iP5hFOoPlIn9Cnr2t2RNDCN/iQIjRbE3JRscRJ09O5wLmKmx6c7bmPy1u6crK53Pa4jCP8x9IWp
m28VtnwYY9Hw2OWq6Ta6lCI5jJTVbXoluuasvBAf+NkZKcRe+XEnd5xytWu0nNUn6l6mH2hZhxcP
9ZKO4YHBcx5Y4V9RAcpTV9PHHlkIj2Uq6RFjWwslzT2OFzGT2xUsCwOtJzsLDW6g299GZk+CM5JP
SpeSKe8xG5W1aqfcvqbtzTRq6ZOvgqbul6jbou1A6VGyPSngWfZq8hvAd16OMy9j9v1WmU4Xbn2t
mbdRDctUiMbcELg972TnJhdZGM0nGnDy3svhLvbjjPc+HbGjuMjEhR7HBga21F3TvHLp8IRz/KIX
inVI6ajxQw1b6Vpwq276mXNKmc9uG9hVmHyAZz1+0ttBO9mJQgWQWI219YAAQUCkdrxtpGtj+zIT
X151jN3XEEH159qz1DPaaPdlcBT+c712EMPL3LBJH69yl54ChNdXgPFNAv92nrqdq+pXOx6jG5kS
Lku7T6qDNYyYA6uqbNbxmNA8EG7bBjDrac/mQ7oxQU0qMq7Zs0fzNI4YLCvEs3YnFBXVDqu/Jtz+
IXamqgvcaE4/6Ijw9RUq5vwDWmGonyUKqttYs3hqv3fYit/7bRBzl+7b2379v4qhX9RCaaQsSaD/
vhZ6iauXb/8HjPhT+fLXcuj3b/xeDnWN38Ctv1Uav6t8/lUO5Y+WiFb9dzWRyyn5Dx0mCk3ToBDy
prxciql/FkP5ccKm5EUtgf/9//7vDyUA+e6//1oSwAT+Q7XFFjQtPcLZOIdTptBRhvx4DmvaiH6C
j8Zbg+CwSqe4gn4DMmITeWCYE9N+GABdnnKtTlYQYx/wii5cJvdsVrh5g2KOac5JUQBLKMqbvNPv
7VCPAJzkTbqtBEEfM+StfYuxKxCT5m5TyvcrT7rnelE40GO+SbGYPflWcXIGEA3acBWqOlyr1vYh
Yxa4OfrOw7GavHZ6l5wLVFlBw3S16sqqwUrnzSvEIAO+4PlY+fqNY0hrhR38qRqHEXBhu5kEltdW
Ja8yT7N1YUXTksFydq3xakhIta+j8pWu5Wkw+ks42jEhch09/ezUTfONSKejHvFV8FRWY5w8TbXC
ZdPMzzbIibw3nskefWgmuYWNkQdtEVvkxIgdSYzOih4UdioZwqDXvDPNxIesz59cdizENA0Xvc1O
yx1QBVt+hCKv6TILy0ilWyufgE8VMMhBztPfGfo7bKGXhYgWoK2l7Zr7zwN2zCsjFqSsTkwbZrWf
UbgF2iC5MXAdMVwezLgzgzEb7xyaaEMtHmIrO0Rj/tQ26RPu/rOLaMRZObS6BR9oEMlrpaYbkfOs
JkttG7+m9S+ywywAA48qhoNigigyK26UGbdk7LGPX/mmTl5bxsLQaUCNVZ1Mm0hb7mVcPDHBc3xA
nYFECrTlcq1a8AWsCjeD1G+UiTAmno8gl4sAM+CxdukmEpD7auV8mW0kpywbjyYPZ+ex2EOP4hOS
73Q/hwogiXLQPvkWDEnJhcDzp1h/xYwpOj1AuLpvRROiYRrvCtwKIxHtbF1btcb2+FT2cH5w/D7j
nzj2cMqDNG6Tc9a4D8mof/Ua6wOWeSNwyBiY2BLNaJh2zdjf4R7ckTWoGKjWjo0URhLdg9aserXq
uvnoVFOMXIXn6VuGBWmZkTAC+1w12AJWtdTvy8h49q0BgDN2kZWK8gMGp7um7e7EmL8WejoFukPb
tivGOys04hX7URDf5qKZQ5oVGLgTg7f7bpQOgDDxAOIRx7uwzzUFGGAmfB+fExUJ/eLBch4St52A
jDAcNWM81/CTvmDM9aEuxHj58OOATmXY5WMUAhKC5sRC3+8ad+pJrbb7vSwcbz/2mvYhi6d808x1
8aHU6glXXt4firiRganl1jMA5y9T3zrXhpfVdNjHKsFI1+KhS9cUmUCXZvPwFLoVjVJsl7lzlWJy
vs/K8L4YAbqtZyFRuhSAjsY4hK2ffWktlvtszBGLAAQHobqu1dRuACJxzGkJjoYqTuoq/V2FxMxt
zrkW35QV1nOc6feVhntHdjaUns5+GsupfS5LE6uQtqTEoJjxXGgQNdUX2o5FtwYetNC90eyArkPC
k5rPlcFhVzbky8CKDpzRNLaWC7eF3wLv98wwBLSur9k8ex8QIXZXyDzwY2fug6s5585shn3Yt6/a
0B6Fk/0iI/td0ZFZnG6O7zmCV9+1/9YJQWKBpnPIIKj1Gtafjlw0ONDnxG5O5N46v6hn/1i6XdYM
sIwsaJYtdEEv5F3Aki+GrnQmtwQDhVW1NLIDANWYCg4T+l8W038oWb+rbC5Xsiw6iFxMN/8eVzW4
7miluB93psqe/JDZcJmOUywDgcUJEcLTgAzu59d8Hz3ydk2PBRyRr7/888cVMbJKP/ZkWO4mZccb
W/Z3SJKwultiN2hsA5fPS0HkSJfwVylRlsXP/mtV9O3aFDp04iGpVr8P1KGON8wph7Md5whrncIK
Q3jmQOSV+jGt0myn++PzQM4JGrieDI4e12Drl2zPFygxeadROR+7qGfVtWxU/PRNUkygpjccB/bh
tDjMOmDHj9IwPZVOuy3s/jIW0b1uxxxqR3HuvFwLxooANNumehhRdEVkz/Tw85v8D0MIuwa6NsMx
qJGb74aQmYMKqUxR7mJTbkWl3+CrvSkW59svrvNPdxTiDdZ526M0/r714g+GN/KHjFU/F3vJQWGC
LrXRcybh0vGB+XvZSUVGcZv3042r9OI2XvoDYo5em555edmqpBkbCDS8R6xeeKGH7k7znbOFkTr2
mO5tykdBFC11pdEcHyLbnK6oaQLIT6bk2OmtvJTZeD+2S2KDmYiDSjzKIA6FYVEmr1i6nRUKWJ4i
5JWrUUtfw2q+96JuOyvJ4l1bu3gCPhKXSRAR9gB2fjxC4eFo3sHXmLCXmiY/G8/+l3YpzLgGe6yf
38h/mGGs5eRNbCn5j/TlfnwrZhhVDYpYguMGPO1sJ0ZmNrs2KdEO1i9aQ0vz7f1bgF5e8LTg1/+t
OdeaU+LmglxLO+svQiYHUPu/mDDf3qR31yC90cS9xt99Wig/fp4kbjKV63q5q/y+3spkNAMRzs/L
TJ/M1nSl2vCAe2Pna+Z5CP0Yg3R+gLr5WabpVw9268osSLvG0GTt+pRFPPaZneqpOBlG9Do7g7Vx
KajtcsuZEfhZw6rTZ3mdJ4B/vPqTp/jfjvSiPcWFKcht9i2GgeC48ZsaGwgtAiw35hWAjgXOkbza
ICRXTZKd+jE7ZDYgb89J2aAaJOrYRh2UCwW619WlKs14I6z5Fx0b8Q9vLM/Cx73APIxjzPzxhtF3
UGM1FeXOyDko9HGBXVZhtzS1jM8ccwcStlvrfPLOhe3UQShR/c5G8UGljOUwK+EHlt12CBczgWNU
6y7WH4a0ttYeSH1A9c457FxsXKF9jvFWwZ1kJqor3LRuOt3r5vA8S3yGbvJxtNgdIi4Ce62NV1ms
k1HDbapJ+bmy8uHKr4dLZONXTlvGp6iZ+KRDidPXRIoaOfevTHu+9+u2P/3HLwlrxvLXW7z2+5y7
IWrcXA1E2Q5euWaLM4JH4tcROtbpOvrFEwEx9vf3BGkH0DFyBU1yLd+9k41ASGcuydetKcuNQS+T
8nR6gCu+8w2ez1wxJOeJAxJABxxiKTvAKD9BB5lXXRU6eK/9OkiKvtn4zoz3dmGLlpMHUcqgx+F9
wKQv6XSx2yfTw6IGI5+LdL6M+UTpa1mMGWaRlT2Fw7JLRbaZYh1vunKNmcoM2K5uepV6W0wm57fj
5SxGa53YfKHfZgcHkiUC+6Hf1mEHSwx73X6kR/p2CAJRVq0HlVWHshvuEvzEawAaXTA3HPXsebhr
VaSvJhTOvtXf4bu4abTkYFns1gy3gwmfTevlX7DcNytivhiQdddvDdHKzfIaydE+k8B150TLAYJK
K+8T7f+8Ybekh+lphMS5dmu+GvrRQ5PavGJ4tK59e3xulVoPHTc4zZMTGmK0FyNbcZGLhzTuMdkL
zMiVTZ2vOGh9epgLkp+A93P8UfmBQ/EVkvgS4WXPwOTtcAZ1osL0JZYYwjLDhlcKpcdsJ9wQwxUw
3uSK8AeakuzscyUezDb51Xr8Fqj2bj5kr4MgFAsTI2rxSf3VzZxPYE1MYZMV6U7PpewvUmfdw5rA
8Y7Xetl/vR21K+UbSKjZ6b2982VM32SQIK5Svq0prHWmynSDDnTt9RhR1rmKmgApQrnxx27aYU3S
OKBl6OIjkWyaMo+eadX6J7r+dBoi1kX6q/T1+N2D2bXOpsYck6rpvrfYbumtVQdQc7tgjBQ5QB47
aywLJuthjFOSBAe22TDk7lTPDNqa6tJ6HEl9YsRQzF+E3QHRz2n6JW1mrZthPhbxcJeGxIEWhjav
cOY8O5Iwm7ZWF5fTwS5LnHPPIsIhs7sjY+tm2c0r94/19b8Vtl9U2ChwkRX4kwrbvnzhFI7e7i/R
hb9/zx9aQ/EbCxMCCIFNWaAp+FdtzfPQEzIZO5b1pkGkVvav6prxm2svBwrs0RiVkRv9q7pmub8t
cpTl274b+f6TChsbiveztGEZi6iJap3peH9T3XR4w5I5HrV9aM3j2mry/MlOQ+JsukQ3OU3OTM6r
SU50GCmdDPCITePaidviNIO4HTnml9km1JP+xQVA+GEmqeuLT3EAKolP33/FdxXrsQpRzJZz+aWw
qezrbHo+tAlbTHzBrXWCjOhBYk8L4D3S57ydON5HOOH5pR0hcOv9U1G1KHSxsd2rXm8fqyzptWDu
83LG/lSPT1APi3GVSG2ieGBFYMlHzh3jylJulG1qp8m+xmiGI6BzBevFZLaYm9nIERwFuRfMvN+d
gLQQTtMRkQRVp2VPtskrcmuD1vJTWtFeal01dEkBEMZhfG2lbu9tkMcnJPmVuWMBy8uq51rW9WOl
9PncyUnH9Z3LY+TL4RmSU/koIHXjovGoh4EVam6nOo2ezBh9QQJ2nz5QR/ZbwRzSmToZGHRKZnus
bmBZVEQXeuPiTS4G9yofk+zsWcV4K3Jr3taTAt5b7V136GAmYkrry66laDZdDWbi3hgNcstVahXP
I70CzB8c3By2ZftQpeqjxQy5TqSkwjZM1i6cgRhTeoDIZCu68ylqq6M3Dkm4nyVxB/2cx3ByI9un
a2E37rWH/bhkrzPl91ZRdx87keHb6Awabh1NFso6WfigQIjv68FuNiUo2uthJr9GlfTCKgKtAuLK
5+s5MrrPeTbVTWD7RYutum2Osef1rz7wwhT6j9KytcwhSPWizDd145fpuhx8UEiIA5cq8NgaK9/p
sqfmLeBFjmRcRWCBodumg/ySpjlB2EOIAGqVNVZ0UxLwa+yYzJNLXGfWZzMqklt/wZ/TRnLbjwYx
O9uuicXRMFMsSTGqgR3GO1JZJpKPTNU3u2GiLhvFRR44RTo+amXUHnCl+9+GdnDbraODWaOzOnjJ
Zmga/7KoXwfIZ1GlPaSR5dzEgu0AAUYkeK58OWfPguaoj0WSKK9In4u1bwPqagqjvOM5Zp8G/LM3
7pjKkzSm+OC2Zu9vjGqAQBmWAtrfFBVrhmt151mN/iFqVUU4VMOfG1UkTk0vumoDzKQ+p+AwEomL
h7f8YSyNVKSrPKJUx+0ZAcGQwNYnOv+oSiOiNjj6/ZQ6F1nRJM2vS10fUQCYxFzOu2JY0hr6Gf0A
7UtrOsR2nO6awbkxPKratXDnwLKwgk2i9T+OOW/PRo5d/hiGoLmMPETz4XaQUYOsNitog9L+2HV2
V2PGN1SgxNQEHDD1s8DMR/QESXaCbQ9FFklVM0PM4ofwrj0LkUbL+3IJJSzLVQLM9dP4Zo7DFqmn
N24CbtlfE7be6R/FLMmVzFeuU9pn02i03dC19wLDDsxlz4emvfjxOEgfUOw6p6rGq1csrr188e/V
RKHf4ok0993i7qsWn583yfx2aC3wkd9dgCSzWn6+cWsepIVZEEd9sjKa+MxWFfcxfkIdYyHbMDBB
/CRLa+j34T30E/PRWdyINrbENMUy21T6ClmV5Mcs3sXFxRhD/N1zlKkCY/E4UoOTHxJsjyhNojUh
rVT3F09kOhshLDJm66nTP5eLczJcPJTZhBiK1vTMPQwVNZzExG5p+Jm+1WX8aXzzYmLKpPyIOxOb
JrlmlDgT86JPODhDrJyYzD44Q0pgCSZP8D7Aoaaju7g/C7362CdWQf3YVcGw2ET1IevX5pt3lJOj
t3NjApqgBYKq/91lGjunBoLkobXkUS1W1Mn3+itzsacacgKiiC4fc5qfxQdg6ezQqqGeH0EoyZOP
HmZLGXyFWEccncUEq0ctWok3Y+zYVFdLV/pKLExwBWLoTGEUL62skOB5+GBum2nyL4CGwB0BIsxv
s8WK6/jtCyJ1/ZAlkXGcC7/ZaBJ4ENEGo7FMsw2eXo/hd+ei81njOEDAsph/6bMW68iJpnO+WIOn
3mg/zcsJQbNhBZp+cmu3GsKsxVTc4rHFt4nRGKBk8bHPw/DWXmzIUHdJ+ar0aW3xmHycTutssS3n
Y/gUL0Zmc7E0m4u5OVlszs5ieO4W67OynINczNAjEmhkVPpnezFK24tlOk7HMKDKRxph5j4PYy+B
OvhuMHfjtLWm2d92g5u/OhQZz/OwkYs1e0DYA6sUo92ZOYbmvkpwcTdx0VzsPEautZi8KThbAQoH
VACjjJ/FmxvcJ/4lcLPuwiDMz36l5zepvWCgFiN5ghFgbRj6jSukWC/m6n0xYzzPPctfa91iRh+M
Lza1eiicWvaxoPm3gixiflaAyLbyzdHOdLi423vdCeBol1voHRTu0XxeGYshXuuxxttymHall4x7
R7FEIq519mjLnO9Z8v/dJ/9in0wq91JO+Ped6FNSlt+gRv2wU/7+XX/slP3fUH+xQ7bx0hiwIyjy
/QGvWBjli0+Haj7lBHKd/twq+79hx0HASM3HegNb/GurLCxcOb4FCoMDo73oef+TrTJFi3fV2qUL
DmwIopbJL0j7+11Fw4ozv1Ci1I/Q3Kq4weaFjRwVTQm+SqHJ2mTCIpdxsvoaUh/eOWvj1Mr6No7o
0FbFnOBe6yZ5GqeQdF24y+n8eZxzIe4NnyjnNbKYr5FnRp+KsXODJHLsz70Q6oRZFajs4GvhNqlS
eyHzae4pGvjDAL6mD6I0jbMd6Y7l0U1HVuPRvs1bZX0FABrSIJYNoELhmIqFBrzLJyujmHUt5yVV
o8sdqgUrUVjdSzpPxCeZkqQ9h9XGT+stXGcQCXQu11arW0HsWt0jkMOBsKeuL2ARWok944ws3Hqb
8Ww/RiHoosAiwpaNN9LbT0aMXxM6bzkHbQLWYQ+UA39GWzUf6QtBW3ZVjE6VYKzGB5TsUqtgbkuA
+PWmeYUn4W4CTn3j4ORkR+FP1mlyORMvqOZkp0oL5nqLr2GjDO1pzAQgZB334hJlzhGh9K1NQ78I
RIAHXHiO3cbezBhELoae26eegsnGUJ1rkC3hIx1WRCbdz2RafIS9GFLGmUxv34aK7m0qazs/gvFB
VeeyeDz0mEQ3kANcQqRcl3tQ96umG8uD41ekddXIcUrqTgSkM5fqrLbTcFQdYZ+BFtWUbJn9Lk1J
oUG/CpFT7zLDoQYDkGhlqgEu8jCXa9ebAF0L8DtbbwrDHdhS86GmBEzErtTmOx8JnKA7i/xoJ5YW
7z2d/a78FFG7dvVNVwqEOJtBwZyUV2aXIgLdxxFyaQTLoN+Np0jOCFQzl3OBbYNLLqQg97gWnDyI
uhn1sNw4bJL3SQ/VIQ7fOCHLjqsaUnS1S0hI1RRB7MAGbDslPQplwM5XEs3DJp/DPqBrUHOccO+y
0V4XtrlH0nGyJ4+wZU4IbgJ4uZnRKQJ8RnIfHtys3JZOJj/hd70dLQPjO5fZRjP8qKKfHg19mLeu
m4TbsJ8+6nkq90hZY5rOTXrdFJq+p72cUdVrzIOvsUHNpCE3UovTVQFJ9iBIxN0OXsXKkE/zXm94
NU0nNz/5k/mlVJ4I/j93Z7YjN5Jm6Sdiwow7gcFc+L6Fxx5S6IYIhSTum5E0Lk/fH6OzOqXM7qwp
oOei+yaBrCwpwt3pZv9yzncazLGrNO6Mtd2leleVXtedHMtKj21C/AkazBNhKNG5cZngzXNBOH09
7Ss21S3T3J09s8TKjGZDvE25jhojMFY1gkigpfF3Z24+eyOR90HIwtZtCAYLbJWRIGz7w4ZAnuhS
OihD22Sq9006P3YJXBy4WJIpqQPZAM/AHb99ek6dyUDvNXb1UVpW/73O62njx7SDHl+2AwK4TebV
rJGiuTtUTXMsB4cM+vwh85MLBeEe3aRYp+b8lJBpU4k2OHmIPthsH0sShJl7I5FIefcjN1772n5u
G+TI03iTmga5Sk4/MobKmaGGM2TW0H4h9hSiD5X7Rhb599wWamWWg7tJ87h/TIzyxm+kXAed24LQ
cDgEE/+Gap5eEVMamOKA2g3Kyb3o4xIHiCrXHvg+nq26lWh/2F+ZLQNfIw5w76r8HWgXEkhTBCeX
4/LUKxDHdPAp8/kuPZBTEG/4Vsh7ooLvddqSJcGLmqvyOuJkfyO1k5a9J7iLzLfWOGP5tR8Ss3FP
aHpjQnNTtavHOnj1mvizMFqNAHf8EXeFPEReSxoUYvwVVrxp7RhhcOqhNWxbjvX7zhrqFTGjwREi
8kPoqvtBd2LHMeGfq9QYPELJ3e4T5wqLfDAjGglvl16xTOt102XdHhSqsyMHuL86kRM/WOMYoO8U
D7Myuo2dFq8thoQ1gRO301jsygYb85jWMFrK9qF1YQMQ/ECYgUh3qZVRkBmV/UaPec2smNsBRAFZ
a8E+SbunvMzcncnK7nHIhpvaIMIXTWv67Bnps0MM4Qp3/hshcp/dyDyaPXvAWvYECeYEa8XmQP2l
jkQ27dmHsLxNG5smKmr2g49+wZmcraPm9iA686kOvYwHOCN4qECLcXaaQVxjaT30QX3J2/jFzcwZ
eP68FchmCNGrt64RfCFuHj49Qo9sOUtrw7/zW2sPw3N8GPnoyPvUjG85Rv0vWRjJzzkY2A1j3SV9
jC2yyUwAcchWN9nJQ+O+c3RjnpULwaDRdUKeYFDF62zKfQYq/XyMq+7Q1elJJ2G2Z/3GOjMwsKFr
Y8dllq/nMPBWuBkDqHJ2b7+TfcaUF5qdfyX/yL6PCyzzs6eam7zHU0kfXG3r1Im/1ghc14PZo1Bl
glMO+bO0IdGF1U2gyQm3UpA1puoe9dRi8vCKd9TFh8CfPqdeRgwxr8cdsypb246XnDWWE4kpeGfH
oW+uI8eZr6NjA1iG7FRv+jmWZydx6J0MEgraPrJewVsRhipkBpBddUR0+Bknky6s8g6NRJutKgWg
tONeA6mBsqBipM6+p95BXe4vZlSG68Q060PQkz8E1fk5NoblegZtVC38Gx82jfBMZNF5eSuiWo8b
G0cI079pTvsHSDX+MWiz+TRq69keRf0VyrcB5aQo+2zneANqCSuXg1rZdjXpA/esyW4meC8MfSdj
lLUdMb0PrVPeoVgy1k1m3APv6G+zMfnU0m3v+tGtTs3sfiK/N39iOnYyDdltJS9vaTibLxyvCCTk
FEJhJ+0ZDa06WqNBcEul472buzAefJK1CuQH66TVr0EUoXYXEFMiPWQvRLuwodOt/8PtnWjTs1sm
Z8nK3xgRTo/egAwaLMyrlbGJKfzCe/G8OdkYoSvWphenT2VUCiwbSzqUlxcQl9gfjcD7hh0fGNOm
0cp20Ds4kAN+vUgRdliAPVDZVzzEHq7AUn+iCdySZ0+2mcgcWBtc2SAzJAEUiSKba66JIq+Fys/t
PFeHtAeOPbdldCPN/ICbJ6P39IjP6oPqwS9MMrRNP+7vjYY80Nlzm0/GHBwQ141PuoVxLoME5nAw
Z8ml7LpvLJzeOZ1zFHdusOlV2D8nqYQTaQX7OlDQswYj2Ya1ywWRBC7NnKXXsbPkjRhVal5Lpj/o
mZ3mksp2Zl/RThfol8FhqAga8OLmPY+KBfSRJ/IOUbh85IBsx63FCBXkWTfE+R7CP3KMws64vFqj
hDkZWOfInchToxZ8EQxepnXl5/6IJHCyHhE7yq9l7sAGIb1j1cyQmnENIhiUOQVDz3tuBhyWM6t+
CmB98vrZIFxObErLvGWzxHgFoxEachIe8k1B5QEtPtFgfIpQFkN8VrTKuwxD9yMJoJ2SNxRa66LU
L0wsj645fGOP6e4Zm34N7KAhgr4etz0E6mOIJn01j04Am1Ls+eROTmqjU0x0vckrQppHu/+iO1JL
zHmBRtcYV5y8ClewhrgD0VLFdslwLFw2y77MD1Zn2iCcUn2CWLwNlXVN49R6TmwCJ/IaEkYSF1iJ
EUiuMy94nGaCVXSjHnAB2Xshv+KKoWgiG2ybFuGzjMBC5wsU2rCtjYtVClwLegINfUe5E1S6Jj/M
Jc9eoZifo8iSa3LJWNfaeuMvSO5KQb5HPqxRpTFhmbP4yxB0F5cifyd83uYiqJ/HirgeMAFQSJIC
DRCLw1T6BSMUysO8A3C1QtvKvZhXRD7aD8EA4M+NrPe87J+renJusYvcdwW9itk5024cSnvNcox5
44REoXbUjaGQI5EEa77kg4LHhPvlecQIwdYPlNs4GfYqlcwLrAoJfeygTzPTqrpkxfxcNPW4I/gM
AxmS/W+Zkhs5evP9nPCkjzk+ZEFQiEtkxLMn80sT9/ZV2YvGtCl/UABjsInbrUxn4gUMBhejrW9H
lhi7Oe+LZ2WnySbHzLRrbPICbLg3FN7A8icjzW8yhIeracjIB4Wfc3X98KtomTAFoML28ZCNzKvI
XQ9a4kqm3KPyIfHnFiD4tQSsfzWJNCBdF5Naq2B/2WK6mmlwMqQPZdtlTONpKFDwGYcLq6tvFT1H
Lo1X05/fotrde7LtL7S6gIzSbDfk8zH0M72dDWOfxz8MH3oT+3xxkW1aH5pM3TWJdS7HmCMybiBo
MzXe1TUtrjaVtbc6ZniVw+IhTc9YoLlEU3ESmf/soO4ll2l+G73+Peyjr1XFhBB+0X3f3XhV+Fzp
Gb3qWEZfDMPU697Oj10yE2xneZc58D/7BN8p9OH7jAtyZUZ+fQ1DVgtGKeTFtuv7dKBCM9pUrEEM
MnnN/Ehcs7AaKNGMu95tSLPLinFewjlIrCDmheNBGHWMCclvj4on+Au0hO9WhtfWCgegYJbZqtUA
F5+0Tqd4zau0qLbEpRRXri0buXdl5RR5eLo3CJDL+2HxKmljxBOautk+TcgYX9emEvG6yrr61Rxw
uIwDPlZCIJrnAY3bUetYH6mss2MA0WhvB6XNlmeOzoPo3Z0q+6dJzax6quA28CHrlYkhf2Bp6s9z
nGADtXx1MPMpOyGkmHbOYKsnu0Q76yvzjT4+vcmIoV2Hkbid5whsUFtFF9JvrTUIeedGon5CPjuO
ewtx4SbVdEzasxc4medv8CJRBJAig1HI3kQIwlhcsVTDWQKPuJ9IU7NYO9i9v3br1NqaEMFuXdm5
By+fvvpFzxDc9N68KOcdo7C9KfsckUg6HUERwaUf9FUWFaVFG3vcxwHrRBJbGlZx2KPwLBq1U1IK
qZmkW/56AmzXPd+dCOUwj2sxoI1PlyAnk9SkMd3FjByP1I5HxqGkGpEFtuO4crac6BMfvVNuc6AU
acyscTJ8kBEG3iCEMjeNNaavGv8o1bQtshuua24izML1dWqDc9mW8Oay1N6YITENPeNbQ9OCVNJs
zh5RGysXpd6hzeyFqUwmQdYhk+yypju1lfWjmfubKSB1dekvzDm5Sk53JNhRcZcqPsYqQ0fOuHNL
+tCAZh66pVslHTR23zgPEJYTszBXZDjfRK73Uvn4hKixG+R4PP4ICXelFKR/M/OALUw/48TTrs8S
/iq/Z92YdN/nqr5HwE2YAuJiNYXoG6wtkwZ6LdMimNzAszVALjXDnJGN1a5FPHIqOyI8xFVOiFtW
47Yap9PANxVhFFF7ou84Ix2pNhSBX7WXfiWg4ujbzR2GfmKr2snc0EaeOaJf6lCXO7sft7RbPMkS
0BgAOjAL2H2vs+zNPUtHRikzF68NckLV8mFKjSMJ3dtZ42VvGlniLYvn8hPaP0YnwzD4OzOXT5yd
D+YUkfEb6W6buQPdlw8yENPppjPQfRGPAVWMRjVMhlPsY6l07PJrSWDYfRoZfJC+s2dhRnYB0Mxn
X9p3xBxAKKulyShegOd2vJWtFIHKFMvGBiPihMDLS5/IsP7uy+bazuY58903LDK7On/rZLHvO/8H
oWA1rS6ugVLO6botADim5Vri1t3Mjf5RdyQf5Ub2JW6AaTX2EjuM7ofY6orBClIpb06JwihL5gEx
TEO03+EXpLd3KuaAZkWv3HFdQ/i9LXptnshuBXo7RoBAiXVpifCY1CI0p5kCqU1sTs0+lgBrtYlB
rQ0NHN5CnpUgKDkFx9ePWd7vmOREJ64sYmdm6TXc0FPTXwziafZ2S+AZ6zNbHZO8Ce98TjUo361U
TkF5DM8AvN3sdk+G7RYtRmMW9DtlZIMiIChm3MaKmm9h0Zh9skuJ725IKuU9clhOYf0xJnHpPd9G
8TV6WXcJgQMwtVh9DKL/u2f2++/V9a343v6f5S9+p7jgnIu7//vrv+Ju+v3nbt66t1/+ZfsR9Hnf
f1fTw/cWr+Q/jFDL//P/9T/+LjP5J9N4aQc+Oo//ehp/rIZfBvG//4HfB/GB+E3CPEH78oteJXB/
cxdShwsqBsj0L2gsayFIS9+zmdIvcpU/9Cq2+M0CpoH8b4ESfQC1/vHCf1fY/50jDOfXr3oVsSju
bZAcFqEOsKStZUb/E+pnKrpOl17in0RTjGeDUQHXgJk9jJZDFnGp5yM4dtiNXu7Accw+kI7WAndM
XTiPodcad4z3oD+C/NN3zOvDl2xm2XZusGm+xx2pk8eqWUiOYck2dt18YCVlCFSWKf7L5HTDfa9q
OlY1FTmNQern3zSP7EU3vf8Sj1UKOPODYNlxsEzkrvBNYih0xPOTHPUCvUw/+JfuBwuzXLCYcKTy
7yWkzAjp/jUNRv2pw5PyAOwTomav6/BHt2A2aWdv+EqCyAVAm77OC47TDiP9aYwYwppTS3GGyDBa
BZGziPpG7652dYAAZ7Ja9m7RCJhBIcoNlD398Mgbvq/KlNwsTxfRVRtmeHQ/eKERJE6GeZVlX8w4
zVJKl1nCqhyI1poxpB1yN2y3DgykV4kJeVxbfuHvWwhN3grQdf44yTi+ZX8P27OvokMy5NE+omI7
oafWe1GhGt/MReHSo0UzuLEyzr3VNMEAXC7QHrYs/B8OOrsKvk1SkF06+cojaRO73ZmtLH1RmDWn
PszSbdpK5MockS4CyTE4qxn9nwNVvFzRWvhXG/UMa3jt9Q/aKxaiWVwdMkO0aIJCH/1dUgDjt2e3
fmzyocPn5MMQXQys1YeX1VhsrfLD4eovZtfkw/caOVhgcRQSc9bb+GLlh0cWzy3DzHCxzhLEi4s2
KjDUoklWt0TyAUX88NuS1Ud+2ocLV1A2nboPb6672HR9/Lrth3NXdIuL11gMvUNEqPjKGuYcI6E9
d++lQgRwCIkFewn7MT1qq2y2czCl1pG4W/1W4x25cwcFFnJxE9OcYixOF4+xrAJkUGMih1vk+1H6
0ogsHPX9bPhJlUMTBw5N/a+Th2Hy4juiPyeZf+PTNUmniAuV8N6Odkn+1kXMaqqSq3C9IrxGLdGQ
haSrlXanCXAaXNQQ0mQTwc8IW+6NfH60WwgIQ0lgzbqTEilyWDJmMipmedCw3bXGSHQCXpvt2iIr
+HpbihuWcjnKhpVXgmkE2FRtW4Ftv+lkuGPvhRvZ68xtMgY9l4ZVbPJMnk2EoDeVYHsw0jeSEHPI
B+EQNM54ZxIKqq8oF7NZgzOoH8ea2FKbEqikQB5XdtmIq4Ha0t20bW+tAfySR5fO3QlDObZTsO8M
j4Lh0jPy3gxk3e4bB+QxSalzc3aJ0TiZaV88TLK0EdJWrrN307J7MIL2fo75YmZV+mP2rWdpkCeb
E6IOAsrepC5emipJ2yejN/NrPoy0ESXj3QQN/aOyM04tn2wyVEIIiwVX9Jogs3iVDqyUAAETNNZn
dwTSvbBSyNfRzBfbgLOQdtGDSybjtqhkuqbAA0eaCPoN1GD+Qc0uMYqZu7zb1fAEDwkyETzto1fZ
8xb3G7mXZmo+uPXCds3nDMOqco7kphZbl3ToEals2984qEa2zZiS6Eem1ieLreZnr2CQGGcobMaa
oHOv77wnFI/9uR5cRshB1HKmIBrwEXc7ofEu5pGlSJxF863I+PYmZUSSiOZspB32DwRr2IeeiI7L
II1g3EZtNO5Cc+7XXSmK9dA60ZpQsuZK7ZPsPVUs+E/zTbgojAiX1LsxLBDRBk3HlksLnGi8KfcD
g49tOIM0J/4w5902LUxJayQR5J8nE5eIb+mk4UPoxnWMSOuSQNC+TVufiC3hGFtdZjOyIFNshU8E
e2p7/U61fvEZbZB/F3cRxN2Ij/8z+fY70+kJj8zG8lbqPgF1HIknDCD5j3ayu1dPRvaj14zlPVP9
aDvJRuzyGjYqbbB/TIXNrDZHZ7h1fDPn0I0TNiu2Rapt3FpvVssjbVnNcMHcx7pF1u1hNBx528KB
WgMn6flWDdMjdiLXXxWGTK6dZiYjkE5dWocQJhE76ZpdSbYhzZYjM49uKbnSQ0IUyh0UB49mWfse
fGkrYmzdIVwMu3g+iZyGuUDASdhSHj7HZAbGq6J22i+IMRJU/oAQLqbO2kNrMr/CeDF+LbBn4JSs
5ydLWwBzw5QZP/7gLqIlap8JDjUvM1DWC9BcTbyeK1KetyZ+wDrBcDDS5m4GvbUhngfRkjt18ae6
qds7a0YGHbcVElYOpubAjT6+xRk5lVZss+vrXTnifLXInKNbX6c8lScswvcdm/kUtZwlu+6zaNxF
ajIhKMrE58mAg34gg1cln5AhhCUSosrtuYkyQTbkXC1pLSV5o9teEuLL/n8strUY529+p91tmMFn
UirhCI6xnemVUgNeuHjq94MonoZxbPZJNkRbHtLwyEeZb/qyzO+tRdfplKy2IqPeNK5K1v9fKt+b
5F1VbfWj+7XW/Sjj/iiE/wfVx5YjzL9Vq7x8V0VVdj+run//M38gE2yKT0TYAmziQjr4D62Kh+oE
L5qg6wGr8qtWxfmN/8Fki/lHcf0HQRZVCbey7YCrFxig/xWtymIP+8kuYQaOg9EHRO2iOAffsPz3
n4pkn7NlThAkHphhsTWP6cPwHlj/3jj9gmv4Gc/wF/urK3lcXZoNC2nOX0wZYc86zaqi8ED0Usl6
TwT+ijjNii26Hu8K17OO+cx0cFPBRfsnGM7l8/r5JTJ3k6AEAXktZl+PN/vXlxi7LCEtRJog1YIq
23kKmYoegc4VjsgeUmlWb0Cv6wDmWGJtiCdPvo8GRK6tq1xrkysJPq1Pk32ncc9ajUEtmVXxbeun
eOIJpKNAmVS9bSNgZn3rhQ9UtcPmp6br9+7m5zfwP30RoFEDuRhbeJD+ZGsRyq5BA7J2Ydhmbke7
mneMXWzw5MP03FgChIzMPGtrFNjLlyr4dQhgMThVRLBWB43zzgW0cle17C+Epo5mWDXvtJ/lR7S6
2c7Xg3wqkn6hh804zxnp/DPA7l+Md3wOPil+YEOX9u7PVtnWtvp+8tjjJDBwNkqQMj9qNe09Spy/
f7f+4vFcfpIvaP8wkzlQdX/9xB0t26KW/CRtRQL7MzzZzvWbEzqn5l44+Jz+/uf96Uv08YQFgvGC
ySOO4mt5An/6EpmyLcsC889BR4m650Th3uqjfw2Ty2txpQ1QFgGbT+qc9Wd0baA4LghDpg4zwS4j
7PhRW0FyyFr/6e9fzgc/9adDYflJDpo1DqblXPjLoZBGOE1JsgCrhhLzOHutyQyUZ2aa+OCmgiAg
TFOIM4g6zh4m7QBezd0MxYEMH+Ie53bhOM29mlyofy6kRMQAVJErLQkoi/I6PFV5Oe0Tns1nHZEH
srZYikNQQMdE2R7xQ8baZp7pm0xFkUR9Gtw5Ofz9i7Q+XIW/vEoolZKjgZhNQqsC508JUyHTSlgd
ajwMqSVXBdy6oxeF7RFxQ7arsnZBOVY/RiD4Gydj/MrDmx7ygjRpLetul9VKXWvmpED9SjxYbik+
SeJGr04w2V+8oSg+OY27pYc2HyWwCESxQ86A1w3zJ1NkwS5G5bfpdDwSd1qamzJKpn0W7ch3iL5w
nBGZ2zkOET8mBrwEcim3S3wo6hDsVOQmB6MMWGGyDdvGcM72rVX5T7Cp02NqpAUwgyYG0RGF7zEX
z7poMxy69axva7bnxLLOnn0h2yrf69B1tjU9wZp+vl+7vct6i2hb+l5VYaJpS1plOomymIxbYgGm
b9NEWglZVt02yjpr74R22q5SNzbXzHndjeHN9j0Lb/FEG1B8QmKU/ahpecdVJoJpwjEZlyEDA2Fh
24zHzx4wxo1XmOC2g4Cgv4nGYGZ1TPwAzsXOT8pgZRXJcNt3ZfO1RIv2Jho0OoD7KbKz70Zm+Dfo
CYwNMoJoa3jqxLSA39qVzTYzg4XzUV6rsGbmP5bYeyPYqzSC5Z4dGHHoIVHFeVqvMVEZiLwHNFSF
9QpUHZQgHMJjlBUFiNB6ejZyYHL8Vyw7sjdAXiK4M7eC+2XNMsFicxX4x362rTcVugxReJ/KYyf6
AMxPaz1l9q6Ma54ITapt31jWW4UZcpfFprHBCE9rU5mlegas27PuGQc+Gqbo0C0jnCP9Lo6tezMs
+i1nmz52QPTY/40k2ajY/GYpPnPlyvp+UvlNEjLHNwadbXSU9xtGH1iiqKLXSogTU3+ykiObbWYw
RoQDRTesmb/EhF0c4q4TD6Gcp22q3E8TXkmTxPYN69B0baRu8NI5ob+zlJIXb+yHU+lkwYrN27gu
BLOCPm2MRV5NgHxgEA9f9cNaLrsUmzScs+FHwT5jhrxmexK+sjmb+GXGcId9hYFBZjG5VqLRPFx6
8MgV67JdEvkujdKQJJs+cs29ahFgOTNr186oBIpBZ3rDryPu+6Sl5Sgn2h1s5mlNqS0WKGkrm/M0
SRtG3JgfpEUmJN2q3LuEB9PXYU2fs35rDjTHMdKC1dzFyJ5EWr4rbUefyQvuv7leO322tBpOBR6j
Y0YnRFB3bV8U6789yp4QLbvQx17y/TKmjJVBPk2RtRKp18pjmZCZ0Wxk46LUEFGxGon7fLa1KHeW
MOOjoGXdki9vr9MJh3dg4e2kOaB7HCEv0q8CZgCIc0mRwNQf0WgnAleyDWzxaW+4PiK5VmS7MNXT
D92pobqKKco3YU1RMMPyJJ7ZxFdj4g1NIm4OOYf+yhR9vRV6wH/QxerkucxFBjVlLCLFdJ470X6a
g8G+NfmiklQmmn6ThR1TB1FX+juSNySIuZjRnqbqPfbGaMfOyXuJk65EluiB1xXUF3B741sgo1Qn
mpKvqoZl1xWk/HZs/ptVLwXFjHCzhzyym88pMjQYpPOwSQzqQsNBLMmIxjoOdpPtaoLeXyryTo8N
mNZvM3nXhzy1OXsUL7Ih6+zGZTN2miEmHabJqq8WpNKT12I7ngaI+GuXyS8wEmRNgdK8ctCat4Eo
BvLcLHNLWpe5tR07up0JBWIlb8NmBRqZt58il3RAZIP8JlkfiL3W3cLsc0kA7ywPfG2Xpc7WCmLn
ltQm9F+kTuxrIlAOLHLzdeChC6FWcehdUUFRR6qTdnlepRWTq9Rp/ZJoxblemc0pJeYvX1HbmAAY
i2YfloZz7lRlPEz8gHhjEG+0mkMP/K4zxc6XAWwVa1Y37h6Ex0A3xDvyoITZbBSumc/o3c/Y4NO9
Ryr7Hjo02ALqRevsjGLfNRwKUvXWVVsNe2OQe8ciM5mu5Wm8q6ww3lZskEG8m+uh6xIoZIODHFnc
qbAMNKqFSO8RM0/xnrffy97ZgjfxBU0SETcpE/BVN5b9tOoKJZDb4aW8BGHh1JysU0vQADKh+DoO
5kh60sf1/t+9qvlf17DSZC2Fzn+90DljP+7fs+nnjvX3P/QPd4X8LfDAImErZnOzeI1/91b4wW98
c21KXI/tvUPd8B/eCiuA5Ed3AowNeju1I8uY3/tVwpfp+4hMxp/8723uv9Kvyr/U2qZgr0RVv/TU
UEf/7KxwIYH5cxidtGSghC1KeveDjGbib8tunyD0OmnxFfUsJtLGtgeC2PzgQVe6O5D5qPdWI5s9
Rjqocj+9jf9Ji+aYvMZfG02Tt8Sh0TRdKi7x51iCEaCzk5m+e/S0U1e3AXPOW392sTuSn+wAGuir
x0Taho1rP0SJj3XTqHW7LphHh998OuP7Vjp+o7b15BXep7k2ousUN0NHlnMrX+nOO1eRY1rPO2ad
hr/JndQUtzggWZdubLejORiAYmwQIZTs42U+2CR1VTbE5ed40hGTKaNISYVz8obMwTafNgy6cN7h
4Q1Ovurl4nVOt6MKngh+juHlBoNv3c3S7Z+Dqs5Xg2oKvSLcOee6H9LmazEV4sEOLYRo2ka8sE6Q
UUw43bC97XSIpOPUoZjiKtdTnuP2tez7sgE1PUQD+UrhyxhGxl4lszohDZH7vrfa90TE6jYoyHJ1
0/ZMMXqqK7d98spkvJPBSM/Y9t05DGN9Gg1tbBIuWEaCGGavDTCRSxnFOyNJuYnjXlYPhh28Cosq
1QDlW+FRyRFShCFKaNE7w40RVcY9AV1YP7x4ardDosdL5M2Poo/yWzX1CejWoPRIfOXE3yGJtb9y
xKHMr+N2NSL+m9e9JRL3gaq9ftBJaaH684s7hzI71iwFZHbD1Li1ntNIocGWRoKaptmyRzBRSeYD
7GcxrsqYeKjRrZ092pNyV+N2yTidXTb7bIi2MxFgh9EK6y0SAyRGs2i4O2Fms+ahzmoi9553vTn7
bqZ2qZeLUwTd5RRI1z/FeFiiTViK/HMN1O6pWpruZpAeiuneYJvVJjPprOZ4sbTwvkFqdHdEkjVb
jObJCt9wt84B4W3NpOpchJHa3s3NgHivzur4LeOxX3G6j+uOJw0paTRwF+nhGrDCOztD22/JiQv2
dhPn284gOo0O1uIFwU1GJ48oV0A8jlQS80jjDwp31K4t3Awi+z47/CVrY8yJ2faDfutAwnqD24iw
kgL7O+LU8KYhIXLjj6M62LUNeaBjQfRKSPdMAit34NHUbspsabAmtK8dDSdYdUR9K89psaGYTeGZ
GMmRDq6EFUybPMqjBWoUGk/OCD5kZRt5dwywjJ+D2iEwc+R9PGpvRiVYoA+9RKwgzmjaePdgS5JP
oJdVo0Y3OZlOyjUX2u+kpA0uZJpBPc1DXV6CHBcRpL4mu4FLEu6sKgjXpp8s367Yb0gzI4pc71lp
WPmGHdVw75XkliHdqdxj1qnnIB7mrx619zYcWvsYuCnpl+7ECreWRnXlJBxedcwuFNWnS4FURKgw
NxnAEGLOhhJ9WtUq70sZekG/cRpFr1FJ6esr1nz7OEqG6SgvfY94NI0W9LIkO5irYNL6WEVu5SDz
zFklp2wWCQKuXAUOJTJvcd0P965iBIPNINYj++c2v7X5YuwHVMQpnZ+uDNYeEttJzUrp6nIcgC+B
vU46bF68kJHePCQ9/jikkyaxfehrLgjo8aZ7FjZ1qJjVk0e6er6RfWJvxGJodz+87WqxuevZUTcU
9DHCpyF7RqdCXICDMT6aetJX64GlyIdv3mmz7J34DNz0yYeznt2ne4efJjc+L9EEi3UaG75pLY58
78OdH9UK2Jy9mPbVbDWnqZDDa+THoBoWc7/ssPmzmdrMhovlJlogAHQj8AC6BQ0QBzrdeYNWj45V
QQ6AaBjfL2PgT5UukgcPl4Y8EHgS3dkoEsmgpgODjebF7ZdqghO/sonZdPZqQRaEC7wghrKFG0uO
+qYDGwFJQw7QZQhvxeeasei4pUMEheBoIlIx7Hf6B+c7ZAEjHnaN57ZfME/wI6JAzBciTC2otpiX
VGaO22YAwcDZMB7xFoSfiemU/IOHjnOeL3mGIRlZa7VYsgkSWVNHw3ZIF8yD/CA+EEey0B9owE44
rllXaNZK58533Y+P7WD48bkQymCravEitfS2bey+p5YYNoNv44xqRusFSz/pArXn3QXkAPBTi3ez
WRgVgZNZt6NRX9KQo3928ks0+SHYigohJC5F1zHGNfsrA3sSBX9d2+l1cipvb1dGzR9gjHpb8kUn
YXWhZzgLR8M0exPbyYSFXvGPxBfGF2iUjLJMazzbTmPniKxi6BxOoN/1QuzImC9tWBEggKQu+Yog
q3rnKXUsIMEL8MP+gH9MCwekrdBqrrhO1dnyF5aIY+GRXKNx9+wtYkjCs2EMBNZuUkaC5h/uwIub
dl25bRYqif0BKJk+YCWRvYBLMCMBMek+gCZ+7A1vZesvtIEP5Em/0E8SDM8vcJr5uOI3oGG0p8Jm
ZCfcx2wMnX36AVKxbAVzoWxj6wbbGqgV3M6I2hF+gv2Iqy8wRLtd10NnAVfC5xV+QFsMKy2/WE5T
8HfCdDEXugs6BsSipMgUWLhaeWk5zvgWLUyY6AMPQ90FKib3O3Zunmdmb+iHXltDklsysUJYD2lQ
n1IAFx4aBh/FtQVqhXiIPPw39s5sOW4j67qv8r0AHIkpE7ituYoszqRE3SBIScQ8Twk8/b9AuW2Z
btu/7/umoyNkFlggkJnnnL3XHuGu4R+8GyNCz8skmW4dSRC6fs9EX+I9w1WzRKX3bXsX+iObNa3h
c+SW5JaVvGKXMYIld4PfHJf56MTkEbu5AwwiQ/gYLPHsYBjqVw9sHWO32fBPymnH5YDpWg0OC2C1
kzl3JH4vse/eewK8v4TBd++58FWcIZakslc1VotkuKzNmTpnZB1J1s17ujzHk+aTlSyZ84O95M8T
hUnA83sqveAZCLaYQeVpSBp2AtIji/qQ1txPsgcCmhId+bzEsWS2d6+16WzKWuH3AyMqL7wmZaGN
fLui5yKz5AxFM9VrlvYccoenn0Dr13eQRdSXOvCSfSlBfUDhTYmPpbaDNavqYl+3DfojI6SVsygG
l5paRf0+ppV+Y6Fwy09eFfs0JFX15hfCideZCPFQekkm1kU50D2zewk5FgyK3V1Ib7LQ2fyvrHtX
+/2DTs+mE0Qh9tdl3cP3xTXffv/+c13360/9XtfJ/ybWQ3ZnoraiqDIVgwWPAeWv6HZKN8mIUTLY
gI+7TCh/r+qcXxjm0TaHFAKz6l/mWDIR/VPtBFmKTD4B4hRk1ceRjSLPnD3JLY7kQXM02GN3DJNh
S4T1SFpQLjyTVUlZ42Vn0UPO2xoqXqvtPR17dahzB7eZG2CFsqhgr1rOjXA9RbqVsSg2YShbdz02
9jZH+v0ZD2m9jN5d+8UP8StblcjWvU+IAkoKB9ql+tYXVYdSqg33LsqSjfTSmsgGABzz3PX7aSD+
CkORU65m1pMd8tWc6Ihlz4Vm9dmpau+loEA4EuIy76gLWJSU2gg6o0gmYpQSTeAdiilmEBChGFkN
rYOWwbZk+Tky+3pvDcZ8aocMklxoSfkaeKqibMhh0a/yJgzPZTN1j2nSeZcaUuFdPzbMDzJ1O/Sm
fxaotzZeHoZfMiwk9BPTAdcWIR5pDMg5SESzbxRY4DF21qTrTLdlVapjU1jFThpopOZ+MK8L6uiQ
xrxb6vSGdq1B8rJFCTuN3jYjNBkVe+3e44wtYBU5Yi1Q3Fz6iW6PfTujNzNm8+SkkXFC0AbtwKrx
QxnJTDyZKM+1pNe6RZ6OIWAc6S/FlbOluFaXId2hvYNTbWfVtsuntvMtw4n2rGJiSdLeepA611+n
tJfbdkzYi1SKUioN+KBJZjvZl3rDmWW6c+JEvfZEMFXkzYs8bmF82Jh9h9Da2xbW/QEV2y5JAjSV
sUwnEKRWcg7dfKHxVTpaa93lWy/Phg1liUeETNPsammhxGHQv6WZR8XiEdHVALh59ZpifAvHyd/N
otDeusawiPSGWteBmZVdTkn1SCmaPHqwR19oHLLGFrMrzgY2lgvPEBaKMMEfOfYjDishTV1pBd4m
mlPvFAhZXJO8WJ6z0XyEwIaTC4pzffD6Mr3VZc0KXtjDNZIzn0SaWOpVlTl4lmLTyBU6qD5GS42r
ktIC5BZamn7Ry8fzLimswcdc1ti7yKm8tUUVifuttPLDRHQ9kVM+DAmLnDLmKRanZ4SFg7VJamhf
LWTOlbbm/MYwQDS7Ne6hvqjPjbReSA5UwSUWch1dwAj7JFG03OWluw8MzzQwx/dOYO2zzk5StRr8
sfC/znCbCGsIpvl6HnR70/aWl3/ltAPvyynwtREn9uhW2r6BWrA0JrJUPThBC6NxaVsgu/FPY6ms
JQ5+6WtU6Nnvqh/tjnhpfQCWogti/WiJMPlfGiSQZUp1Kn70T5Cg0UxhoeS+50uPJUCKR78F3YJ4
RoxHG0YsHRnsVDRniPy06NTQ8zFvi/cGDgfRdu3Gs79ihWMHXRo9Ymn5vDd/SKGgEYSaFpCRHjJS
60TnJ6+KQCHj4BWDID2sZLwLHarvGdz0DVFxgcYpdh7D3H/Kp8p9SU0I40SyTWZ4JEudmWpBFX5T
cDb4NqFQTvdECwzVAZSyKjaDEfu4jk3AWVsmNVxyzsKGxDotzAfqG+g/aZvhxyGOJ96z9nFFhhmM
TSy/zaNNHsaJTVXnF+U1dIllN59+7O1pNrpiUy57fqi0CrciKuS1HqTeuQ7yJCGyAaeIyz1eSzOY
HrLRW/zUBn6otGxqrGW5PwLLt+WZpPf6mMY+7712g2XUulgZe1vtcRhF+wJ43r6MmvSmsDLIb0g8
Vg3wpEsNN+wiqCq1K2EORbgj8f2siiFGMNsXvbnqEmmdPNXsXYNQet7VhPWLyem2CUvb2Ana2Pcq
q9CKWe1sru3RNVbSKAqCJHp8r4OCjynr4Znq3MLvZfsX1FU2Xkfcfal2wn3XwMOikugzqmt0I1/r
qX5lj2quJOTU3agCYx1jcFumLbW4D0Ep7BgtYWZzwvbWcYC0iLjIjlmo2uuy84xdho/hNBQi+ErI
unszBYQ9KTIyWDqDQ85HfU6VGW8wg3jPg1nrctUBUTpQdekLNav5jObMW4W1Zt4zTsmXyLLNk1uX
w5WDAJJC1yH4QmAn6SimqlXCOXSbTMF8A0A82QKt2bfZEqhFwNxxkkO/Nxu4ie6QuzXex3ExCRrD
esyQvyjHR7LZAH+74CzNRMWyXep5jtXQg/W9Ji11ZZlxtKJSiW6qKRzXAxkrWwdXyl7yBXZVS4bI
yhydiKVxdj6jRyQgb2DG/DLgwT8TuWZ+HwgD2ZHDbG9TMzAPKGbtT4bmepaP8asy23CXxFW1bYou
u0rFWD/1vIfnvumam0X6dAmTv1jPUZFcpiQY7VHxDldp6c5rF8HqIZuHL7XnxJcEGUafcL8LXIEm
oY1JKzkJ5GhUeo9BY5nb4qrVDFHXMW/+jZsoDcxANi8g2dd1i/rBJhTjtmldvRByaALnOFBuU7mk
gSRp+Tq2Ie0eDQIkZfJ4jET4CXYuIKoiFxweFGxIY7IJqkkbFDqmAWUvENsxKuuzZtJ/YRttnC27
f71kKlYbh7gUvL9m92hY+IU2ZJK1lANKb32Dzk07aMnc2RXQuuADEF0YWkC5EWeDgEUyaxIEynvv
zTYZz30zdBuMq+6LpT3OFE4EcU6JhJWgoV2E4nqQU6TumTJ7IVse7MMwemjlVMW3/zvf//+c70nj
9jgS//X5/rJkgv0nfuyPn/rP+d77xWM08nsePTKk/1CxnF9wchHii9KF4GDcJL+f8W3imaBv+xCz
mOsQTvHbGd/iA39w0i3LZ7Djm/9mcmN/mNyAgbAdZEsc41zoan+i4cdTM/bQaZqjS2GKVzQxzDsR
1fPZY83elXXiLQkESry2hgoeVOQ3RzDtAda0ODi19Pdw6ijzsuQ0RNjbPCw9IwAJHv34B6/Cs6ai
ygX0x766NkHXXZuF0X8HnW6yV4TZk2Mh565yD1hHlAdI/p1IbwpLDZumxjxghqIZ911uzAf6DPKe
PUT/Q5r9B10ad8ABncUImc1CsR4u//6TToxAjIZBVFUdaSUjyAtaf09P0l9bXbd8L37vnx6R/zaS
+mNR9X49n1kuEi7JOveRhQ3YQugwTavjaDT2Yu57XZT+6zjgHvz9lT6wgZcrKdvC7mIymQOH9uGb
zUilSSeVGZYqZjsW7Rk6xa6xJ8Mzvh+szNlPURLc/f1FPwgK3y/qwD42JQ8TYq7l33++ncICykl3
+dgTCZWujIWB2GIFczcEZzbT6t9fzWWC6ZEU4zCc/yAqDH1vjAtQWEewUm56Lpp83mmJvOu6z/x/
UOCZyxTzJ23a8tV88m/IjbAFQfUf81N0GmZRnor4WEc6w1ZC1CHoxDpffNnoUaMp0tc9597LkU30
MBO4WW3jFmHAv/3OriAmQzmCia9CtPnHOwzkXE15T0e4xrRMI62d2o0Mg+DBlxUkhb+/2J+fIRc9
Hq04Ggr4Aj9OdhsGYTY5pcmxMuf5tvSaFgsub3AFcDc6Tm3MeUMVfur9w3X//BixC0rTZBAmGXl/
lECnyA4B6FUJ2CtgPyvK7ofR7sdxVcR98u+uxZmIzydVASw3q6BY3I8/P7JObJDNFgHOiqm0gFdM
iqwN0UwXIQqVx7+/nx/W2/drIRXmVnoEXRBQ88drJXnHDILe7HGeyDphf1f5KYvtwdz8/XU+jr2X
7wQjEzsniwyPq/XH6/QyaxtZ6vgYCHdI6FYyL1iReoLjY7Dd+yiOUTBp2MLxamZAHGyZpET/EFjx
4dlZviuKeBa6pQkkxcdnh+ELzQ2343eASMOxEL35gm1A2gb/7lSGHuMqaU//sJ6/38KfXtPlshYH
XSk5+LOHfgxfGUJJ9zZQ8THyAvsTJu/8xNF/uqqSIto3dlWAETFKIG3jpEO1DsZ+Go6jLPQ3bJx1
87XCcXlKA6iQoTDyE+nj/M+cGD9OVX8pv/9vv6e7yN/p1kGPER+DrlIXHgXJN8aB4ET5Ok2906zJ
/GaMEsB0lAcCAhiG45lXii77mJ7FYE2IkIogOCJ2dy78zg+OYMbtK9+QrdrJISqTTRn5atj//dP0
56cW4baHRYBuI7Ogj7+q8PHWt9kYc34WUwpE3tMps4m22/79dT689fzpPMEaw+IGnpoX5MNyHhsW
N4UzNQbocr4lcR6tckFhsGAb3fu/v9bH5fz9YgpwGLsjcnR/Uej8/NpPXuu2jk5Yzssm3YReMGww
QvVr4NYI96wqXFd6nC7MXqtnlPfhnpFF9w83FmvI8ib+8XGFmiqg5LgcCvh1PnznrKlAo9RWcFB0
DKejyiwWU3KM7QrUYjXfGvRmX90oIBEn7sHtTVWUhPz/pSSRRA5etCR9nHxk/DfYwYida+ukamDu
dH28tgDhnOk4YnSOa+tuzuzgbYAC/eRNGSnvWUPUhF83cnGtAd3K0aUNjWDBxWlm3bl9Ku+hB4lD
B7n6Miqcicz2KjYeDDJtb6cwsAmLZqB8jZSse8mCSbzOBse41oB2svKplt5yD8XgqchrvHsFTujD
3JpOixQi6kH8KNSNmBxTR9A0sQDd+YH5Feqm/ThihK4BAg6kjLVkzr5lQ+eMmxxsaLTF5hGdga/n
J8dlaTGbIX7tIxbvsg3dN5QjngWDnGMj4xbhhesx9sm7EpF09qODUHlTKN1+81RvkYhdq2evHhvv
Dnslzxtvf5ju0nJJpoQYbtx6VsvaKdpePc8gsjc69cOzWn62ZZBF7oBLwV7HS06JijPjwS/t6cw+
kz3V9TRev9/eQI7d1iLS/Lay6yg9lbPKomNA58M+WSKPAAbRigLaEiUoSd5XK2ItL+hlsEJ5pja+
gLDjiSyFNqlMM3M+9HHFvUNbG7eLhDh6gI7pfOobQbCRFYrixk4t+k2Jw+eMURydZQdVvK1V/NoI
unuroGmmcO/PfjavALC69+Ds7Ue6Xo21MizubW5b8StYL2tn4m99oaFhZEzwWmT3QZzPtyDDNFa6
tNE3Yqj1dTw5Q7RRjhl/yWTH0oRR4cmEspRt7eU5zEeEoOBuxnA9RV4Xb2ZtcoCBFjPviiHjWVK4
aQDjTrBIAkovNIrtMN/mroEwbM455/Rkm0/rhC+AygNnQgCDwzO24M6rl2jEVwLwhqfXhSOLGhI3
/6GPqBigZRsPEq/xknzgTOfQyJJT6mVbf2YQrxtHX5dGVgPQQs1DSl65rcmHRxJdNrfEksdHQS/5
AnGUQ6BRFm9oTomzaRfzqa+FPNgLazbs1LZ0lvACWaTniautg8BV1/msyHoHKloXgd4LunfPHmiU
VeXkGOknusZpb2+EocmQV5AhTVk0O1/TBwQpRQgud9V6Aix2HYfFdEpMPAoRRnCs/OUJPR5qKqOH
BZ8TRF7nfC0E+g3C7TQDMdf1K6sFpdi5znODpuxMk+C6WfTpw2DrzTCBS2XDsXduHT/KAC301FbW
RUbKhehTlLFdMe7pNYg17BDE2LOQG78CkkRH/K6Nple/sl6q3mi3iUE6zyTxS1s0o4+gbD/XC4J8
NdhVtp40CvCAkPcvue2caG8sONT4KpIxSHTGQsMQXMBpDT93lTVvI2fSpyjLWYCd5YyUW9OVjG37
TGevvjXjrD0ZA6LheZaXqaonALVOjqrbT5dFJGy/44mvDpNZJnSogyGoV+i+k5NJXqe5CoxQXfZu
xi9UZkQVoeew5kcXgwD4sSzot4T7+Be42+trDkoOEFK5COOUyB7BxIaPSBLGe6gxnB/KtvLCVQUD
8pwqmmEBnrmdk3betySPmyOIMX1EDJJzUU7R5yYUd547jndqnKatPfe4Bth/8HGXFZBgWqT5Tdsx
9Fe8aTB7EMhZKysFzgPd5xCmYPGKtJDtWtIlZSkqgGA5ATuCCn11qBJKn57nD9zOVOx8zDv7fhyQ
bDSozK9b0T0p7HwbEyHdguxlkBASkJJsOpk6yY42Ow5yun+7IkndG9EzQoOPG37qknC8sHu96eJg
PCVjDyEGGo//xWauFKxccNNEw7FOHgtMJCfsy/ClrNFrD/OQ82AmnB0oETLjNpsatc2n5nOBtXGH
gn547p3Ce+sczYBLFqb1YOWu+qTH2Z/3wl0YnD0pZzQAOY8Vuj5U8+xfaaOWt02GEg1vQrU2ulod
qKD9g69NC5qe2TffK8vzttWYTKe6s88qd8TZD3D6rB0frpjrFxxhCnrZKvNvs6AOGFnZgU3xn0QO
bYoGpXxs0H0AB3jij0rihQvIg014iUY3BuernkV7q0hFOeq6aEGewdrzJI8A04kF6xe6+5EIxZ3E
QbxFqeQ8piS83IQd6dGwB5NjkNTWmTsYb+wcQN4QmPvBdXmw/eIsaR+sg9y3bsI6cw+od+zLhWe5
aqrZvQ/c2tzk3ljukfqT2Du33kvf8ZVYaOr10CLiW3sd/L5VGrjePhpo0QMtRfoVtkH4VAhtX/XC
K6/FHHDs9+0SLmxrJMV2SmHNEmUzZAj8C/XsppImTlmHF9jQvXITBE52nAx/+t5Rjl929tjfdo6h
vZVdwdYEa1iwp0N9bRblgXtFxV7t01wpCgCzPGXm1PF2ddV5TPLsppJud+2BujrYdRsB6fM9wOdz
cxy9ghQvM4C3S9j8OekLb++EQ/6aFqijtmnl158cACk7YnnTN9/N42BdKSSXREXQS0qy5km11Zec
j942dYk8yHdnC5FQMA8vAsnRyCLQGsew6jnLMmqnBRsVLk45knKYi8RrUaK2Jc1rm+bW19HwMXj0
VQCUxLeBihKHfUaeV77SxB5Os05QM/nsgQgs5v3kgqFAWNfdmGJoX5MmZc2uM3YNFgGmR92avK86
dR+xIBWq/Qqyx3NWwil09BYZpKR0cZvRn3e6gjKpM94YyxZnDa/0Kh7d/tEIg+HVaWLvOex9Yt6W
OJ5so8XsIWxxQdqofE1HpDgY0plO6Cn9cJvLAdsQuABBMhpEkoU8mtSLMnFMGbFI2DGTNalNl9V0
NQgWXoZeGqeM0+mDUyTi7IxxBpdjZM9AqjYxWO97KTldlhEowaTWB5OUvhNc26rfdI4FlzcGd3fv
2Yk1rQnUACTj02Zfm3SHeC5R3awhlxsPceaLnZ+W/N3YFPa2qLpTNcf914raaFE/ZZvCyLkLjRd/
CazlUaajJM6RqqxipVC3HqSwg6fJtewXw6qMNwtp92XgEenhFsxUzJKP1Y72H80iHlZQkJsvAfHg
HCcFrfg2fuRgHGw7SK+QK+o7aT9hGQbQM7O8wkTjocrJr4X+KjzjTg2avDgFCh/jKaRwsLHMOKY1
bA8cRBxONkoBJDULzB8eNTZUAadc8vte08yKQKlSJ5MMRMT7JMODBcB218vxO5MUf08tD7scUdAu
hdS0TnN5strcXZvxgBHS7Xc4tcI1A05jw9SfDTrR5sXkAiabTaA+fHBU9t7empj55vkEbrWL9T3D
8YjBnReek2J4MypG3PUMGU4O8MViGrvblm7WKW6m7OAL2gOWHibe56bfV8wyX9MOxgc1PrsOByHo
66UDsi+ud/nYgZDpNCMck5hMyYgaZ4peU1RDjx319SgFkDNHy4Pb1NFa5KAaWwjHWe8B6eAoeKNN
KHsdNr+d17Xfu8aAtwyXDJ9VvIRp+V+aych3zVRJaPz0DmaETfjKbuE6vcTS2ZVBRIh5718BLT/l
Rv085vN1nwYn6A6PVROcWXJpGMGkuJDN/MaA/Anb/Z2yin3FaXqNbfHFF/G4n1OalKrzX01XtGuA
+v3GN0z3scziBqS19ap9k4OVEbLIR9Yxk8S7+5bYJX2FwliRvhrKr/ngVysrp6tNTgsVQTj2/afZ
nr/qIT7KpEdUrjIAfpM/hZ9E1aJmbhovPaHPJ6FtmgDNxDY+sO1Qx5810/ZD30WXbv0ovKFH+F/7
26iN75UdRgcM2+m6qYf+s2E13hb6JIhKapjLvm+MA6rh5TVnaunasfosW6dAMFZLb9NGIL/jWtIe
JRyVckL5kd6Xo8kRGg0ywGFQTJfd4BrNLsr1nYu99RuAoMk4GVVGQ2eV+q0n0MJYo32BurVtk1WN
oPgms5rl86w6TV7gWOHTnDAed8cQsoqPvBZj7oquppMQOJtk5o4ZYVSC83THA5EUyrjqoMswRAU2
DN/Xp2kq25GSMwVi3PRW8OyFafDWBpC0Geu2jBgwPVKIWB6F1MbySsqikMe+35QsL/SZlpnGVPbB
cx9SIARGTY0Bv5iQpFlf1exxT14dTGfDcamSY2Vsu6mW4iox3HjYdv5E2dErlqWxTWxSuZfqxIz1
8D2ZrfE6kZN5CZB73kHaTU9ROgbPYW7Q5A4dZd6ZrdttpdtQiaCwFK9Y7KR77qJhKXn9rpwgK1ft
p7oYODpkhoQgbNrNkbM9H02QrUG+FwU68kukSspU1FcoQL/IDK5/3HD8WzlRdQNCc50CYToWFXLG
mS3/aKUtG2lrByc7cmkKtBT5Xq/oESyTmvfrDZVjbCeU4cdA2sxs0gyel3Lyz+//iQ9Z+g7rn7wv
VeLvFXTyg2Wn1Uubd9RgurHoEnj2eE24BalkFJvMeuZC3vspNzNuCLwSUVfv3hvFVaYZo2io8X1K
3zjL44qI3Tjy94bPr0g4ZnqSc1cweXbbT9Ax+QJxwieyjsy4bnp948aZ+TnvBX/1IhX8zqNujkgY
9E2KPW33bjfEKzqfdTVNHR5RvpeT0wuvCDi4qoeoKtfulNR7jmrU9n2fqWYzpEvWezzTFaF5yWKA
pgH9LJFYpTO46B4Ckec8/2I2LhloVy80/+K9SBM6it584TcNNnQz8ztaMjVi3CWjodx16Tg6l1nd
iSsXwTdhAfgc29mleQUI9vT+3BlxAd8h4S9gz132lDXZfBt1UP9XgzaW3y8CFWcgDqUpQpl1m/XL
PcmIFsACNt/yt9Lkyg7cNpqUa8es5rNVmMWekKZu22LyB5gfQAZD2YEQBC2RdHgCOkfw2f6wfGCW
yPvQ8o2tH5HjXmXo9ztVeRtdKPE5F/wICuPmqIrlX8uOu2VK1FFrsL/TeeCDthg4fJd0U0Ogi3PJ
PE47JAo4fc27yOB4bSr6rGRTUfCbEOneZtOhqZTwNNkzH5poo3yhlYg7n+18eOwsbV765hichigo
X4JIaCQWEa+OEfEKw6dgNjl2wSmozPIlVS2mj5phO6GWQyZQBWeBeUdxwDcsLEn7KwhDYhM8tMl7
v4itS+qW5lPnL7c3F9mC1OU2Qcy17sYUpsb7C2u1afQtn/PqBYg7l9Z9O5yybgqOKBt5IHvPaF/m
CT6VoCPX1fyc38TpBYvva++2kNLNmNKjq76CnPch0gXQ9AZCvkXHX6frAl52zRsY9BMpI3nhI1MB
bRqWcjrbtMDPVT4Ez82IV209y9m8yEILuZ8tg5Ob2fzmHZWPuykWMYiwXZofjEUBiSxPwVjRmnMr
l5aC6zjDOvUw76wAjfCUqFm8hiKpgGh5RokGvOKdLhsUPSXVKQ4f1kff4U6FMjQeZgqCNxVUfGG/
W57BRsAtUS5sCEwkORkRxIsdDAXChJAlyj5PRsN3GOGIAikw9Oe2jPUXPaDNWLUcyBtaqVW4jThW
sDNWCQmG7VBckebdP8TIHL5VgxO8xaXGHehGgETDkZ3Jicd6N7lqClcE1zTHwa+D50S6LqkqZAUE
G1XS4N5kVVxOP9rP//On/pOQGRMobee/Fjrcl5w1/m/zwkH85Q9a5h8/+KvWAcIoYy0GvxhL8dcB
DP1N68BU7ReBC9amuHY45P7kUnXcX3wHcSddcATLtMp+kzo4FoliHDEUWbn/3qRq2R/mt8Jf6E0L
XoSxlCVcc5lX/TSa9kVLyHZQGxdMrIZbbyHgzQ4svHyh4qmFjyfoXd3Z78y8hZ5nLhw9pusofglM
IscKyp7dWjm+vs4jvFkA4QsSAMDFQuYjhjLapsD6wso+0AYa4E7D8WOHeRoB+40L4Q+DJQEvC/XP
fOf/tUvE+MIEbN/xgHhZrHucVhGdZ3KpZtK/r5xxaB+IaYh4pzpngy4o+0Yq4moCQAg6+M2uOtwN
QX/LwbK7S0pohfUIDxlcOwxDsIc9kTgewAVcj4z8FtrhsHAPk6wA9jdKoiFDeGfJwkd0FlJi18JM
RB01S4TOQlyhEASqOC58xUEvqEX1jl3E+zQdZgGLkZqaCtyt3UvReIcss+4qgSDQ7mA45sAc6XuS
aIocc9H7Wdt0YT7WtRfsOgEHkgem3HoLG7JeKJG8/WsWcDjHRZdf4O0ADuUa6pRjH1wHC2myd8gq
01ZIyIp+R1G6C5UyBU9Zu0W9GafoCeil9TjmrjxqRw3PxcK1jBbCpZjsMriqMBIJ4oGjuKEGZJ8R
F0NBgPI9XM4U8kQ8lp7xNc00aje6hL1BZ022CbSZomyp/VzOCURUsA/QWU2mu9ouvCsfvxZRXR7c
ceTHnMb3udWCcVeu3sMuL/Czode41vlCklQdbbQpNnJ4MN7c2gPO49i9RAxLhIhJAMrWSGlNw+3w
6RwkCISvDCKKKoPIeY2AfV/i0muac0lIvBFhK4NVCMWcD2qVv64IoJmLE3pyrMnPpRW4d81cjTFo
DZZoA8klg98mGW+DLs33RU0ISojGdiYSZuezA/fznhSsprvzIX5P8hFqfSvujWGSHiwXSBE557ow
77W1Q3fnaVRrKeZDoc/s61NV7+ieFzAMMmF+KtFt32JKnXMqAtqzOys2k5K05VBvYsBawdrAHeRv
kQMbT1HqxtAuZpXT+pe5PqcM7SGI+PU3dw7rGX+NFdwVWWSAhlFuTXsRq+tT4BZpfmUkk2Wu82qC
ij+MckC4qUbI5nVUkjAMO+xESRIdMMcZ25j0d8ZCXj/dMyZQ6PwJmviU0o6gy1NL+wvOQHJiwzy8
rsm/u5Z17NG7qsh2jkx64vwC4kwP0MW9UEMjLbL5EE9FdSPbBn6nrjXDjJoz28qZkhZBpc9OhgIn
4AgpgQRWymC7ptubrsKOYDWTuJsZhSF+5m6YYXsnrt0RrDvAsolE2931gypuaq8K9wobamQO7rUP
k+ghyEinJzvMcle1Ec7P76v8/zbEf9gQUeAuvLC/3hCvvo//d/6u46/lz9vhrz/263aIXeAXIRzp
2vRrpUTu9dN26P+yyDMw8Fg/iA6/S/8UP0SMps9gmow/CpDf9kPb/IV9ErGTjQGP/EoESP+Cxe1+
GOpj6OHy+O1AFpowEJ0P8+86oTYYQzS4jYUX4cUpmaWuCodNBuU40XsQnsaGHjpouLLNjWNpIeVr
aKYqYJojqYcox0kgtsMeg5qo3LVOpmG+0Oj3v9dNpqDiKPou9aHoQpm2JCxl4+TcG+CRPUJcERFb
VfstUwXkMuA4rF/bdJ6TyL8WsdHhmynxvNjbSnYMXu5tsATdWtLpEM+ZPWYxnhgHle26iUpcuKfY
W1KVPWWsrCF3p5kXawbUGl3Koagr7z6y1LyEHgpkDlDMyCSYia4rkCg+tHiqzK2H8D0Tn7Bod3O/
Lyrkzvm6FTl5obEZsyvMov4KN7nZqbqablAqF+zQ05jwo3Iy5i8VBPD4h4Tmfy/gP72ABHpxPPvr
F/D8Qkfypfj2h9fvxw/9+vopaJ0OIZmoVRzeKAQ2v71+yod+wvvnu4jM0N1y5PyPuc7/hRmr59Fr
5b21LYH+9z/IFPXLovwz4a+ohQ/KP/2Lt2/Ref1B9SEoudi7OJT6SNI/as4K0SdNHqXzQYUmAazB
4BSXoYa9l+MbX4chWKKfbs9/kZ1+eNv5vkIhL0F/wm/O5OWDzIRJVgTkQU4HrRNwiMYwrKUEPPX3
V/mT7IyvtKhoHceVrG0fJV+d26IEcCP9g+8IQ6i+xVqCuhWf7FYY4wL/glJF9rtx145KP/795ZG1
/um+UiksxYQDpoh7+1H31k8U8JMiMjODUc1IdwFeKaBUgwMRUZPocwJy3bT7CeWdSeiHDVSqQdKy
pNaigWA0CT+qZIBwxmiMOyc0SbHy5jHdTVbKfwviLc/XdmZg3NJVQusGi+OC8/Sm6a3upvTOTjxm
09qbyfhyqfmVrBkiuvXnIK6n/SJoiVdVaBIBuwQV1CvUbCCpam0+SNuqrhqGMg904fVNZ0OoGmVb
vXh5TrYcXvXpDfcgLSRC2J+yHmZGm+iCYA0jWzdB7JnrEVzdZRSI8ksUT9Uz+ml+cNSxf9nSgdii
tgzu/AGdxWZoK+xN3Koix5Iv+NkA1SLAPORE9BcWviQZeNbDVE7U+xp3iVvPxWXp+KzX9CeyVaUA
a5YZPM/VoDBiJR30rBZzxXm2dXygizZukBo3JyyC9S0dRDBgPRYNWQOwfAd7mWRLPSWMBp7ISpX3
/HUAgKEW3hYWEoQevvvXqUQcHUK0X5NtOD1GXVA+QybhL1Oz4B7k6PMOjbRa7K7wLyUUlwPw7elt
7IEDioYfmUTTfpIckC8DHTrHOuzMh56x6aekG4tLXZb+ZZ573BE/qXFvOPlIKLzsZyJ/swyEbAU7
bCxAk3H4TO8q+f/YO5PluJEsa79K279HGgbHtOgNYuYQHERSpDYwipIwA44Zjqf/P4/MqlaqurK6
9mVWG1WKYgQG9+v3nvOdNIxGhDub3G66DxHzx6RAZg8k3F6TI+NQvYuOLdQDXufAGNTBy8by1ATc
XOVrjuZIpuq2Z0erMecjlZYaADuwXSGeMZaDgav1MQFdzfg4bc/ogF1UGsn0vTDxf5PmV5DhaZos
GlbzJVva6YUkzPU2bCf+KeBlBwnoJrIWvnE4G0RqFfplN1ri1hLwcyLku3hYflCZESc3FQWP4pTW
EOSKTB1Afgvin7gTFzwcMXVqWzHQAMzPwPTHDBjvnbk52/3M2Xc7LDQ1ER3G8aNnxu0HqNz1tp5T
9WzPVXZg1l+Aj4EUx3R4+AZ5zXqC6zFvEf/TPddctj7hPuajvtT6EeVYOn1X0Hn2a6FsooVW7oTw
GnXg1K5+4KqXb5izYkysxdts9CPSto5sjeAHoyAaghyqIOL1cWWf0t79YjIQ01yh8SWxeTYj2yAu
yjZpSgtRfhGxPzHN9iXqUJeHUjfplpQb5fnGsI9bIe8kkpU74iPduxHr11Od9fKNLNXmi8Ggc7f6
DAE6G2qyQ9VxnTuG+2kJtCTFyOkEBvUMyJhmWb3JHKK1wi4stpcvF6S8BD3xdI+LkjXhRJzUb0k7
6z8zjIcG0SC5A2jI9bEwC14tZV5R/ZjZcWjAU2+WGN+Uu2TIVUGr6/jDgsxxZFXtK8VKeJObCvAw
OSwtfjmC1ezPQRFahfc2NeA2P7JuFG8ZNqciOdINqAUJ6KtR7xzTnMdb1cKvu5oTZxSPTsFoqgUN
92wFdNjhphNfYrlLh/J99fY8hy5DPNsO0cMsA0vTWJ/HBuXKwBN2JYziHmwhURxm+Wi441lUstrD
xXAfVtr4keujRujcBFVDfGaEhxAKct8xsdf0VNnFc4/4fwdoYtyNQn3NAjRyYhq/geesTkadfCCa
TU/p6oGtI9r2poFssSvdaWHYnwzfrKxvd0nWXwPPj/dQfqyrZS3CrYUSZVP6BIEmMsnOApvrLVP+
SW06evYEzF4ZBYZFMpHqNZJh3J6EbQL8MRYmtGbiRlVWwHUhSPdHIkH7Rw6Y98PYC0Cqon5UBNzs
7MoIr/M0kbe9l897L+WFbXPimTIVEyIZBgkScI0ytCbzZCIqOVY+fXY5OMGumUH7MRDntayBBKam
Lze2UZnXs5uFxzGxPjkVjRoPTNgNIVpOubO59h+9nGdv47ahsZJWzz0EVzRMR1tmaIOtGQlhzISQ
zKdNDWnylMyhxcw/JHrLjTX3Pu4/nGYeD4mbsOcNHHn3U8o2l9rLsMN12z7insHyPxT9PmGWBd2i
wCweBsuXAJF5BJR/IUYwIS+yLIo38u4bn+hbTx2QrzH59D0GDUiA040/CYcK0WkfqM4YpI+u458k
66uJkTum/dUW0oZQzHt1K8peXqP0W6GgmfbJXmS/ddKUt6rf0epvo5rOQ4S+wb2SXrc8r7MD3CNH
VRP0+OnLrTMZDdIEb32XpemebFWtTzKXTQLlJTwuqxueqjFW91nhrNspHturAtjSxrPLise9IDma
/BakWvjGfdp0FAfKopXVzVVkymDfGlNFUwQR5ew6oNtCJ3/FHkograkIs4vVFI0hGcRgtjDoJ9UD
SY3s5TTAT1lGcGwkpmmbGEn4UgaJdSgznngYx+kpmBboI3MsbpuwgaVAhOEj8tfgbLWrutK2pRLd
ZpgiPvW66rtI2nMar/5NuAzAIsU8I0IoXZvUdpEWtxI77UmmFRqhLPW6a8LdnbcR8ImIfHcGKGXP
kHNShc6MDlRufpdVVZWQ6Gpv2Zo5JNUV7tJGVkaHB7h032ZSkpFwFll+Ayih/6ic3EMU2YuJZEOL
9B/3LYTJcJzTguBGmESMijGJ0s5L3elrk1vNZihnXRfI9gFff7nF10ueaAB16Rq0GDzeGLgzoQt2
lZ46Z+puwrYHyEpiKR2VGcoy/T94eaShNO6dsuPsiKVUfrUl0xpUb4pIXgPK06VEulBML7rZ3O0B
fdETY3GWA5yBeJawt+ym2JtFz4YjWYV/1GXJAEwZ8aNE28c7gCD4xo9NGW8TVw9A0owIGw7Ed2uW
GY9GIyVfN3PSPSl9IJITEJ+biiIvBQG4yK+LHFe5S11u0gX1qkaqwt+LrzazrSdS2fpvMvfzYGuT
T0KdXOlEvkUpGkCZ9D4tYGeAylIw1jsb2NM2T+3yhHOgvim7dT0KE4J+1cwsxl2OfbySCHm2qduz
uYcVoNJak1oz20nukopKo3Y9eSbnXH+KsH11YGOB62hpoUYuUtsfQ05NkoU+5UnYttY9y2D9zZFe
M20NHBbs2qjOyXJlLFSRbbNFOKoOKYk44GYZs0VWawQ1qo9OHZLKU9fmhLI5HacZ8gd7eUOx9YYI
giO20uVv6DVv/rCUJwRCZuQkwnoKqkX9CLCzHpaVXNuaXGJG8DOqYALmNJtBOuWpAKLzr4wZ/9sZ
QltWOC/5WEi0L/PnOUFnI0hKEmM4Jgbo1zhkMaQc1pbivO0eEE1S3jttsJ24MV961QXbeq652OPg
/qsDjR7D/HJO/P2T0M1kxOqHv/iFxsZpKiZnw1FkVP4bbx3dO9+ji54MjEyVoCBMQ67skDA39ZOG
Rn7vOkfUAF8SILWPRg0Qjbawuq5n2b6OoxB3U2YvzzMV9/6vT18Wh+N/+LAEwOI0xHAIhuaXDxv4
QeFPhtMfjUwLa3t0AUryoplWDvRs5KljK+IBsyaeePI0g63JPqW1nc17LqmbfTR4/8KEdDly/vmk
rWnyjJ74UD5Wz18OvsnY8oxkSX+sKgd9W4j0YNsHY0swjQEntxvTLUvzulNY3dGBjlRQuSScwCef
PULRThrFLNorpkJo7mO3+QZVyn8IPPjQ4dCuUFW6po3agRzJv76crvWPDyL+zYDmBYdqUvh+tcO4
I57yUs3dkYFLvgFdBhehrUK1bxBUcy1reM+p4//AFzQd8QEle8Oy34Ncfp5rwkAzl3LJcIl5H2XV
3E6dLd5oYde32eoU16ZZOV9scDDLrUxkPV135IwgCrGKLRipdZ8hqThULCXHJMzcO9OCgQKLinqV
9v8NBSSCmsVR1yKlmu/acd42eoWxxWg8ThAtPhFXrrB/JCbMgRqwQuT0rLGewJDazw0G0ZEFjJk/
NTuHZc4lScFfWnEp1wSBVazEl1qdUUb7UJetXlNCXbYXFPRgSPHVQ/H5JFCn7ACWy3PhIErNR4Q+
E4aQTTKl04u2m0HboVn3pXNws1wN5erDAYvnhIuUIVU2ln5Ydm5SpOZmlE5cGkeHyRkDKNcejJ54
WDHW9ksTCwv5miOLk+9B7ACOMWVbcqf4P2IK+nhr9oxGN3HmWcEUuVTc1/Rf+29+6ZB+J2ZqeiKD
SbYFkMo3TuoQkiKLMIyMhVLex9cRGYoi/xKPwembJTYQ/Wcz56iJyMPd9C52hA2526hdOg5uAXSY
ryofi32XDdlhnKiuzGLmiURTM2yBf4wvQ1Z+8TvOj1gt5Fswl0627ZRWgOtrFxZIk6/WVdu23dR4
7HLbOVlsHA8FBKQDbCUWPSiNpDaj/30nbbt5F+TJUe+XNpFJC/fTGYLunpNocKNaEzDDzKHfK+v+
M9kE/WegaM7JJD32y6DPdjVASVLoBvhzYi0XdG/lPO4tUnNP0Ow5tdTQQqid/IfK6cYX08Jkg0qk
eXc1Lxw/pYJcw+l5CwGDHWBorB54Gw2lti3lGQGZzxssWE2GuA62TjBwMoqFGHwyGVbekR7RrRUt
Fv8R4kb70dRksgQaKNFzOiTFHEh5nbIntrKlK2fjG4oWhmBVlFYsl64igAoRVvtKuF5wY820WUAP
hjeJJburTPn1jZdw4To20EMNPIw0e8LkA1DM0TAr8kF0Bwh8pzxXBf0hP+OYHMz1+gMdXLLusmCV
bwyZ76fFl19RxHHcJhkFzzxAdfLqAVMI/tHa0IWz/tSL0O4CmEk8GE2p7wGd8ZOlX9VFr+8mmPct
elr5BRjJuF+6KieW2AQwP04ZnRF9eM0WeCfbdBHtg0l467xpckqRy14s64RUCHo9CqQiYg9d9NLX
cVDn0Vjl25Gbe70miFgWnTdyeQxtDdLl8W7N40IC7O0lOcTpVftw6fgwsAWYMfuktVl0TlpQraey
trIjLFpkxYEX3IwxXPdLe8AgOOvrIFpOtjQcufS6kbdmgSLng4bQnKY/wE6r25XXrSYMPqEYmRd6
YUFC98qUS/HYSqHZHwhnOKdQko0Narp2nGjO1QO3OJmhxi4r38j0MMJAROQVbMDZPtnQ22n/FaTp
4nBpdoACaWfQuJt3dcUbw9DcvbMLT5tpTbOj8TX1uCU6OoKrKNrXFYJjGbnD3H4ATcMsZg7qucb9
H8V2V4JU46HAYMKyxokerZ7u1GjRZhRQaqCgXzP+pcqm2dMS4bFzLH79pX9z2SSXgt5t3aQCq43x
3SS3h3LZN7h9ZUWx1Orwgd8fTUTeeyloDSFSiB9Nq6xvpM4eaAm3uUF42742Fj00BJn01EbdTpwr
J72bBCct9E4Di7th99+aMmy+LAnFTme24c3ss842c8olTF1Msyasq83M8Nza9Ryfdr1HeQ7yN7zR
z3Pb6WW4j5seJ2dJRzLMfGreouPH2UQVtBoKvlR3valL9C7AAe2LFfBIiHXsv40t0rDUipM7H0sk
djT9/BSCAwArUVR6fJ1Yd78u5W2gQ5SSoi4eK4jFe22U2Xogmp4ue4OlkxXQQwPLYcmn76TBw4Yr
7vzEgNIazmFw04aUIa0q7CccmdMmrJBVeRhgT4Lj8Cb1cutJek4fZWgxTiEN4pMqzfpmdcb6xrUp
Yit9D1LKw7e+nzu57xg9basZRJmNk+FFzZTJsqA/Zzal/XSJdSL2vnslCUq+QWxAOEj8x+bSEpwG
mpaBjQgrqdMZHQXlZ89qIjccc4q9tuLu22ahOBk47FyyEwfHoQvalLwUypyaLyA4aVDP9IydLOao
MFA4Ox5ZBTbN5R2bPQ/PZZldfK4GnSOch41IPnOqV7hZ7EqfJzBhXi2dg6+Ops0z8FekYOCIFZaT
iYtpsrylE+9RgUnis+lNkjOew7NmmPHjMtMvs8ulyk41xNarmYk1CfIslTqgbdcVTnG3BqDsSi9z
6XphKHNaYnSjlJYJ72RHdxqelvZdWNaT0/rjd1+76QY+Op6vghc3CzmEoGeUX/uqo+Ro+5XcmpqX
LJMkSmCF/DJNLlcNy7VzAnrMqzIVXIOhJLajnub2laokF9G4ID+MSrMJqVtGNzujdGSRJU58emma
mApSTQoUGDdcBcV6SzJD/Hj54+XFVFXOFmPgQvpwZ/ZU6CfiRGzKcr/YpGdXKaFluJt5oTOqysR3
WWQmlydbSH91YeZm6630Vk5ks6/2S1/8GMXaeGi/ieG4NIq1uUXYnExnXQWoBZLUFtvceKCRwDcm
MKnM5+MYiDeU7Ol2pZFzGGio7EYXASBSkTG4GuKhiS7l6n9Glf9iVAk1zOag889Hlc/De/rzmPKP
H/i7SkBLAUxGjiaoWz05+/uY0rK0aI5pFmZhSgSmmX+fUyKNQ8fmYwT5H7mco5UD+rCAsg1KiR5r
/hsDygsm4adzE1p83KNgakzgCDZJib8c5pq2ITRAMQcL69VYMUrNSKz3FQOXl6oSzqlYlmLdTEki
r+nS9t8sxQqwZN5yr9q6O3btTDqWbJb7fBzDXZVZy2OqlHsPuZZJG7KqBZUsIa6Ii9iNSYcS8Yww
Si11C/hzYkL7nMZLWMnjWIGF95J54nxmlrFBCIGYAEh0eYfc3bbw+KCC81U2HtHZm8t0SvzRAm4d
+4uRXxGb0U6f5MRF/mTUjW/vpEhtDBo50OBrrqVw7gJClLWVZKLGkaYHTMuGDJaIFUldV4lqM6I4
OMdVlR5a314dBkJe/FRXdvrEUds58qWabbmOxtc5rbIntARdS68szSFBuudh6doTb3ayT5t4fIdE
Ar6/r+Bj4uLP8HNiMQgZ7pU+XqEVf8pVztroIktai5myeZ6Zql4zJqxqa6PZwec0KSbjtMzNrLYF
Wir1yaApuZpbMynyZB8LyRz4YGegCg8T08ChPVpmEuOdjapiaovl0StxfNxK0NwwUvEX2XY1nf6z
IvxfuGE2w2+O8v98RbjrvidN/fOa8MeP/G1NsFDS0j+xfMhf6L81E+IPaJhli99cjyBFdDt6SfCY
wP+hXRDebwjcdd/lok64yBr+0C4I0mOAjCAnChgKCI8kmH9jaXD0+vZzo8fklXA9aGGuaTsgO34d
8xf9yIM5htl9zm6fhxvHMomd6IhcuAtx1wFY9Vpm7A1VUbeHdGmxl85T5m2KeGpmjBkIbmTkF1jV
+iErdOIEPphy+ewGk1GY1HZdhbG6LnD21uZ8jzPR/AaKdTZhLJAIGmw6Kw1M9merobBsCCsLJnqK
oMMrSgbEorX1w6FealA8tsFXgwjAzYJ68covREvkVbISqOyXj24wxwTbN+vWCUuTVKysmTbo7scx
au0O7Oxayo5d2RHGs28aX4PFA8HpMvVAkeuf0b9DDUK0dLNQjZ78yR2/zFi9dsKUofYGeuljR1eM
aW+zqPtpXOOQvXquup0j+cZRMDI+Yu5Zym1opul1G1PREdmwGdDCf81QOz33k5fmZ8pKY9tn0r/L
OpMAHcWrDevb08oDLIcce0MiQyMOGZn65LvDUG+5E+o1VogfDTOcEAwT6vLJF05MqGqj4mIDo2A6
ZV6cXq+EGL9CN7dIOhcL8XpU8zsGQ4wt6d1V1t4fPHxtPgrUz6pbOgQqbd5vAp9l2Ohrs4kMNwCd
UsVrwFo6+2PklIJHIkdBgLVuSft1S+O97+gN+OqNsObWu+ebaL5/MVXLFuI7elBzdDgnddBQjTz9
4Xel2KVJVhz7TIx75pEQ6duM7Lwm9R/aVSyM/Ygb39pqaKA6Vt2VaqAdENBlPRhkkuzqCRdlLPCv
4bVzvW+zZOTFkjeefdtaQSeoBhFOlKgwsPZtTXCBwC6hbs16ZOZ2ZRdiDiSKNxj+wY4LgZu+YlIu
7zngpc1prZH0RqaTqaSOUojFKISrXtzMYPqtLEprUldBSVmMjra4szPnASAk92q1Jv9TJWsaZz6R
iRIj0OS3BMr1zL/S0IsjWkUAIJxl8WF7gTRornKGd+gbZIJRpfWpY/PSh9NbBqoybib2lh79xtKc
eyPIbiYYr9deXM9EBYLcjYp+HneMmSt1QmOU0kvSqYYRqWVmSlpcaTeYPwW24AGPNiKSVXe/TUJf
9gRgZvfZAmV/k7YTSSFNF1e82dCvY2yiKhu2Xd6MMyFqcppuVry7LYNS4WwadMTOVk7VZG2Yb3Zr
lKMpTO49ElMYz1Rj5d8uazWfy941D13hj2gCnARHJ5Begsp82lkoeLOz0aAxIbUoxhdNpeR126oM
5lc765sDnJw2uWL28bguQw4yaDQ+DGKBeKcMr1loXhF4dmaH7tc9aR/VsE9GaOCkHJsiCtTI9s25
ozkQJdlhozIFMYxIH4fhyEqkPgkOIc3Jdr2BqRnCdg/PfWpTYeexc3LQYP+YDfHsjnQtnMzt109T
YUP6nYvUak5drJZtIA0LzwC4kDXO7QfOoryPsQhzGvUJq5nLOSKio5kf1sUJrnI6AMU2AKyy3CwW
FZRPKjyyZ9kVh4BZ1660Eg2w5V41e2bPOWJp4TyA2zGnvTNilwYaa183Xh3unCA3wp2RUYZsoSpy
Zl1FtjWd0uY+FyLJv3atn7/n5mA8kx47vfWUTt2Ok5/gXRMLg54cqkVlecZwAnAOKsQBwbrz0j7p
rvkLAksktjqaHLYHGiPygrXCItwbLspJRR9XmrDXSzGhePFwIfeeiTfW6xJNBJbTkUxXp9nFQzUn
Q9TQrGbSWcuRFOqaOFYLaMfLNK+fBY/wEGU9/D0cQaZ99ILZf6C/YG2TIVbbwU7bkx9iYNtxzkJA
YnCc2jTLvDzWcS/ONOzGiSEVeq/buWua23VYvfwQtI3z2g7La7Is8LYH0NvWlqqxDDbTZA4kzU/5
Mt6iV7DOq7L6R+ImwHfj5VySB0R6cWdHSGjVqo6V4w++S6KmESfxVduzapxFUFj7/9RT/6d6Ctv1
X6qxb7O+1/+TMvtTUfX7z/1RVAXBb1T4GJYoWRydk8c/+TcSq/UbCkxS4Dky/a2acn46WJm/WaAW
8YYjKcSO5P5bumuAaX+ungSyU2o7i4kUlieBIpP//pMPKfOh4hWgVk48UTg2E5qwdNiQMmNAxNQ3
0JYaWi1DtK2BzotFJ0pEhGNp8V2jnlckCtQwtDgRKhYeTcbQUjSAi9imOZPRBmG/k2+rLDoCvPo8
G9frOPPVuKuB+9BIhLEU+rCS+JSMmFUKf+V80X8xfXbGTZsx/elSB5chkmjvsTWUj6CCdkswz8v9
RfF0kZmh4iA12kUABr2FviEfk9ENxkv57nBo3CN+pbPCEOukRqwXkZcKo5bHUslk7D5ZMcelq4CE
LovMXGhw3yaWfwjdoW/YL+YUJ9muGpMFaz6RBe5baoYKWiENOva2ZiA83onmqpXzfWv7GKv9JJiT
MyFsaUBQNDD2R3hQ3p5ZdIVjIksqM9jbPfLxLRmljntil+FvJnSh/delKyQ2ZFhOUYI+zI0gK3fw
m0BtQhf7HciMeOrCZ6682ATX3NbJ1wpL6N3kqwa+7UpSVg/iXYIzb4NXaP6DsautedkxG0Yc5K3b
gT/BiZ/oDOXtdPaDHNpAYSbOsfQc64FSqdnOcTy9duUDwLryUHWVVlQE5SEI97KbYPZMpddedxVB
UaKVIEcKmwcGjEME7a3ZGCqMH8BCL8+FdItXUxNYfQBtG8cdkVtkhfvdqJf8MWDmFbG3tVvwIQCl
qFZOAzPIN2q0IqKv3pDe19UnKPOYwuLyyCG7fEzLvHiYFpw0kQ9FCc9ni1Zx9q44Q56WUD3Rt56o
KsKw/+rqZnPFAGm70Iw8FYlX7cwZRxcgpR5NJUdqorbL52aiy90aVnpIlib88BD0wLeOu/x+Mrz2
PZksF7Eb29s5VMGawo+3jCtGNPwUBjTzodOygxkp2otjl0+5Ie03j9FssmGy+ZGRLvTiBbxUYnbE
HkGF0MnRU+S1CxMnZ/4ex9Bz1qWwdiHsVIUMMhneuxWe1Zp1RyudRVTI+XoSqXtXwuXfO9NKMiO4
1ebYweY/Nfg1btE5WW+LPSLN8WtkV/aMSTkvaLkL/L6jaPAYjA0Wq9klwdupHIBsajmXBEMdq0S6
D1Km1pkBXv7a1mn+xh0tD8syOtdjs5bHsa6Zbq6i/JDJ4MWbuEt8iB3Oeg9dc7qpBrQIVcZEJIpl
4D+qfMAzZhgOywo63NtAdc4DPChP53rw2pdLR3KIDLLsqkbAcTcGY38zdU72mVw9eq6Oms1bWUwZ
xIKifRqLcf6UZZ68coAmEfGdhW8NrqaXbvKG68FtMJMvo59fmbDuQcVVKRmLJmRKuRKXPaxmsjVz
yPJdO7k/3KlrDyBt1eclp2mfhGCjClkxX4xvabkyHR1TE/Oyu+ysOjnZoQRxYqpNHDqkGoqREBii
Z5yiLo8m+3ZUExq3tbAVE1ZZ+3tykhek1177FdnBeG0Co9qXAqKPV4v5IW9cJFJFoI5NNzoPsZrV
K/Dr9cON8YNyQeK7pZFAO3xlgemZqy3vCQz2asnRkYn8ADvII+yFgI9nmXXlgdvO22LgVw79Qn5D
QzMcVmQr5E/GprNbvEUw4eqGe+TLtb2ZKqVVw/SYQE/aP1Yblw1jp5ijmakaiCKUaEsx3aZxdS+n
ITzbjZ284lYoD4jU2j3TdmPCKpOZt15WgLTCeE91XNkPapmg4lq9Cm+axioPYbncle1INJXFi3o1
jonYrswKK2inw3LKCishvJNhNEnemq/h1LcjZkaaESw1dVlfG56bX9mtsD55it7QhhoR1F7rqY80
B8HAlw4ATI19nh/BD7dfC88n9jKHZrIU4S5uG/tLzojxRG1fHlpOlk9Wl/ePCXXS2R7UAsWn1Rh/
VbTPfQ3CZXH9FVe+NN4lvH92NGt+LDPYUxFvj39TzzMZ98BBFOSu1j3WtTtfkYo1HeLems7T0MFR
LAnLYcLavsyQtO5JIY+36DfWg8NZ+YGdTb55GtsUDLX/Q9F1KCNvIPA4DJNvc7HkehASRvEg99g/
x2u19O7Wt6BDGY0GRYWaGRVYBfgosy+nd6DlFgmD9kxQnrfSZyxT0b7EmkHVaBpVcAFTuZpRVQur
3ffh1H4OktrzdqJJqq9OkgR4LyFcjZp1NQW1gRQA/lUKCAv3PoMtJi/sJ0RvlOdBmOFdDnAFSyQY
rTHgSNg2xnAbD4YH5LFwz3Pp40qd6vFzQIMqsqVmcvUIyhHla1SXTPrgZtX4LtMZy5HYmYztOtR8
r3IejKc0db23NmtYei4gMLTJQMFYtKVHngasMKbpZI4UtXPOTKKKxpo5CBBFqDC5Jo35eEr1M6EB
ZHZotMjf0mazNH7wTny4JFbDeRdj3xDtWrufAg00o23k3MxDKFgGlU3jeIXiEte3+gZetaVjHYh2
2kyqzrQ4374dyQs5JXbjRF1aN/dNYjvPvkasLRq21raE2RgXAhv9bFxZbI5lkcEpaYCpqlUj25C2
fjABhONmDXLdQsgLP1kuCCLyLnGzavSbe6HAVYYU98WFDWdPC5g4DYzDEdJsZtO5CS40OU+D5VrT
grDhLVfhYNMkyIz2ezpmkOgMBZQu1ng6H5LvptfIujpW/b2kqXRfKNke0fDZpMe6hGFo3N18Id/F
jDc/UwvYT4sTwmzX4tgfQWWMb5UG58WFfIUPCBM4Dx8cG90E388cqDs0dM++8PfyIU8ZsgHl8y58
PlqChBv7QHA+MtlVbdRrmJ8N1c9t2N5UETDsS8CyVhr+F1Ob7gFaVNfjhQ04B52fb50LM5A+13jG
8tdCEu1eanoEd9OsKYOxBg6y39X7SUMIy4Fhl5FZ/tFmDnl3gdigGYBbqFnFG8TxFCBgDUfY06D/
CwTjvoXo/+SWibXhyS7vGZKBRYTNCSLRNxvK16lXu8Io5kdinwhtXJ355JmqvhuY4/GeOMBfEjqq
3yh8050QhX0okJPfBjR7kohGPMzGQeMbJ3J3n82iKZ+FTQ1I8MsqNi7ixztZDOH1WnhUK4kbn2gC
kVpJSwg5Gz6mFmXzFJ+ycerW7aKZkvkQEhibTVY2UmKGzbG6ACidP3CUxaAsrACIBW/iCfnbglgG
okfaPuCddG6F6NQZPqy1DYtLz6+Fe1nP6y6h8H9dveA6F95ToimZI7jMOnMtvqW4qgic+YKlysZo
XpbkWnmo7/3Ke7U0e1MZPjyZOXW2rSZzSmd971LE8z4oW83uhPziMauwGMi3jOKbAT+z6RjkjuG5
WTT/E+hOtSvz5Jnb4uyxVIlN2BNI65QUN0aZIQ7InFumPm/IfRGpas4okQYlowjYo1JTSHPNIy3J
RwIa4sio8UV9laRwS+sx2KcJJFN8WnepEvaLc8Gc0ruqNqRIdHu64vZm1TzUuKCDtGpGagMs1dfU
1FXzUxVAggNAHbpxYXAINWWVvmyxkZq8ivemeDd6f4fzPn6qoOscJXlOV65NEybV9NYpgeO6aqIr
XlT6txKWm+qHdSMv0FcxAmdthuRcayRsWOTqjmSqcpvDi83WoeKcgDd+40nEQD9NAe5/H679F/Ti
+yarh/6//98/iD05lOI6FBqDAT3j15FbGgtVZmOQnfKq51hnLLhcOsh+SHLRrn0SZt1+SGqpmi2b
ofVf/3LOtz/39DmVejbDRiyPAc5kK/xl3rdmdeepVWYna8HXtOYds/usTGnnhsXjX/+qf/AiMsGw
wGHqaEGXEeYvvyprs9xbmJNdtGZwJ3GWMMZXSfP9r3/PRan70wxTfyeHeUfIoR8Dm/er9rNolBJ0
FpMT+Ea1T4NOnDyoBXiMsgFRSoFRZgpTM6NbVb1LP+FETe8TrWqc6sN1nCK2/uuP9I+3mJkOYhaf
2e2Fc/7nsz/01CAdOGVgNQJDdJFHO/nMCVqUQCsY36XdxzJO3GfyCK8uv/s/E/p/MaHncKqf5n8+
j7vNPtIsef/zRO73H/pb8wgUjcXWQYzK7379n5pH5m+ChytkHqczF/40kaPlFIQM8CG2gqG8pD38
z0QOz72JI5dngZgf5vj/xkTugq756UG3QQKwbrBqELkihPnrygEQC4tT2cNaQepFs3oC9LwcO3dC
xQl/ycNrmqqquckLy5ifs4UUYQ7VqUS2FhJh52ecTyy8N7kzLZGbe6vqMDFy5rlObE39RvxP9xXU
LVO9n670/7Lm/dIMg27KBw64tGZgu+gfflkLgp7JegzL5NpBwf5opbWxcWdkY2ryTaQ3irirv/6F
TsC9+nml0+EbWjwB90AEOlxEL08/9d+MrHSkwXn8muiRGxhnRr4pJ6hBRN9homGnbw3G5Z2Jo2Mm
y3vhBD/54hh64xTv3UT39omX4J1dJ5+rghIAYIo9oHwI6gzXXUNI0X2qFW202gdYKnHdXOe9FXeY
0WrMJFYRM+NqO5j4G3cZ8cSQ/c61NrxpeQTSjAfEWt33oZYNPbg24FeFaTwlOyJC82o7c161o5kS
Ith43BEq7aEfx31M9DTgcTy7HcbadsPJxH3vHFyYShhht1sHaZ27oGEW6ifMrHbIW8kFtPQnN1NR
YulLE/vJQsAJ4dvv+W59h03DoFlxn3h6lVrsLFh2jmvLN3ua0X94IB/TOxZzPhHhQrT6KCyW5w4T
+JrR2OFMa+ep1V/bDVyoM2Nj3wAsrTz5aiOXS6+Gruf5SyAVbgx27Olx7WokcUwpls8ysCDfO/bA
lfu9/8+gj4FMJzFEb6YO5s8m9tC8R6Wc+LRyBJK9I9odS/OytibHITPPUy1PBj/RdLWehOBSy8Ab
1e57Pifxy6i88OX3YEdUn121JarzIfUwCG/MvuUiwV/nLnhiGPrXFB+wPIoVPuCO60iz1M00nu3/
s3dmPXIbadb+K4O5p8EI7h8wN8nca19UUumGqJJK3LfgHr/+eyi70VbJI8Nz3WjALcBWZWUmGXyX
c56TUing63XwAzwsRDiii5GOFBcxcP3krNevxFs/nKBNc76/xqovAsaqAothb0CRALxzlcCdvzN8
E1tdNnPzrh4YH2FzKkD7QUJF54iBk0Bt15u8bT3KYod7Nd4W8KBX99a8POIL6a9ZfM5eWGYRmmHN
2O8lznrnalli98kYyeGdxqa4JSc+fpEkbh+ptG0/TGXlvVSISj42FmBZJNlcssmEp4TqvvdDun4+
8bKIwBnL2WU848AOfWJE1/V3kpwONrOjx2UzKo+Pd0pLV91Ah3WsfefERlWE5dBahCQttp9oa5tx
RYJWLme+O5bK9vRtyRYadP5YZt+adXeTlgRiZm5RpCGzbuelQ6E4hAkDt0ec+Hw9RQ4JfGNEE98t
svcCmpdXN898MtxcQAi5KfOmnqJ9ZwI2/0RtN9/7HPFqZ7CLnY+pbFjo5YydLhz8pg3BnvCa4jFD
1U665HyLCKIlP0Av86VVDXz0Xj3wKu6ck8QnuNuCHTAFPhdih1EeD46qL9hHS/UIx8QwnozB0y3Z
yMpQt8uMk29fLBbHL0vPJfiQ2maZ30djhr0DU10bEsxjnTSUxnGjl5LPUuH0RrZgTghzGVLwQTQU
DEc2VJANbE6V5NygRgLWtV7IOVqneV/jRGTJPq43Ra+YaGzmCVMDhzn9ZDoY+NRXoJn7aS78Qd5k
EfJb5NIir7941iRA8vusQP2V1UkwQZzNRzKfVfZZCYVlgjoUW60V+X3+UXFCCBJ5I+2omxrAletv
5tgg1tQrYkPtZC74ScjVsnPXenznfaHEdQbreP7oD1GbvwGSkbKFkNTG0a40RylvSp4/ukXXgevh
FFWkzeLzql2TbEZpAWxB+gbZxUhjE+O7RoGbxv51Rf7RJ2ccorDW4sEb43kKCZUYPoAuMHb4jBKY
gU0XWkOcnKwiiKASRMCwynScNsISi7NNvNI5Gt3kTuxYstZIP8YJs4o9OiqXnNK6WYgyKJjqNI1v
PnXguEOrND8bJJtuelIaWOFW7CiTafaPIpfxa9FF3hstYoQxWdGhFu7lMKmW/pXMlTu39uLPjjVW
u5KH1BZvpHUPjrb6LOyElOUKqVaI2guYKgTO2yBm/OQ1eWsRrpAXV2kTFx9k1nmbADTUXhsM8w3Q
bCHYafDB5dTcjIUuLx2s0rsBrf0dx3rzOQuG5GG0aaw9c84Oqu3sPeGoM0DeujqM4Icf4s4t4KbZ
BHgqxvyXAQ8wRiitBn4c5HuoG+SjtBMJSoXnceyNVv3IQ6f5VDllk2wz3a0TOLP+yIB+/WhL/BO+
6wxVSJbAfN242F3jdCy3BIR331IFXrQYbPsoNaK1CU/JtRN3nr1NIG4vmB8pB7Yrl/ai7cr64Bft
UqB7sOqTl8Aeix1xl0V1czCRuW0V7/ETkvJm4ik1uqcKt/64W0pvuG57O3oICB8+GJ3O9w58YSYQ
hqbtW1z32kj69oIDezmaVbWcJkMEJw3OlTAMpcIeA1DYssDCMdC5j2M66q9E6WYXrGj0hapUUPxN
J4as8119glCL/0F5wo32U+x6W5es7gsE33PfqGPOMjw0JxhMG9tAfo8Vt74gUEIdf10XvWvKqIo8
z3Hgh6/gFnqmtWr6U1VkR5r878kJmLtxisJo4GBoekmN8evXeddnfn+dNQ+MclkC2Hmf7EZGlTt0
AXtyO18rDM9UnNmrD8eZIw6Mf/5inmlinaRARjK6tmN/elOCe9hgxh2c/WIKdvXql1gTEUMjRZP6
65f6uZBln4lollrcXHW57wrZNg68xphN92wBh76umH4fnAm7U0cYw0Xn4Vz7x6+3LrERAYM2Al7z
Dt8l/Jrbtiids56T6On3RxABQzwxkCtRjXTpwsf769d8173y3fHm1r4VnTJf3vtifSljuw9Ub59x
uVBdeXhPUsqSiCdwNa+EWBsxoxUa5cifTSPj8fHrX+Dni9R3kPCifCQiDPnhuzddV3ZrzgU+vmFg
PzdN7Ja/y2T+D6/iAR90XSTZP/kui0hOVURy4xnkvTouaYU/z1+mv/kw/+q90FD6joNkkxvv3bXp
9pZsHYP3gq3d37opnhYsN/+HywSCprVOdfjyAED9eAfkbdligKids4wwEEHo5qIYl4lI4iXqxXXf
zGxIfv3x/Xx+caZzmvC20Afwsj++JDkLrNYK1z4bdcRMErPNWZsjpchQ1ISe43GSG7fTXCK/ft2f
TxafOD0L1o5pBfKnOyLArseewZHwhri7o5pzsndBTusMfdavX+ov3iIXB2BaanCG5+8PSw+WCC9V
ShwxqwejFPWF7nrANDYXTL52cPN61fz6Rf/q/bncgoKpmQueTP74uY749CzUgeKMBkAdq1WEX5g+
inRzbX5+/Vrv0wm51QOmE45t20hf/J/vNIZlvsl5ctaqw0STidJBrcb2/p7AI3UNeBQOTLRQJs8T
dd1ErdVdjy3Mir2NbZbmonZesA5iDMC6QtWpwXbe+rnLavvXv+rPBy/aRIuxGieSy4Bmvc/+dMYz
FZ9SQA1c4aXFC6URtquVMt5tIK1zqWUBZf2vX1L8fO8GQPGpK60A1pj/PoM1LpiXRDzjzoZvUOvO
vkX/0EOx+OorBBshHPf1es9Scd0ORfuM9Qh1mZUG8z17ppadaDzoNcEGFx87AnBQv/4F/+oz4aTk
WhEW3917gbZJoo6Gw+2cS+1TdJtO9lnEhnXuCqtK8TKZfzfG+enahNG83g2McrhEweH8+CW0pNZQ
9C/6jCbIfulwLWeb7z4Qnux0479+d3/1YsyNVqpmwFHz/ingaxmYcRss5xkNwG1WMcbFfU2X45gN
XdKvX+ynr5p3htzeBue5PvHeq7XK3BDsBczl7EYOjWWc9lxZ3Ih0ib9+IfnO7i/R5iMJo3hweHPw
Qt9dyIWVpDNbhYkKQiXdrUkPN4QGGoT8Q0QuSnfRZKgOd3aMcTPBZzLTkXgW3ORifQzWLQabNGdO
YEw0S2GHwPlZe0odTcNllMXUy0INtU4/ppbIhMMk4+W2r4DLlH9zePz8/TiC8o6BaUCo5U+lEAxg
ALekdJylhh03VUN9gXs5PcTm8o+rLtchY3Y1NTDlxd7w7roDeyH7ccbSqfAxYZPMeP9tTVYKK6L6
glilv50frk+vP41aEadwHgIX55/oC3/6lipdWqJVjn1GRGS/ua4cz8qOgqfvAxHX65jqIG0gPGae
5d+cdPL9JWLzyjix2Jx8d17wDPjxNrOLqE8JYyLMDspXqVHWsOUGZggXxJJw/iL/FYBDbm/HuhMd
TOqaB4Wl4vSI6gIvN4FQy705lEwRdb7Oa1rlrY3FoPjzd2ekKiFdQ/gR6a3XL0bFT5pS5xgYGIsY
XPpWfedknX4i8ZrHncHD4LD0SjTnkaCeboOjdL51ppnRWBflzP1yBkfRJm3H2Nv68STzK8c0crUl
PaW8m5g2XCu3N4hoSt3behEGaGuvIqp47GFvmR5IqEvG0mYVdp4zBAQKqeYS9TLkLK9oNNAJRAM0
0Do9wzIQIUZnZ0BYIgjeqzZDmzo9s29zBMNm6ayquWdExvBoaEQhvk4E8DAUNzLul2Bu1mEoAKTk
dlxm/rzuy+uTWzOiPABui5KjO+Z0RVWr+beaWLbfi0/yRJi8BMVa17QN91pSFQ4wyKoDeoXURtG4
45oI8hNRNPN9g+o9ubXKuqgvEbOM/V1ndXwhsvG4u2tRNvl9rU2eF2roEY4geZ/vc1P6l7Hr1vm9
14juK1It3gWoK0e/WW6FdFq1Yh1FTQVfM5Z+/iJv3XlxkB/qh4ZVXLDLZWZfjivMiYkGsoI9Iph8
3iPe5uWZgzC56nXCINxHqWTtRgvDGxTGJBKvULUqdlbZYDzMdcpLt7nmqRWYlc0IJymsTt5U0+j0
9yggyMHKuVySW/pVhKli8UAsEcBhn8ZREaa6xapshLqpgCG6kiMcuDdXUMWCH92KN6XepU0i3nRK
MPOTXjmLMb2uVcFMC5dJpw9zQQ+7kWnAlDEezFk9ispBkOWnDhdYBWNbXhup4tnwvQ5gZs/VB6iA
UUPi1szNgO6ALokYhPgt07Z6/hb0Orr19YjA9fsIzikGfhlr1c3bmXRe0ihJol2HvKU5/n5buZKz
xVzdxJNnZf5LRViNYji/iEcxiyQ9Mu1lNi97m2NcEQfUHVrfpTNLCofPVXbrzNzKuuF1SYFc7r97
J39fzRB2/xI51lpIIDJkHsf+/KUU2TqJVYznN01G+wMyhAn898ef5w4MGRNmV96lQxiA3pBTP2f7
2s/N7qIEHqkPZWOwaSgWmw/WBjhr7bNAxuldV7X8IgL1lto3hezuKy3a+fMwexZyMzB5eX7v1wFa
eGcugJQSeGCHA7jR5c032GTsMr+V9t0iGqbAyUJtbHH/TV7J85g1AB6shHEF14rNNifnDu4t7yOF
OVEJGwcQfWNtCkJX8FRFkS6ZzRsF4rNCdUzrF1DPhEWB+/AZSWTojUvTnBm1MSHvfQZkGpX+9PsT
/z970r/ZkwqqGwrJ/31PenyZXtIfJPZ//JV/+RYd+zc6c/qGnyT2wjV/kzajJRommzbBovj5w7co
5W+A06nf0f/Ytit9LI1/bEmF/xsM39VhSBkh+Dfin2xJ0en/+dGNX3Jtgn/XOVDQkS3y49MTwkeh
MyeWD13XNMOm0SUwsVHwe4asD4LLxo7VXcJd/KXxgD8kSW7cwxdb0DUx5AyLFIBI0c1oj82omLaG
K0KChZqdM4+QHkyTn+MSEgdUaKzxRqq5WXOc2PvUCZCGwZZYjwW7TWmwWEkCuBRplsNCk1CDdWZp
DhY0JStE7W31XCvulcm+QXHLho0Yu4IMi356CeJmefHgvKbbOOFj44wYORIUqqe9V5jt2UH+/zrI
JHvBRbjcGojhSUjLlueFPWsYNHHuhST59G+jigU6wQJVtDTFXZy4d6I3iC2si05+GCxgmX/Tl3zv
Uf9dPX3/CpBheHyrJlMcUsN//ApKbduZwbzoQSsrODnW4OwaOVNXB/VM3gUjkd7bpLIMbhFRSnSf
cj3tXFqZEMnreCAge9kxyKxPAbc+pionuZYorGF95sbHqnU6XOYG66k0y64Gp0flhOCCqK2CSCbE
Fc1+6Kz6xvfVh76wnKPTTJceZcmjTCTIr+Br1qIe/tNN8hcr7uDHaQFv2ja99QLG48+y+6eBSOPj
PAUdWD3YdRk9g39knYpO9xO97HxrMAE9DRn5bwRa9zs7qdh5lAYo1c4CQzIPs/nasLZnB0xddRNX
dn6ealDV0cKfWkvKN2z27BoNgumSwRWXVtzySPWjJzxaEvZmWjzlPJtx1RbmEWhYRXyFMg75iJ8S
40gP2b7kmrZ6c7wwtfUVcNTlpKQ49vDOjoAmu35jR9YWG2BOLir0INytyd5Jn4smyM62XU9fYAVw
jPfW9IXgRevkLcynVS+QpCfJGDbjsO9TlnrclPm1NxLfAb03RQv/1SzTTG1cFuIUDZl2LnwbKCBo
gHnYpjw/kY4RHWZqJYnpW8GLVTXfwwhAiN1XaXZVJlYLiKOQRJxWzRs7AtKvqknx8MaG08L39MS+
SrqOfOAmvSj63rwiN3JmVy/GKydngblhE81er010dlxUgp9Z27G8N9J+vul6wQcqse6nGmLT5Kz3
Jtksd5Bmu482oTKvQZzHl0j5gnCVpF//+tp5d2bR26KNcNfeUxAjAUb3XcW/0rijePSM+wRi1V0f
DBWei654okIFxeMNxMAF67Wjav1lkr4Ou74jIt0mBucrkNN16QJdiFS69iPJIcRvJoVJHdJ8mldg
Sju45Yey5afko3JImhnJBCz47i9rOGWsn1goscBlWFjW8n42FU4kb+GtLt/ZTkmUEn2G0nO0yXjl
QK3zs3KaXuyc3pA7/Ly4ObKZ1DpFntDd98u2ycCI4idYqFgd4uKaOvqGRNT85Btl9zHIBOgwQ7fX
aZdi/WGtRBlgMbV4rcz80NbKoCQlS4gkxWFwDzZJD94u9xN8x2b7r0SwL/P/i9/QBxdoyqo/K/K+
zy3+fV6tHz+uMJ8RMI0cM1pvvbX/NFyaWsECQavoXqrGNbDweLiVVGs8ZDrgHYgMBzNLcOMxg6qG
P3VuggY8W0Wspo/PlShV7kFS2Is2Ovv52Lzko6uWTYBglXhzNF7PysaGujFlIU54m42/GyqsDfC7
N8Conl/LRdnnIS/88Q1UOu/wysfePfzCfjcTLnTdNnG8b92I+ExCljSYa2xdeDg5YqrEMXYuYNQX
MzKdC8w90TfuPYuDeaGDmj1x6U4ziZeyGaJ9W/jRY+G1NHhJFRf+34wRvj+P3//uHq0cQQIe3rv3
vzs2+VRpe3Lu62GNf5u6LvrG1Rz5R4U+8kloWDlkaON18EZi9spVKCNZRJOvk47nuvQZdQRSnQqH
2NPaa41HQoWCQzARjRuqdqiADnXppYd44nYqWXZu+m7qvo08JviKUvu1i6bhZGIRJlav1fPtYE95
dfBGD5UrnReLRsUxNAzRR5mI7Mgw0D93aQs6nZHhvuggMjYY259Zl+iDmlbtMMayna68ymexKOc3
EYMr2shytTwjvRU7iILB3qrzV8Gqv0usqsXu0jQnbLTRM3g8IhEnnhr2eutFdOVfMfMk4w6hNr9e
RfitJqTznjKeKNQSOVcYIND5St6s3mdmQtxfO41vdlGuJ8j60WRoTAdUSVc2cZfIEEtOPswtEJVl
mT+agIWwYLRu+skrM/DQZQ1AP5lP+SQxcbOaDQ0yyy6Teeq2jlfM15nQPEt+fQhSJL6/itFMUjOs
y5Lv5eC7soGzuhw6wCV40AQ0P6xfyGS+n80F2VKEOZAwDLCTN5DoJN5TijUvruz1nRacSbu47E6J
0Xq0XllxbtOCFOqFtMs8HI0sReEdV9jD8/V2FZ75igGq+MDx37/KyR7fBqTWxjZwndIjQdevAa9R
jl1hsif+yTMXrgO7stDnWEVU7AuBuXwT6HI4+rExb9HUeqfZLj9Aa0F94SUdS2xDpoegdY07Zo4L
u7rBHL5iCuWIzAnPBCha093p7mCv1FGvWFFwdLl8M1Paf8QJfWRxhPsCOZbeBdbyUTRNtbVq32Kf
uiQlrk9uiCAm3NTLZAfMmmiTL5YHxF+NxIcSVwdIj4mFsXEt3R50K5P6CoqmDeF5yJMnngPpE/6P
otgQHGb5mzots48AKQO9QQ9AeHVC3TKHpcVpsOmSJvlq4KC9B0C3Fjhqrs+mP/Oo6kp3q/S6n7CS
gfh3lGImbzfnyCN7dA2KnCCw4roZuA2WROqIVMnOtleBevUYx313ikybp44WmfWaECexkFbhNvmF
gTqG8idY7uI+rY0d+WDma8nuGnhGW/rbhZPdDA2a2cvYIWkWXVbuw/ur6wvDXnCmANy1PokaniDX
06DvgIVhxSK+dCYtbRiP/Yor2HSd1t+km/snWB3GrhjK3EXTEOEoMJWedkC3wPx3bgqcV0XeZlIM
Oph3UWUih1HbPnByY0OGprlNLV1887zpvq9JhA8dylZ4hTmMzWIiv8zzGAvJ0ptCHgYBn8waQvz9
RvpPZ/s3na3EJSr/dOZsX/qX/3r77j2/finf/ue/Vwd5zZDznX18/Uv/UgCD6QrYpKJcWFX6//aO
O7+BZaZGWyW8/2ppbfM3V6AYNSUAaZ6768/5o6W13DUUTGIRFoSqsFqw/1FLa/3Y07IKZxG+LgTZ
H69t93tGsCJHsh04ks8a8lW7KQrg3JTrCNgW+iZ7fDbj0kMU6NT3abNU13rCdNj6iOvCKhiynfBS
8yHrc73slJzzmwSLVb5xDVRPgacOc5Ba574aiKAfUzIRHJ9dF8r4wOamRcy5hyaSXIzFVF+aMUCj
TS2Lywbz9K1XW/6hNIPkEHmRd7BzfGxEdBvQlzEzHHSaqFPOQuRq6DDqad0lBgotZsmbcgKeu0Db
+JgOsh5CD/5XiBciDjlDxkNmSNLOCTO4r1sbFE5qTPNpIKo+1/WLlxf+lc6tCIvY7NNO2Yxqp9Gd
9xC+3JspmokwJA6tMMMVPXwSS2QfcyWNLxP+nm9ekwY3FoitE0mTUJxmGbUAaxtxmybNcOgtS93b
8B3OWc6MY7NgDgHTksm3zKxJbnQQBoI2tIgwR295HZtVfNE12viC0VZhOWtq5pK6rU5L2n4a8V/D
ll41iIk/fkiavn8Igh5cKeFC6nUVd35SBh6FcHDsZYOtORs2uuIEHvyKzS/z+40E4nVKnICOnmWC
emlpCwa8z9NHzB6ST7oqXgseZMdAp/1eYMT8os2huExNdWPo2Dnnqm/OKtL6gpgb0EeO1+09Imzk
VrnUKrhNB6n4UuP8U5AGANj4lAZ+Wml0uOmt4mIRXhSqunR5o3OQbZA5D5cidYxj5pjJYW5BeSDb
SD7mfYpFBziAJUER1fWuxGMqtixuTUA80spR83EBnlplD1cDD5oOWKtp5ZtFILtO1uKkiBezC6eO
R2ShLU5gpK7TtzSTA/XYvG42q4LpcJMl1W2KSJXCZfEuY1qjLfhfqnDll1dNb2RMYBh3h3k5wRrF
zOwtwHea+CnCwcwoArvsaztPNuAc9H8Hr1D8V2gvj7rRDJJHz463kH3hgpROcBdHS0KUpLGjVYEO
uoxbVznXREmOX6jX8pO5KrSnzDCS7dgNxNhQu1xo3bsdA9i++hDUWfSJ0JrYOEetbLMdKBPxtZ3M
btgk5jTcj2A2o9245OK5h9hQhXHVDndiqNrPip0DE51JvORkI49YJfvlvkPy5x8BY09EW/mY0lK5
dIQAWNiRiStPMGlGwnqyRhPgFMLvV7IIoNAARCDh2lM4zpu48j9nYMaucmdeTMz9efDIU7w2woWC
cQXqFmOxxVFaE+ZSlS9M2IMPsCdeDXNqtm6jrCsxuMubQ9QqbkMQfRU1cVR9yuKhE2GhyIriy6rU
c+/ZCi+/lzUnP6p7ooZGLHc9deBlIud+2/Tqjo16gJM65X5WptOGjCTsnc/6JywlKAY9Et07200K
5iYgp2/q23NeC+/smN0aoptkPp8D/u16GDjWlAXPgrgX8zACHb6Xo+Ec6tTM560R9JG9sz1lPss8
CUgH5kQdpUk/HVTMKbC4NsUpXgjVye2INVNQW/298lObD5b6mADRrCUtRzAH4USLhlNESq0PqHVq
PsOJQM1ns889tib6N5bVS3djd8r4Ujse1U8nshEL7MJlEAdxsMkIg1SbgEzvvUEO1Gd3Wqa3tkim
58WuxJWFh7Pc9VPnU7U6i4rCILJaLHVBBEFINuXWTSbyRqUxyVCYzUOcd80WN9d0oVyogyV13Nat
vLPdLKSBVRXQCYIncMdBTswIKmYVZbeH2Swf8esOh05h/kuRAEAZoy/zkAcvVRj0o7trzVl/1Uh3
y90oSJKprQHaQ52MCPNNP7uZTVGMw4VdtG7Vh7aamvSjNuKiOi74AnNa/yXHrLtJlCX6npCCpctu
ohlKgQwy90ZkSKe1KNS9S+7VvSu8+JZjcUaUlesTbr4n4o6r+5Y1/v0gukhuzDSLnia6LnItlD9s
6Lem85pt8uRXLkCybuK28tOmujWHubzFnII/Oy5hqaW5zda07MJ61HKXOQo0keCRF87lkl4PMhj2
re+12GG7srzOApNf182NPSOZhA+GhSi3Or3sRjCBukSZ795AppJX9K8Rim7dRw+2r9xTlubTYzwY
rJ+SMUreLG0sN5URD+WhN9qanecSXQekijxorvFTzBv/0qStPk2Lcg6YfaB5R63+nNvZXIe6NfQx
FsWyz+xFbmbRD7u2JzUp7x3OoyEV+oJuyDslzOnCcspu22JATd1K6yZi2GtzyOYAZXV0qt1MXlG/
xzUIaptWyx/q2xjB/GH9PB9VPYtL8MjAMWzDOxCIYUDNG0drJ+Xk3BWBTr5GPb6CdDYmqGvtjMfI
MXsCa8Aq3MlcTYdgCYLTKIbuSUU1sHPhjEfuJ3fZoBRQUMW8gA5mgoPHam4xt30G+DgcrKC9myzm
hXQ3FjU3/QaBKikM57awb4a8jK60F8ynjgcjM2M5XUP//WLWafBFdJasN07ntJ+IYks+mxDaCN8y
mgNCDgNE8MhRw+WX8JC2GQuH5GB5+3TM8lui1abP0I6nbd4L91nWqX8jl4o7L1kPTRSetHJ6mhy9
ox2W9UO1BJ+wUyBpHxM/aZAut8NKQPNlAgFiCp5TI8ofUDV07a2r4BodCYNtQV67bk5kTCZa81K6
kI0PwOoqsyXaCJB0yIOfT75GUfGg2ng7BxYYdCtxvT2kQS9MGHtEYRZPdLyyzi56VXQlSGgj+eQ0
lpO+SHJQwUHL3HR2aoIMjGmCfD3tXgkBAKs/1DGB5sOZS1aq/MxABX/RSxvpZ2pfopFzo/qSjbN8
CvrBexRt3Jzxpjy2lbfsCNYoT17bNaE3jOyg6xm8qH7mAPxGbMlL1rvP3jANr2iYqSBs8r42nTM8
e4GRHV3PL25bUewmG5AdXw47XkWoQsWm/ZulnRHPdtPmcDZay6exGtLiqLAE31k0dUs4EADWbhoV
xPGj7w5qV2qp7xJNvQNXfXJK4/dZxH9aqL9roSx3Vdb978vBazYFyX9tX/K6f/mhjfr9L/7RRgUu
+NLVJylcizgWKVj2/QttaoI7Jp8lMNFuevwfu8hq/aH/8982zZfJeo5/jZaNPSFd0B/9lO38huST
0SZ/7fde65/0U4gbf5g02ZwaaAlRKdNVIcMS70WWLHOazp09eanxehK0npLi2Edbssc2BFpcEfoX
7JrSAyAxAhdsN3i59bMhC3aBJJsfOxbZlxG/+25pjXIfL23N/aC7qzqujjzfhrPfYt/C7ete1ENl
PKASacK6io2LPvUJJLVL92EkM/0D8YE9CpY6Mw6iaUmb67IWux8zKn6e2EvuPugdY2RxCJOizu9N
HpsTH/M0uXItWJgyoIBN2uhu0u0N0MstGnmSFGlmjtyqFkMMH1tJ4Z6FHcHdIRcviduvgyOgDWRN
B+lSEaRmVcsVwCGaKMhZ82gSgexi7Cs6Y0f8o9gvjEcPzgpqqWJ5MCqn+gggPQPxlJMOBsAT3NCN
yhd7h4IItpLsLQJZSz9sqA2PVuny+qXoYHC29rav/OC4dEN678UwqEoh9LHJZUCs6cKopAEaGPfZ
jVoCM2y7XO8QN4sNT2WXMJjG2uEbsbZxakCbLYcZZlrRnfPUu0pEEK12lPvALKddTzsaMJ7DdkZo
AtSYzRKwurVxoG5lZB6MNBOhkyxP0JXA2/frmwAMse0HooOKZYhD5RjuDgPVa9kFWyid5bkBoXXR
KKZTlpx3tfaAXxTN3qHZ29LuGhtwzt6mddxjEAXnfqFb9HPZbFIdGU+LldYby2QX2tUNqRDDPO8J
CgjYI0PslHWSPVIf61NHtMyWRxHFyiwc+i9j2XazaUPxAvji+PEB0CKFsuXau0Bkn5u5sS/I4Toh
/UJw4ljtdqCMg80aHxJrwD/U0tIXBSaprH2sO/fJn/VlJidvE4+uvTeq1NwJUycHrylfNCLSDCvN
YUWRUuVMwGGCzDi3MnizAeBs+zFwtlwTj+zIN+7EJeGr+I72pt4PMWe1XNMs87gPRx+cqN0VJhAW
59TKTHxebC3CXBHVaOSverHn3Zz4zS5Ls+XoVGwEta582BNcC2mVtVsvbtDyaJs8SJZ5IX6cdpsL
9cno+nKbe3NEadsxUkcedhA+32ANim/vZiU8Yiv7oKQbX1UmZivLf42DzkRKSjKew47nEW0R9R+y
J3vL5DW9L0ci8bD+ALPM13DVNFCPZkUAE8Zu9vY4vLcMCa86Hrl7n8J5J6PEJbx0KLcOc6BdNdOp
9uz86UmV3pk6L3d0NAltPYCapLfwl3mZexKSGh4/G4mNMoaINcqLzjCHrUHu+gfUWnyKPltYicYn
dONg2jrg7zamUxNd7GTmByYZYOAM4XLnEs7RJw048UELqs68esgNa4HsMphnwZLD2SBvByBMLFGy
cxsf82pfuuFQVPnOWsC/8KsOlx7pYfyHxmWF5OsAa/DasPPXFCDxSiEvTmMLonzwR2PrEcF51ejO
OXqM2GkTzG9zlKCCRwV+RiOICtvtH0zQFlCD3LNPPbnWAfdulLW7yQQDmjAN2WhsA+SyUovJNvgy
9MV9yqY2EsMtYcc9RrVUHJbUeCsBs++JvbtQvXfJXrnfkJlymFyiSitagT1ZHiQlwYYj1HJEUYFw
lPY2fWnreNrEvn7oaomzcR1LFzmR8ZM/9CHjumUn05rRB1gmlrmuulqktwc//xKQ/ETODpz2sexY
vcskDksv2A1M0E1uNfSL7dvYFeCpNYW7ozLrYBZCnCOiMPcAdscdwJ+OWi5vtlNQ+sfEMm8I//js
ut1lFtvZqXPmJ3/C1Oelbh/iFHUZaqXVYxCMH3HIk+PTeG+0dMRWRGkfTnHxKMVw4dm9um58eU5r
mNkOrNyrgp4YMs9tkUQA1azED0HbfCPpjBF0AK/F0QPEW3sgv8pZSBSb+uJywdFwsGflbxwA0cci
qzadlXwGuhc8LjbENEJ6LsCmDnvCxtp97xdQXX1esdL6sYUHc9vl7mUmeAjNRjRjyA24n0Vc7BW7
O5DMzkOTs8mFpJteLG13QhVJ8MVoGZu4H+gTWW9vk7J1n4t8/jRFw3D0Fu9rPUhCQOKCWEXZT4e5
mo09mUQOM8ExwFU53poxmU/MAddffLpq2u7/s3cm23Eb27b9lfcD8EAgUHaBrJnJulQHQxYl1FWg
xtffCcq6R7Lf8Lnuu6MOxUwmMhDYsfdac4VBZxmQYWgPpku1He1kNzXJ6LOhEY0Uay+9V6d+o03v
MqkR4OV9T9TmgowtSRSmmNA+sP8mp3gwx32kscvR2yE4iN4RvlhD7klPs3aRM8qdQasvoPEg9pGT
vgA4t46L5j7OXXvVZo3yay36JrXaOeVlHu40h4xQs7bFDqkwpCiz0E9ujWaUcE8yg9hVdxzMQUC6
8yLL33Ob4ewTNrwQJCPCUfSshwkPPqwljn9uNT53ZIk73IoNil1Uz6y+wr1BpO6NsNVBoq83WZWS
lCYPDeeWAcnsKgZ4kv0I4pzG2qxauqFWW7F7ZwQtM13KfIwN1j1xz46t8FJDKSlPhG+2jhekZGg7
ll+mORJPLMU1ciL1Pa7v3/L6v5XXgor378pr0Mfd5/LXyvr77/wQ363lMwYFPFCr4xHl/X8qa/IE
SBAhG8TWBSI7g3HEL5U1P8K2gdWYOeB/KmvzNwoFcCdMMPCood37R5X1qvD7RYlA1W+jF2SqhskU
G9Of7A2rOITZ/UxWUM3JNsg1IO+wRgk0sxo7mw8OQIWS+NSIiJwVCnAhY15DdAfxvA3dpfKdqODG
hpDQTGQ+NwWJ061jf0Ea5G0LQgHMtbidz1WTqfwlWczmXLWL/p7KaCI5tM+mnqelcNY4czaefQIh
/MnpOsc4to03DKdJJmq8oPMotzG6aMpCI59xdtuk56KfDkQfdj7iurPek0rqq9olQjgtF2PTzOrT
QKOcJkhMStQw6TONUld8xbzSW/4My2HnuUCFttBxrTgwefZecpT1R0B8zkFTvToOVZHWPhjL6W5o
tL1BjACnDo8ox0ki2Mo7+AtRtf5V85K+TBbHBtnLetODJ4g9gR44XSCoic2YibCDkZ8jjfARDFh0
sEpEiYDYVAtYK8yoCfjmucr60jPZMBLrRPBme0uAdGpfjcKxvnBFCH1rvTRUj4tN7QlMoNXMK0dF
U7ZN1XpSGQm23Su3jsmfnozxQnoS6cU58+qZ2Ve5sxd3hb+PZkyRc0ihMOJRCdoMNZhzBSAX6/QS
CJrDVMykBPcpHTQvUri3j6LIhDfAJfRSnoY0tDACfcjnHafe1AbksUEa4p7T0HSbE3g9vdM0r9Nv
q3zo20w67CivjbK1CngARSh29FNWnwMKe+e1HvGcw+X0hjPBztkJ9TxPZkdlYRzMeZ8eE9Mr5Vbl
2R19a7XVE5qzYZyNN0zu4W8mScqynLJqM9dZxCifxzx1X0Uatb7siAPO9lkV34iknu47u4e5HlK3
8uiFWRjkTRedXJeuN+cNrnZgpG54gGQ7dNtcztaxQGS1o33Rfq5QZn4xukZIIGStbdFMWwG4LiUF
z8wUUU7ZeuLUym70ObvkMNc4uBzMsv8Up/gngqUyrVuNK2jxiKmjT5Ey9asoNYtdMVnafpBmuXF4
uwv44XovFjHdlcTO7+Mxo2lrCqbZReOOvZ8ZenYFQ68ZfWQfA01kuzwORBNe83RK6TdyRDpj5VhO
NDl1HmU6YMiexo+SKRRo8iP6PCIsg8HfpjftM+ZeWCpTFn6i5ebt4KUMDG2kuSUQpDz1wqmfsJhc
E6pu3a0r+wYQs75h4FZu7UZclpR5DT2xLnBlbQEcqBlRmbLWv1Vipqqysug1qhOqw8aE5zBk+aHN
SUGYEzvap+mQ7TH3hoQd1+27MWKfqW3lPUQmx0aSV4wzKbbPi6HflJITt6OF9jlbBgsaWsNQK23H
F6sh+Y7TwDSep0Qab4U1TxMw06WCH5br8p5WSg/AtpXfNMfFINpxNXbZknZHatovGOi8QCWghzca
QRiejybMfKiRUgDJd4bqi+nO0aOVkkUB4FtZv3fFqjnx2pbXqLUj/A/wEzCM/KYn9G7U7eqUTQ2J
oGmabiGKTDtZRu5hskiSGIl2df3exgzQWREHbafvkivhxf1jtzKuc67PYzs1dyzr6t415rNHbFlg
ZVSBGnlh0Phl45xcpcFyIArZfUf/HN96uZschrAq35kfe5tcp7Po14jz7S0ZHKiHdEGWbHrfFYrj
J6OBTcbqfhAEZRe+GGfj4HGaDsZueXJ1xoDzZEWUvk6TXKeYK30gsPJTlVOuF3GvcY4QZrrBXW+9
EdnCmVvUy33FcDowHTW+ZHELI0+m1YWSjEHi4ExfyBoftoMhu29RNmrADRsS5PO4pVQ35KuBj+tm
EUx7B8Jnb+fSqnYij7pbQ6n6KtRG/QEeJbFXYC6zZldVbcThvNE/Y0BRG3Pqq3tyCqsumAEtgsfp
Nd8E2vhtWiAsl0PpvIEtWrTNwtLaUlgRe9rNA8qRiAy/khCBo4tSxHfcwb4YzRIF3JESEqUwnqIG
6rE7WvGp8lRNbzQeNl2jM2eZvXj+msyqe7CGqEmDhpPmptXnnCGCaIH7TgBxhIABuah57gOsOV+L
IpFbkH4eQyKjukxpnQaabNQZws94lzsaZ5jMuzSDYSVIO5M4PEpbyy6xLpqNYBz5KW8HshPbvL44
tTs/6KPgeK/ZsXdvehOTeBeicDWFiYkswOR0QhzmjRrq7KWALftCMqe6Lfs8fK6zMLnqJ4AjMUT1
J4HwkYZNle5nNczbcO44zHJoB9HEpwUc2xl6dyzzZSCF0+mfgHoB6E7MttxogGsDjOfkXOqxfttA
aZdbh/HhqSSPowuKbJyvSP4osiBR5Au6lSm5jt34ak4UsNYACWSeSHKhdg6Xk0iE/cXg9bWgCsvk
Ftf/GNip7r3Mi9UedHPhQe+WzM2JiW2THfBl++yQRvAYOkjoyb5RVNNRyByQ6I7p3DeV2oE4B3vy
r3zn/xQAgTX2b4vj66+/q89t9mt1/P2XfvSdrd+kMFfx/X8ofT/3nbGk6LYrLU/+LOORtJ0x/bo2
Eh9M8KtJ/kfbWf8nxbDhUnH/UgxjgqHWNAmJoihfXfb8/CddMUkqGhO+eDjLYiF1DskKwyNWkTSb
dC7PsLTMGS46KIUYnPA6JszWiaG1zg7bdYqYFy4DxZI/f1Uh2zeAgO3z9DF67NYppPExkDSk0naY
I/tXc51Xqo/R5bBOMb3OTa6NdbKZfQw51yYN7pS4DazZktfdOg3FH9fs9MEtGLfq5W23Tk29jwEq
9LjsWc3jeFqZNL2Pg6N81ZsRnpoea9ggMYzd57Fb3NPwBcHPnJZ4bCa26+zWJlv5npGwul8BSTsg
xwxJQ1K4tVF2p6ymKgRahTbTFhPtPRNPTEIswGOfpNNnVHLNgeifEFnqAriu4Sl+C6khfmmKrCc9
qErrjYwGY+fFDtWf1cT31mSn20E3B+5VOndnheHj7DbtEzRYTGgUoA4FBBVloMt6eSy7Pgt0Mf1O
xKFqfTlkbALakJzpuHNOLmur/YRilhKg4Tt8yrO0uHbHId5pXbyciAvEThdT82/ywXVWf54LPwFt
6q3htYiE8+hmzNJ0h9Aw2ywxuTEtJI2DTpjfeYrL/kxIcHIdiwKgFtk48wM7Y7/L0GAEHVPyG1dN
7WE2mvLiNPp4ZkOcDy7jls+kdZAT5YnuwXYJW2Ub1LJtadRdBi7bcI8FW9IFb5++a4SjbeAKlXda
p8uHbja7N5Aa+bfZaPVHY6A1ZHMAuqHXpV3LxAG1xKCba4USAnCpx5brFq9SJcNOuChPS/Zqci4y
TOU6AnJNqgkBS9veiK7GXzt1U+CRKE4eGAsH4joREV/WlHUVNEowEtRoeMAezuNsa1Jd3NG61RGh
eU1HQ6ZY/EKvhp0L08BHCPJ5MAb36gOwA6GtvjaViIK+1AtK8QVCXBtNu0lo3rQdKH7PpB6Zhzyq
3QOP0PxrWkbpLf6VkjUVLTcZ7O/aT61Q++IiWCv8MGoFudSjnU8+3Y7+qkxsh8N9HJ8Ia8x9SG/p
ZrUoviai0F/UlE5n28v0bWy2/SVxamRHVd0Md0QeL28EuxkWbet6uiIINnrEc2HduI2JHqWO9sPg
IFTS2w4RCmfDzJIduO+BBjFrsnTo5jU4OWMwehu77RyEtmOpIXhDfnqUaRoeDU+oIz28NvfdRsB2
pgLglIsQtXhmG6mpa4iYKFHGblHVWNtEq/WLEwuIz6RNMK5FU7NV8dzcFFER3ajYNDZ2Y8tPmM08
TNgIeV/aMKbLO7n9/MCEWuJaKBkYLKmID9SXxalfGCxjWHLGMBi0xhp2JXEdkOUAtQSaVaJs1eCL
PzuipOPn2FVYB2bThOwkCQT2pajec4EPgxq1mC5ycQqe8pmVZJt0HrTnaGhbb5sKixlXrkUTEA2R
onhIy8bYTQywCQpk9HVn5Lp4UW1Y9kHEeaBudrldIYm8MOZzJ7xzMmIkZOyoTKLCC6JxxpS1nfS+
1R/CdjZm+ylyirq771aR4aFauTnlaakZsixB56bFVG/MwcjGB5VOkfvFjDgvlkGM4260ngpcqI2z
dWt02Tut77v0fabNIUjt4itSPLgYrP7bJPtvTTKWDAacv5lBfx3/3+mrar/Ov06gP37tj0rAkXhK
DdvxTJNO1Pfn/R+VgGP9hq4MnAtjGf2XNCgCNOlcOeAXLNprjlyf139UAhKPKi+n6/yEfCmdIuEf
kHyl/NUsSH2yzrctgMKuC4YNSvSvlYHRgCnFFqkO3qCRpFAqySYYVSq7AgFrXXFeb4aHyGqJXtKT
uD8OsMbv4ppR4T5LBaRApYa88EHqg3kNe+mHPT4qo54iUhtDM7kjFkLfrzEOfuRxiFgQ6lxHmYAX
jxg2fJyM0nq1y+FzjkIy4qUehya0HrrVwNUq7xGdJLzckjQWvyKpvF2ZjOgMV69iP64BUC6Nr/vW
xg/Y1Z3+6sGBBNOpJcZ9WaLDbxWtjg9vzgdBfbQ5guAYnq6LqWo3QhPiPlwMbVvA1/zWGgqPQF1J
0O9DQTgGeE66MaSMkDE1QEZdRiKAF7MlkHO9UB/oJeXEv/P9JyAHVofBKAY2Sdyx7t4VhlcFadEf
lyw1A0eSYIIUZUTuarBrkTJceIX3MqRLEwXlakpzCtKy7BqNv2V4pPWgdDuguaNdp2FnWIQ7jjTE
ccC1SceYOkH6xobtkRmK1pYj8dhi61WpyzDQqCPtre9xbiKxLggR6qU4K7f19P1oCfw4We64yO96
8ao+rEzZpPNqeRFPN26da9+WePSCSeIky+IJwwVj1uua3W3/8fe161/FysZdhilNHY2848so6a0E
jo3+bacrvINo64agcutlx6BL2yIe7EjNG7BgOF1inCMX2Wbs912WjWdmBXEMblRky4Hnj5K72ILu
upeLrCoqmkXzSw3H32JWx0GZHfap9MPoGRmvtYalbifq2dX3LJU1nb5gLbh1dkr7tt3w7gmhAq2V
oLe0rAd6QPmzAvv7ENdqfm3quD27ZKw+pstAYIA0lL1hS5YnpIjRVdggKE7nlRwAdPhKq/myXZJW
0DR1VhIMFR8SL6m2tRajLfeo6MlxshoaZbbX2T6HYNRJ5TjvXbP19gQ7ym+jLYFUhKooKpQCMPU2
kYFIb+elehdfZ3nFa3k9I327sg0UlaZk6AUNUzG73XZoK+/DAkdgsoxZgH0L7UOnh5fChsMNjXt0
96LzxE7lsXzOezfbFy5oCiRYMfjIqUsKd58JvX3oKvPV6vL+XFj6C0nPcxrMQ7N2m3CfAPcE/1lE
4dKB97HtXeLil8GyUAfkARCwELpkQuCSVTfLkle3rb0Ud60mCVWbZ1KZElOc+qikGW40JOU6tnlY
HLvbohRZTqTXZDmtvpFw69yST/Rcdd8qZnfyV3OuP6Is902QjUFpgHiDNEJWbQl8Z2tUnQkJI0zB
qoyttm9q2V6Q6yH8dGV2Rcli3dJ7MhDEIabwdafVyYsAJpz6ruaZ5xxQRr8ZJ915HZB5X0Ihoi+z
SlMcHMCeZ776pV6j5EDjjH4q0EP4cwr1JND5nc8LjG46adjty0NUFc1D4+l1iuhfxNs+xsiEUrVc
nsgD0ilbmvh6kLWCSFdX8IuteW80jk4sHulCna+iWie2DYg1w8m8MzcG0M8toGqSN0Y2CsQm+ahv
Btuer8awru5iKLQvHp9fwtRYpvRYF5VDZusSqVNPkAyRbDY1XDa6WecXKyLE15ueqL/YqZjHMUML
VE6KuO3QPKYCpiNnqCK9GnBhoD1RCRL81EBxI20kOcobpn2sR2UwzsVnIDHNFsmJgVmhca4rPLmP
pHCw+WP+X3beODGvdsq8Qz3oLuoW2A3CPtqBm2pkM0cRyK7U2n349rGzNFkXfvOmIjvhzGo3IMjx
T33cRTVarocJBe6zYsS4sTXMDuiiKwyvxAritCBvdD9hkz1SG5KsDnbAuEfVyRvRY5w2pYFiE8Z6
tlxIcKafE4+aV17ztJ+vW5zB86aqMKfiVlguyhXW1b/l0v+pbSJ1iSfp78ql4fP7r02T77/yY6Qo
GClS60iPzdrDZUT/40fTxKAu+TFDNGiTwKt1aGtblFqrpu9HcWTxI8uGe8DOY3x0UP5BcSSM1a38
syN4rcF4G2zw4ObAwfMH/dw2iTtzGkpVy4sTts7zTL1Bc1loSIyXfM1OLppmM9XViXyTRviVaAb0
NlGLCoAQtd5om7MV6r3xCp0+u64wduCAmBiEBEbdcMrq6UniizCH1y4r8O5FeDvjGshh4A0u3YO6
S7sNUTPlsO/HWdz3sq3eyiEcbhb4UMQNa+U6LlmUA1kLzcYuKczs4KgUz7rKyOB20NrvbUgElV/H
nP8pyWD2bLRZYumdZ0zD8USM5cEzxdJvAI3rv6c9wVF+PmfZe+NozU0SWUNBkl8x3YQhbWkfejaf
nZzaOVvJ8ZlzrGZlMokSPfM5jjb8VK7I6hMkzpnMSKuZjzDZrXRTFPNEBid/IKw0nuegspqikHeG
y9bmEYYMliQbbhp0LXWK5nEDdY5eKPpGbFijcg6YpssmSM1qiVB8d+SPun1Gg9ZUsIsvMjOeurru
nAXRS6hXXXMIhZX0+yI0IunsSbbJop2jwHaiLaSwK/Ug46F3LYFfl8BVOAAezVZUPbOFqIlJz7NN
t0SjlLgfcfEt7JJW3g8ZxDBFAY9Gx0pCcAMZkhQPqHieKI/yMVLFjlOii1pJYjmLAkuL05Cx0qwR
LF2JdgysFh4rF7MfnO4MMX6gAGh026kOejuK8MpQcR5uGrMd1oXjLAc2e4uExSlFRJgV9pgPpw4r
eK1fi7lIO6l81bbkFxds/sbYiteI+a+xvHEWnUv13o1NRxGI53fJw7t/N7z/44bn/dfz4eFzURPr
pL7+ekTESPm/Xk/nw75Jz4wd7yerp2NwPHTYxnR3Jen+IlCmvYy6gcRcRLR0mVfxw49OsfEbSS/8
d4569BoMXf6T8+HaF/5pAzQhUPBCTAjXLdWlZf3rBmhq9hRhQFnAgqMjkAsTPqSMzz89BW6/v9zP
1AseEn99E6iKUIn5nH+h23YVgBa4pxTtGXC3yWkXAPmDE1DId9u/fyseDX95K5PL4lgwcnTrz3Jr
eDhTk0ackaYhAaCfJwyaDaj5Yp0T5sA2D4WAVTMtlul7Lkm7f//2f7mcnPjg8WAVEYIv7c/PEyMn
XWu0DZL4yvER7/WLS1zg37/F+kj65Rtb32LtGsDTpe9q/+k8r5Q293oomoMlxkcCMZ4Z2ldBD9gb
+UXDKv3f5/f/55ujV/HXtzMNHc4VTMyV4ctC/PkJCfvHtCcOVgdzlM0pygqBvNzTilNm0azLB/PJ
DMcGB18EE4aZKQIx1NwesKkiUzzz6KwzBzQimqD45rIj+QEeWSvV4DWUp3lU+fTjUAcajYC0X8Se
rxg6HI20kL8bKYq5oe0IvFxRHKrTjee59WD/zR6lJhYSeR0Dm9nIOJObXp+n5xmByZm5/AgggC48
w7/GKx5tUgBfktmpcC0qklqjyrqxujK7ty00Q4OJ7pAgiojI3FJwkiDRgcTOBp+R1eyGflmONBwv
faoNO1kU30wnv68S8wt6lLsOqyqKFBfFtj59itD48RapvWWGV/gFTYxNVgNEyBqOkaoUG6tNx6+I
FEiYT+ObeoYBkyAW35pG0W/p2NvX08SoglDD8MQz7dnRRHhKYwSaTCWRdw8DeEbNe5yAQW5mkaYk
VDcRHBIzDzgGBro3RKRTYAecxnA4EIkcblPyDC6IV4I+hqIeQh6/siLdzrZMjDt6MuMcecQ1p/3E
Id7xHhuHSjum+AoMF3RiTeaNThCUQPdSTkrZT2bpaC8xhJ+bshK8jgua9LESGQIblfQHqkgmLEpB
yoRIHl+FRaMuVY5RyCibbIdniSVSNJjGqmombKQUmFF7Yzckuf5sQlXYcESdAi1OjP6tT/SGfrw+
izMxK9FjEjN3L5NK+CFxmZsYsSJdkWSNWNBUeIYypO7qhRkxct1z6M3yjZzJ7tHsZXZotFhcxCTt
Q1GyFjArJbu+K6c9HbK3GGUE6qykj3apI6eD2SbenY5Jeq9xvrsskVbd9vm8MfDcXgiXrhuMsrm+
UyORRpVtMYdI7Jrpz2Qle+WZ/RWZmPgBlti+TXBBhyG0E/yyAH88ERFnm8WY46yXaYhOZhGudeZ4
V8/ZE5KjlfiGT8MsyuGqaxnjJTGy46HHjkU+jdgbEpsaHsz8MBedebTqtrnCArDyIyOruilmnhus
aDR65NlE+p0Mm/lzS6znGnLDNDBKsYdEtrGXk4eGNqetvkkLaI4ElDqbRm94tyhbuzKepskAcXO4
C+t4Pk2aG75x9CyD0I28fRSG49WESgRPSs+M29PiPaOWkHsfo5Rh6gzVwp7JkZWhF7Dz8bQAtjmv
ZrNdmNrec1VVKXOlpNzYTvwZl/2LJyAHRFC17sGD6QdjkJ8cvlfNzaOHrNIxQjpcaZksp87Eyz+E
mfIXU+s24TjAn3KJkLGX9KK1TX3HND7fgCt9RwXfupifs9l3oV8dQ4yRW7hpd9MMSAxz4iHVCDyu
cD7vl4yXjUK7eYKM6WAcbEdtUzcKuTxBsZ/bgXSWKq7tbTvtIB/JR8uqvaAUmSqPpTO0t71WS+xx
untMihHZtogZRa3zmDjuV6a0WS/XYZ7R3pJhPT9V2AnObEjLUZDp4zPfeVPVCPnWc1cheVgFRHdg
vddjummg1ngA+MWAvgvKDKCkvBDldVu4x3wwnlBE674RCizdBIOaykUwgkBvE2aae4nC7GuIpR53
Z7t1esP83OtmzXlADjc141zPt3LuPbYE+yaZGUPBEcuPdmFgq3EZn1TjMr5WTFLRSineGbPGPAe5
zQ3krynwiOW0/EWMjY6OYTHv4OPaRHwizRR5kbZ+ZeUS73vcbekGk9U72dM7Bwb8nk2JEqIt8Ws4
6bMVW/h4PXKDGeblfSDMyeREwO6Ru4DO+8WhwyOTscHYuQyMFF3tQNfbDprG+eIIicF28PjeaTKn
R3rHzmofEXtaJcVWGeYcOMMMvjgzjS0qwPhAzn11VU097D5c4jd2IjJgNFH0yYXGQ6zZPgcjs2kH
UsgEOxd+CcLHuUj5oyTnKLB0QSy21mXGg9nYWxs88Us3Z+anCVvDta3s5aUt5YYO3pj4aa3UdS/q
bpcVSN87bOoHQBbKz20WGQ/Pb2XWGijJVLYjE7498nwcj0Mq2TMako/tq04UHMA2Rt723+uKf4dA
/3UIBDnlp6roLyyX6w8jYvBZVXnyJ8E0R0B+9ccgyPrNhGrmEAK4VvUf7NM/uhsu0mdjLf91QR2F
hY8y+49mB/wWWuoCkqiLtoJfo9770eyQv/FfSXw0JCzTDwX2P2h2UP3+qZSj42LQ56DLYbirw/FP
6DZn1fRh400PoG6JFxBeFkMxbiMQwsagmG93Q61Xvqs7MWFZxhyZR1qzHqGAC620wBjtVQm40NHb
VlYVNUgPKjFiSyAfT/f1WLbvRWK5Z3Qo5pHEW3HNLW8eO7NHwDAbPCZzOn8MmATb4Jhy4vaznEEM
ihX3TCAhrY/Wrd9qfQECPKQtkWHUBu5ZxOxVpRrENdMUrVzdjbaNk5Guwt7IHQBobaatv/LBl87Q
BNyC/fSemYfwxiMdWLy7rTvdR5PlPReJmO5VashjmK0ocVlPDtRno8yqU0XkmnuyPad9b13i4vKy
wNJDapQWCIB0BKaZCITnfAJHnvXsMn7tmcBGMViBxSf665GJHvGDK4O6qrT+IIdYPi2jO92WEnR6
K3VUw3bRiuvIWHMwyYgNn7+H0uG/XGXDXtoiIEWv+56qhCvwPWgNtdwbD3F98Cep+G/mREJIUVnW
5zni93jW8wdwIOCvHXPeTZcRGrswpjjtpY3OgR4Rn9pccf5uJiGtpzqf3cst0uH6UZfXtpkUpM05
8bXMAJq48LJ9NSbTJQ2T4SgrDwt1gvb5j5Ae+yNcqSBpzt6wrrnC37/QXI+AsYN88J6Nfv2Gqeym
W77Stn21yfSYziPRuYJWFBX+huD7LLnTCoOPUM0pr0JEN/+6bQ4SHGQ2lxzSCX/jd3L3SMwfXh2N
uMk97Q58/qsJCNUEiC9soMXCCIQWybcY+yk8raH0njEi3XcYyXZzGdtmkIdJiBi3Te8cOjqmn0+N
FtSiMB5LkwU4xWTWVVbBQs8mEyThDN028pfQ4N8/gHDrIkLlAnGXTZuzTTewGgzV8s16siOv8yO3
Ei8wEHVizTpir6KWxYepN96EA+47H355905mFlAMvSNEMx4bbkJgA3zBODbx8LheBHE0S2uSrcuU
OO8g8+jEbweWKJpMbstzhVHfPDgII45aijAV6ajk706WPkHhAp7oXtLZJzBupIHhY3qD8j6t+CJY
wARjDes6mWkdvvXrV+TKTh4Lq6/fXNHyYmgmQcpZWCFAapD4CZZsW5uiflMkrD9/LOFEI7Jxzloe
n+vNvko630KbyNFR9lyScc2D+EjUwENPPzBGubRbc7yepeFx4TpI3TKoc5cF0xPIfpWDCGAFrLcE
g7FkDzCIizfHPV+2zsaRiKR5+0igaKx69X4Bp300Ydk8a6k+aH7dpsDB0wZ3Z06yae7bFfkQC4eY
fR5b48AxoeDj6HDjv6d/rnIr7gddZ4FpkpscJCDXJ1SmeByMjk8NNd/wOR9LEuIq7zxWuXdeGnsN
Z/mIw6rgL0Ow01zlBr0DXvE2/Ugm0BROAuYWi7fRCdU4QGvXd5hKvbPVTNpGIolWJMhnfF45IR/b
LfAV463HTUEDRjFk9RfJjlUYKMPv53bCvZISQpTMDfNS1OH3GTS+o1tmhEYWIud1TI5DR9AZJLp1
lfGo0yN47Ky65woW5nRfs9DhO8VZ85bpYXPwOGXsofcYjx85jbB8gaK4caowMxLDYR6mni0Swpx3
nrKMFaV5wDY2uaGJxxCPdn2KKofcTlkWRJIiYkr2qb4ke6jUQOSHkZyQPFmjWxKCoraCZB/JmcFk
gRMuwdeqWsJkdXAXJFKWQjw2PZz71JpHpP6qkCiA9Ir1ItqOnLU1zm1EZ2D7BYL962QN7SwKSm5O
LfVKxsBUyp0o8mrGeaJ4ebzB7XuUoXNPYovV7fEWeFS8Z5VYIr0yUV0fMAagR/xY86aBSDjQcQ7K
wGjW9d8DXLvuk4EgDgQJfE59fYwMo2g6/DQWMQfgWNnfVNu5QHDluh69GcJ+3bjesybXOKrvWxpJ
vUmxIYeFpWSFruqPqdsC6KClPCokkpq4NW3urjzPKM77kcsrCeT8uOOKwTWfx5LEgmBqLBXvPnZW
cueEvR9jt3kWiSzL5zEi0vHFQuSYBLm5YivFMCZ7M+6sz96aVJf2TXEn4t4I3Kh8BxjlHVVdrw+D
Rl8fzmHEDgzNnOClxWIjQ0HFHewy2Bf+FMeliIGUxPOB7UcW40ZEPSWEDwyXoaNdLd5VUbZdTNZC
OJEoy8k5v1tSxHF6ggYhIJQ2euZRSnZIxwT4ZJY6d03WT+y13JNqE7PFVOTMGIgX0ZLb71VZPFeR
UCemIL0OXBMdNHWIVI+G6R4rb30QtXaZP6L/q694xri3CNz0kHt3kDvVMKRthOiuLazAVy1uETzi
UfyUOA1QYtzrn5rO2GpG1dCa96wA22+gOyn3gN8XotDGQ9fNJPv19RW0aA47a55xFUBTAwne72rO
2zsNSchtbQ5+Wjj3IZMs/WW2cyya8BQKBHV4fQp2VVxR0rSZOOPHNza1DkfJsI2lDJyWGbZvN2Ya
gHErDgIGSowevXZBoGZyl5XG4GHeXXZ6P40nK42zLEAVNw8waTmL72Z7zp2Dx7JUQdT26AQNgONX
nTSXG3fqnFObejzmkgl966TVjItH8QRuqbpo6OJvkiVzT44RsnoF0b42INJt5KY1A+J6wl+dOf2V
AtBwceAYSL/VrOlzblbp0+wUT3jGm/ycE/l512RxudW6dnQDk6nVzh3k8K2dlfd77DKdbyHm+guL
bNtYTrJxGb/vZi1Fnzo0w2aeumJbuDVOFUDuGeOUNr24MLPnC9fLfk87t9wtPTrgOYcdECXjk+el
9Q4Ig9o74fhpYEoGm935HUb5fB9bc7kROUo+mTmIlDpL3bU6l9VGZry1pmL6kvbGowZzDNNI217c
JAa9vcxWUDl9sSPf1dyH3kDTC1zvNmrax8braREqm8po2xZNdSHXgy2KsJzAGuN6G1E3nICNipMB
eutgeVV7zLzePFdyARdqTSUii4Zxt003ZWoa93/YO7PltpFsi34RKpBAYnrlJFKiBmqy5BeEynJh
npGYvv6upKv62iq36/Z97uioriEskQSBzJPn7L321ggWBmusWDSli+wOgTYNO//SWDJxyyagLedD
ucOh6x5y2GKnqLLXdmmXe8vo2guUg9Ssc41dOgrU3sn4wohmNF47Ot8bDpgBfibnpJLCAn9RmvcZ
aqFjNef9E6Y64zgXNfYOw/f4uZHa9fd+yOkBhYySLns46BcpgVQvkL4RMhcKSCP3t5U9whLw93iU
jRsTuBs0A+FtMl/ulOcAiaqyAtuQ570ZWfEyGVr4IbxcR2q33Q6fsqwgso24eJZeXZhhFq8dP6N/
hhlzs9CbvQijuD8MpfNeE1CytXpB4m5t5nq1EocZ39dbSH56s2FAOb3IyiJ602ipBBOz3MyZmW17
2tSPYcOKwsrfFlsahOg0Estj3IbfsYjp3HUW/QpnzMV4RAJPH662FSG2LCRIoJtN75j3ZJDnYhs5
eQvhzgPRnN4noUACK9JCOxGXbojeWfyjXZxazWbxRY0bbyjrdRSH9LwrBOgXvRsbLExt4u79TI3P
Bmd6n22PgDfENAIeL7LQNo2bLZ7oCpQoz0WC6+65Zqp8WFwwiUE7ZzuYfguKE5N/TT1sIgxen8Zo
8rnFSfuRxiVURAo/FtICJhXRr9ExaoobRDHdJwNy3RVeqWs3K0kqphp4KJSFYmrs3HZFnmGIMr5p
5uRT5wJxOEChDfpLoxGLBWfYTgNk9LZqRpSyBpVTxMGN+WYfjFSzNO9XNDkr/zVschZ1uC0jgGtj
nE2wKA42J/o8aVotztrKpWGuIrgTI3JBzKv2K/41dl0SmWd37Sc+SGuUP04BObDlv9PiW8TGdAqi
aQaMuO3WUdSg8Tlnshw7ChGXqBm1Tpo6ny9NsUz3szWKR2pRQsE1eTymC1l/ozT9W267HoN9P3Th
6AxdyLc4QFsex+gPYzIa5zn+wCTdh1VAKE9RoSD8tMhFdS8Q40nek0VANVKVtNBcGLxsvt+1HH4y
iNGE14/vAMCw5I1oBKyt2Unfz2HG2AUtbPXR3pkC5s5h2UXJRgUitG6E0cURxWZYXyR2EkdXfR0u
5bZ2u/AmKnvx6JtK3NBYp6r89bv6yWWhVWs7JmU78yFPv+nvXCelrULEUzLaQ9inSJ/Y/bcT8OSA
igw2CwpAKh9VkE+1MYaofv31q2u7zMdrwsu7+i9KcPQkH15+9jLwH0gFnJl40D2os5leXAeNNuUL
iWcHCpo9+vZj5oXGQejyu5S5RA0lm9q6le6MhGhlEhwU73t9gq6bqEz/OCe7gzRgof2HN/z3LxEq
j3A8vA8oXMTH6zUEsIRsWtn7EtQCLMZ5Ut06djPGBi2gcqLA6gJP6tQ1bwg95vump1fRkLb9mFRT
e1+gjfiHd/RBAMP9hGVcaxRsyaSZbfjHS2g4kP4UdQOaUs2ZdpkH3/e0pJ47Wjwdejp9/B0tYjel
IJ+sHjhflCPZWReiZUted12tz2Bc2V+/Mftnb0zTAkh3QRh4tkp9f2t5g1kzPmzife1iYqTU5Oyl
VsGISmSiKrK78gGjuC8Pc0XZuplgwWWXg7SGeyWHAEbLMAbPOPw4LTO5pC4WPcfYc05zJBfK9yTC
B5CHla7hda+nDEyebKMI6ZZkXjup65nG4Pu3Qymd/OleLboLUM74sKHlE0iJrne603XcW6IzI8ul
QxFHqGnNCejXl8P6OIble/KQb7ukHdFC/FvwdCyMJpkHz7iwY4c10KoWUsd8pY865cS7Z+EPjrPl
D8ZDaS00T6Yi5m3NiVoepgD0x0NkAwlaO4uhI88l/8jF4v8n3PXR9twesi385wDHU7o04PUI+atg
ahKe4tVDtI0GQmKXueDVCUWjeQNjgTa+z4Hg/fxh/9uJ/qdONLsLS9i/5vN/60Tfxkn1g8rk2w/8
2X/2zd8cNggTop3n6G4xren/7T/76OhYeXz7L+HdX2I78RsdYYtFVCCEQ6LBg/hX/9n/TfsJueUI
wuXHYXn8B/1n8bH9TPi8wO/gMINBwvA3Xkc4GtEQl45zAGdRhxsrXTLiF4ilx844ECDlIHxlYL6D
erbsBNmTlz5S01dgWtOTU9IYlm7afcK0332KJhS2313Jn2ywH7cy3p1l8vF5gxaJmB8XwgCRMwmB
gTykg6zenFhiBTTj8lg6E+siEQ/zRVCbOlSjwqnw69dm//6wk/kaYsKDDdMEgcx5PvD9aoeSi9a4
ShoAv+FL0YT0H0aVBNdZgBZ249aOd0SkUbpcJte7mmSQPAn6w5+npVzePdVxlKqX2b6McsSJmavy
iz5vVbZtm8o9eZDP5vVEqX4Ix6InIseud9KsCUFoVYjGr2BGJ4euuI2t2cTFJQYAoz7VIV4Hz9so
teCh8hWJFyu7d+Hgpa71yjCSQSgttxXLXnXldRJiKWv0PQrnkpOULGmq9baf7TCgBzE04ZjDfSLN
TwYjzC1QhEc1LW3OqbHRzVW3Lm9aSQFhxLribCt72M8sx+sMN98q5eQwrxZvHBqc0QDD6riMwTVP
80uZ6uA+AxnM0RlTQG3t3H/yxxAXSWKirl4xgZ0G7Oo+9bidzbsxzl1A9BgGDImSDpe41dzrY97J
7JJEbFKEeq95ZbrUc57ZbnzaJdtRYU/cDfYEHjnhUbonGzVCyt40LpkWdFoeharibdl7ozoEfpBH
yJTL/n5CPh+vhT1CiEhcYe5oW4X+qgx72vArx6X/QwLvYl8hraDREUWJNa6ARasVrTjJ15oacu8M
lmWscknpPjrOi5fOPqhat7zLynaCNNwArFBoUGGgAbddReYkdqg22l3bo5UHfW9c0AaN3pvYGnYk
OeLWHYYNT2pwQBVb3C/WPGCvqVR6uaR+uvGd3nuLvb7eL4VJIkhe98TWwz3f9ZSgy4oQEKp3GlgT
8D2Ikxc4UASUA3+6JKQtfIZgzylijAFHkfcYf5WjOdyKCmnEKim94is7XVatrIUgU4QxZaEVEU2y
mofFsVeu17rphmfvIY6M1L5RaDIcPJUhosgH0WKAqFeNV1bDOmQkEq3TKUS142NLfS9TNmZcrm16
YZnV+E47tBCrIQOkHq+IB6WbAYimTd6QmuTkbpbsgbdd15Jyoxadfm6nw4s7JRF7KXSDt8Wwe0Us
jppanorG6L+UoUrzTRv0BMS4mCuSba/a0thWyGquh1mU87ozPQKr1EBJ/DDb1TzvkbPo5OWw1D3B
si2iDRklUf2ZAQAOUBQZGGsYGpT0ccaMIBUaQWwFfXls4zGp0WPY1VtXUX7pmotbfTKrA3337B6y
jl4M6c8hEk7K23RRHvF15BXjXQ14tVZ/tjnGbwWTX4z0YLpQ10ay+9QnbopvNBl498AKl31T4UUi
OZTowdCpXkds3Uw0nIFWQzzyIG+xWUzGSpmT+t1MW2VeExrqmDdBSL9/XVt19UZTF2QjfUXcAnop
h9zJdZL0XLZ9qiVcmdEPN1NiLc+EGRlJtc5Gm0Spiykk/BSqvpRifnOU4rB/6Q+Jyd+yKNDgURhA
UO2QYC/j8FJGU550mMCc8o2Ih4JbpyXPumoX96bpBO+YM2pl7EbYJKm2ndYXDRbmW2ZAAyjJKrG6
FXj0iTZJxDmgqniwiIjLb1uHvLc188XK2fh0YInB9hBqoLaIi2NhoE9gSQSfT8JSzXRUANC8kQ2m
XQ4aTqg2Zdd6n+kHjJimkpaohTxaUH1VvjubK3o7PhmMjTe+VoBLbmJ3Rk+Az6hahb6pQxMnTLtj
V/3eif4Ji5p7GOh2OdrqM56USx7QxsiIWr3waf2ihPGTgmZghZNVOmm4E5h2rmN7COnvGJj+Yxh8
jxZtVpfRlXK+wD52KVptEe+qEeiSVWFFzYUzHWWOYBt6QHxU3oJFvW9oREwN9lO0Xa24ssFFHQJa
RHiIuxBXCPsM+c6E5Wxk0OQ4nJrCs0BodMhsGMyCRJ97r5wvytEmzEAMbtoi1wNL4kSOhDTOgt8V
dvfpv4Xj/0mnzESfiuLfF453X8tSw6TeyuTthwLy2w/+JWCQKIuRBnhkz2i3qP9dAalrS2YkOFPP
NaIuj/4qIIlbdYmroe60BVpi5zu3RvAbp10kEcIX+Ct0yfcfFJDfpK3fd2F8T3tsPWFaOsQN0fKP
h9WcO2YpahOCK5He80aJit3aIR/4xgoh0ujxGYlYEGqQ54+9CwmJniwBZ37Fvrs0KPXWpBUaAVrK
Pnc2MWgPY4UDTbGgf6mHPrwdXYxYxSzMjUwYT6yWAhkkZvSuoxE2y83i5kB2Dbtj14bMSVPdIs3a
2tLNWy4MSOnPDP7ay1nbwqirza1nLMtTaBkMJCRShW179pIxl2/IT9AOM/PsNhNn49nZg5ad/WjV
2ZsGVyDbYDMPNyou94m3JF/xs0ZfRm1rm/iZF2euUrUBgCCP8dkBJ85uODoQePiVNslV2i5Hyyi/
GrSFLqni/noYsdUJbbALzRCvXaVtd5RMoEW9KB0wL2DLm7RBz9BWvbwogmkVkDnF1Bgrn99ymRHH
0ebFGWZekkajtqW2/1naCGgFXHmpzYHjEhR3vTYM9to6aGoTYarthPHZWQiUobxES1OvU208zMbY
21mU6f1aB6uQWhKZWzwsuBVbVLQpaTLmJwrS/qhwNRIj2T8IZGPYcFsCoTcWU+2anjVmyLJV9vOU
Z9YOdZtPUnWU4ppcwvCaLhi6WdvM1gUh78QoDN09DAE/3bpu6FzagJr+6AyIfbIQ995wpw0pm24k
uAJ61p1UqMWAAFu2brqpV4E84Ilp5XQ7dKmzDgqEv53frx1QGay5fXFhl1N+ScswPEIJLU9gL+Q1
0rNPySjdDc3ObIOfb96VmG4eZuU0W9dwiv0IfMKsRL/OAHvch6oxb5XReZuQ+f2BzQlnNvtxIYG3
xsqsNuFSsQcGQxXu0yB0dqAPsj/olXwRRPrtKom0ARdxLu65yVl5wRwAfRHFiukuMCck69C0LAni
2DlV3G1rSMRXyEnjVeE37ob89ZcFZc9qmTxjF3NWXDmzz7vsYmcdKbTGQokELXhsvNAkjA5kFDb3
Tl7X1zMdnkuPcSeIi5hEKDENDChbRCZDw33DbTuuJne2LmqKlJUq42STmjLM1pyG2HvYm+7nsXdW
hIjIKrpwZTFH4skP8ynZUfCPuoQWi3TVJh3jKPbvR3cCzbaejcBXD5aVOeODA2oZtb/DoEo8C8B1
6dZ00uTKbU3vxBgzjD9Ncin6lRJpbu/KoKJQyREf8PrkxOMSsDiY1lgU81SQiUMeLZIjKSrDeUHJ
WqaHsdKijrxaUj4NU3Bi8lrmE8PDkCRyxOp+LmCjczWb2eaQvmZZ3y7lhgicEmtX7HTWeq7dYNkM
HUcaTlxJFL0WIolo1sQi4fsxqoLbc6wwnU7YSZlpiWTSEOFx9iDDwE/2t01h91m0n3tfvqqqHPsv
XhaIzH3lGgWK7HXVV5fUlTazwjLMepu/uSRXEDblGCX6WNWHj2WmXLA3DT2BtdW3Fid1A27Of3fq
/8tObTuIDH61Uz8nbZR82KX//KG/dmlHB5/ze7TRRG/SbMV/tXns3yBLSYRDHvltmjzxr13aDhAn
OuAkTFwjriXM73ZpFIj0f5H1kY3xTYH4H+zSdHM+9jJ4ecyb/ErehTZq/rhLQ6BD1c1juvd9cDFw
Fip/3eop+1LODXRtezsxgJ9Ln1E8DsL4yVRkLEo9qWd4oW7sCntyoOf4jheKcNtCt7gjbKcmZ4iJ
f1Uyv18JZABN2D+GDIDJW1TNG6ilrE02RAlFT0xiy2eLVsVdXYxIfAbLaN+dsESpFHO2Q8TnvBGF
otukVue82TXhtauzNKl3K+NrNnnTE/L3Yvoa0Dfy0suEjLabuPK2LSh3zv3plZlmNaSEISwfR1vC
z1xFhpI3qrdAppJ+aTwakuTi1YK5c1v7CK48VL1UvQm5BJ5lTzeinThJktX2OSdkDjh7P/hcFqrn
vZjG6JjWQq1h/cMzovSqyLsaR2cHbolwqC77XRZLeRVxPgTUv8iNg7jvpU27cuuIUG4MzyVbPrTH
Z4rx+R6poIiwPiKlwghVk0KzmB6nrlgezGkwXvsuZ5rExvAUmxDzyJ3KQZouQ+M9110C+9NzJ6Y6
S7uw0E1pyKQuDLQgEqF3b902RFGiiHDQY7WNj7C8llpzmHOWlJH0ARohv0E5rq8y+I5ohZhKPAYZ
gyWEoUzvMGZp1Unt8Ot7O0cl1GpJWWfbHJy9vkPAZuMFL7a+MzAN8GPys9ZG26AQGgn5uRKY3uEM
6H/MWcWpa2BwurgvS/4cNl4tvbHnjLm+lhJB3iiKtdMXaC+lz2zAUa5/7AepF/44YpxwVor6AITV
uuzRMgplsHG2vh59BloeRtoHH6NQAzlGeB+Wi6kPkEtpwU09oYu4kL3fYlmauuUqKGetsSmQbOKD
YjaQyuUs9eSigGdhHkVcIiIqw595A6NoaIJRhnF1iyFEqomkPKTpNWQEAMyAUTY+TXvQgB7kiJtw
0MKtrg9NGP/1QHc+qtL+nfGrQcI9icZoRfWvhZXL0CZPUyYGlYEAf2DYoyVNGGD59ZOrP7y/9Ahz
GHNwBdtRNz6XhrbDWVo2TTFfy9LRkqXcM9bSQAYDDMYy73wQ/sfzK7qeYrQyGKj1mLNzb8KB5Pqm
I5q+sc0Y6toSMOdGjtZAgnEr5Js5a9WUxFFz5Zpt/doAChhoC03tPkpSR57OwrfMbuLqwHiz7bah
qxAONpaWx0Z2zseaC98/MqN1P8k+nY3n87v080VF+3yGhr7GqsebdWqXu8zgHHMTtEQTAOvvUJp1
rm5gZDrl4KEfsyrbVbn+Spnh6WuSzmZ30xPpccUcpbqaIch0N8GsB0DfVJoGma8gerWoMoDydOGN
OSuUlzIvkYUp5p2eVf+xLFq5mbqGvqeExaE5cgy/uKjUMNI+FcUEa6zOJiYyWT9u+sBa9t3ijvem
lg8P0Elebe40m8JQCZ/7tKS1FcigPva+Wle1Q2PSsYyG1DCLyZYqyghJaNt5N/Scw6uUlKxnvkxX
p5974j6N5x7lYtvVrwi0uxB8nDU9DNzFOLH9YrfAM1qbQ6SlJH33JSXgEDoKm85zHuTTg++Sm+5Z
0DCRK44tH4YLcHRNafDpigxYz1I5KA96Olz2xglKMgu5ZAPGTMyt+1EE3pcGDzjlZ0nM8BYTIYM4
q8tog4AUPhC+yPWdpzh8bsEoHV0gmDBCrGK8HYVDqN4QWbSKe3vEYxZiLixaWR9s8LkXhL/H8RoK
WXQqRV3ew8Um7hjSCX0WL4stAhJ1nMrYzl+lV9iXYdsn+3TwxXvueMuzH6nJ25ksgceGzMqvNsmN
j2QOzKA4iOma0zxcV4nxxMC0fUaZ3uEwyvoKcgw601kgFrImIz+KqRz5b1O5M/1i3pbgOECtRkR/
2GPeXVFz00saIA9L9O+h/Ur0Z3fV07VGFoME4aCWNrsuGFcQyzECBQ3hl7rrJFy8oxM1N63bFl+x
icZyu/jtkK8mkv4uEQr6N/lo3KNhA4LNWNVu15k/dOKYM/1vTou048NgBhf9QITpglRr0zVZfT2q
EniMocK7coA1ijFlVSZGre5FSeZdNOLA64NuATGnEvtYZ6VpPYW1XT3TS28f8lHexc7QoMTQA8So
A7kE1+Gh9NAE5gq7wW2DAZkDbF5vkWOZL5E1ThAC/McFk9onBVTgopqcqr1wxrLSbipST/dDS989
s8f9VGMZVbV113X4Rd2ijjEDQWpFj7vka8K6e/PUxUSATqDst7mmiQMIaQHD0rert8wASsIgwnj8
HNZTka+FVE66Mwuliv3c5JiMDCFz/AOEK/mT2T9iBvBfEyswO7ZCgjVUKhWCVKM+DC7zpzVC688T
2/sV6G9101vm57H1m2tC0Wfg6ONUu3BSQnz/WNE2gwyshzkAdj5PqThlwu3/oHPefp6DqGrept7M
hxP5KCHCDQjBhyjPSlSk7Ys1L+EpjkW4Ic0QWbAvpuPQc/TOOdsPaIcuFU3UW4yWmNEsO5oRWRVf
8x5kbLMkkJud2Toh5xpe/cQNN1GBEzGoA+d2UiNwZJLBz3kvXn0DlDq7RhVslRvOk8aJ7ryz8aQa
t1wuD4OsO13WXVF+TlQv10SbPoWACS4zs33u2RK3iKGcTZear4KkmXRMu6MxO/JlHCO74Jmb27UI
O7ElWT6+6iIZ3dp+pa6V1+59NfaM2y3S8kx4+Ggn60kex7iXfEIfB2os6XpGtaV6Nj8DmwK3Cpyy
YzH61d7KxacwlcQL5W6xaq1Krjn1ZBsOgflG1AP3gVXLbTy5ATtFEC6bCJMWhx628F0gbRPNpFXb
Jz+SLhrhtn+oWqnY6Muh4vPEHMCXCQFbP1wDTHNWtYqeXPyoVyX4alRYE7qvcnYYpxTFA7xrQNMp
5cfOIr1pM1l52m2xBdMz712H4L0uju+KCe4Vh8D50QSsdjV3th6I8YODG1XXrEADak1S/DZ9EZzs
3oRkXqqYf7VkfQXclch6pyBZdy67ccshD6BPPFbiUtFlh7ntmps2dA/MYxD9ZdH8hMUiJMupUM+x
il8YooRrBM0+BQXG06ehDpqV1009O25nX7p1Me0nM0LzHsT+DoE93wPTlBHhNdHLy9r3lIt+M4uZ
4rpFzzl9wiJNr4zdMY+JN2+8Ir+oR+k/1wEffKin9iFMK4+EqSZMt2yH497H2rPBI55hxsRGSIMZ
PQWkZpzfZCQtc0QnX87SxlI0q6upldUOBcpk7/iZ6dorJhJoPNab97RR7h8+CaZbCMrOso8DaOg1
0O99AD5lm+vSqi467HUDqbELOUyYKbU7OzEasqDKAcqX8tX1WAtrEyKR1Gysgbgnz7pC4TDcMNms
7Sf2t+y6L3M7HtY0woq7tAek12VEYKtiitz7PEDvDQOEeFU4S5QF5Sh/z4RlRrvALQFvDia1YOaK
DJ/R9AAEbzpi9Ou2syJ2dJ12fnjqKAM0bbxm5Z3tCFAckdSohjFOhjJ4heJW3S/hSKRDEcW7BjTt
kfxJ56Yp4wYlUdMYRDQ46tKu8v5qQgl14ZfJdCecvnuMx+KyGZur2l+mTRNY4Dm7qvvC6I/M2r5p
L8XghBdt5D9TqI07r2s3g9fKUzrMOYbVIctoDE5FlF+CTB3FLgmWhdmwxAqyJsinSleF5S73yjbr
36esyHH9BhbRBjXegJVdKi6IHS7HTLVG8WUepo4UgXm5NeKlTbaQ9R31u9/Xj7Way8xjJKVkaF3Q
dLWNAyHbF01se/eVyD/V6OLjqzJvvPBol+ZbPwb19QT0BYQp98IB2R2zjyWdsaRnaezdE5xKyzBB
oB0QU9ZmZXhXae22xma1CGGcevy0aGW3tFs/8u4isD137H6H/psK/LuT/E8kBn+Tq5nMmO0AGxjZ
J1J+ZG0QsaVmK6Ku9dpWHkabk6iTYMBYZvxmQSv+STPofFRckG+IfdCxpO2ZWBOdD+IuEmRn1F9d
tS+LNjj2MaV7x8L8xhQORR5R6F9oh0t5Ew2+sg9ti8aT8aUw4uKa6HE8CGe5lNuUsr0tWu2/M1yM
H60lguchxphBgjMFoFzKkLKtcLt3E6l4wIFe9suD5WpTXjOhEE3g2Lz2deq8Vc4w9g8gcZ1ut/QC
Efa6dBGnfcbDXWc4RCYObFHo4PaxI20SYMV4LDwb/0c+d+/cMuUfPoTYBzuIqOj7puPPow6sX01c
LhMWaXqUeu000e8KIzwt9Gk7qHscHC58sJf7mT/YMvOrsVC0+CimbSd8nF/6LHx2l/z6S9fdju9n
FgFiHFfSqQGhgQJaflCOZlTIoduZFRpFfV5Gq87ZQAl8codfv9BHAcv5hRiyUAZIFKIf7y6/5QTX
5LxQHuOsoTlRkClbNnw/PHvah6M9nxEyQgKu2WX/QYv591fHvuoHzIGkGWBX1ff+d0rQ2pgx0xDD
jo6wth7dcfQ3CYo16se83VcTY4SV23scAoyx4Nj2648uGEx9uMjMRxHABFBO0FZ+/Oxj6hghIYLV
ntkvvx0TF947L2tw9aUdx2YptGVrkHMF9kCL3My2VBz8ysjL95GcxOP5Df1XwfYPCjbWN8l38+8H
kZ/eQCWVUV+V348h//yxPxucTPZ+Y5F0XNcBckTTEi3knw1OZGO/6cai7nqy2P01gdRprpZE+sYP
fYAlQeCFIYdWHeY64gHe3X/Q2/xxPZUcbhGjosA20enQQ/34LC/V0jCGUe6pAGO7rNlf1QlDtSaA
jk33+bsL85Pd4scn6vxiCObQ3wETRY72cfGOnEkPDHt5ig2O/mcb8NxjR8uSXj9MesmLTE++BUPa
7v8fL40nACIUpHsu6o8Pc2JkYupJaz8t2h5aBq0WdM8jLjjKP3x0/sSq0pktLbcOylvyD4/zj/uk
/uQeQnvB48yC8hOIkp3AFGUUc8oLg+aRb1CjaG8eW09S6ZebdLvn1x/Z+nEJ+fNFuVUkQkfEjh/B
UWWNsieqA+vkWCXLBqr3g1W4dDU9Kwie6x5fu0yQrLB2K7aSuFf9u0tv9CI3GM6vG0QlF1hX02nf
GS2WxGVh0YXfxJIXOoMproaz7zlZtOAY0TQb8JSX9LF+/Tl+1Al/+xjnxjvjATx6HyXxPmp32hex
daJjyb2i8N9Pue7J+UAwHvOEFXDKnO7916/K8OC79ffPVw14PDxAGyCtP9wwNBK9dHJacUqRDj5+
MwN4ZfyHmU7NadYeDUdic3a8gLbw2dD769f/+4PpUejYvucSjgms6kOhg0qmJOppEqezfj3RDwyE
qOkuGnCL/vqlPuw158+KzoEnS294jB70c/vdThfOXl+aGCpOMgmmewMdYga5SCMNQhsCwpRJEgVM
Vz+dJl3mb75PHGfTHXGvxj983T/74LYpWS2Retl/u2stIoOCxgzNk+obHhKJ67k6Wn1hDgjtkKT/
+rP/7CHB/aKfS/6HavjDaEfUGDoNe7BOZ9drOcf0ic+d27N/u2h1426gRwrLgLv87CcthgBS+Kxt
RJiolurKcHGIR/R3o21mWrTdM7yvomdWE8eQiTflmQPg+CWmx4CRZL779Yf44Bo5f4EeEmkJi8NB
3/wRiJ7mUaj8ORCnMEyZY5wN5ef7ZuoL7O1tQRqbz+SiJMfoWJAOhe1w0VaHOWj2NSFAgJ4yCYpm
GRccAyI0u3e/Naf7X7/Pn6yCHqxU6inqRo4pH8wtxmSpwQ2lODmLx7JzvsyipkEutLO7ydt/urP1
DvrDU8wYnLuaPdcUjgkh5MMrFj2EahBJ3Wmks3fFeMR5CwMmZSFaPkiXJsiD1nYxYcNQoLJnjh2X
q3Gcg4cEjWbNSW/u3+1q4E7XTnDT4CFIbMY/aIurq/Ml6tg1wBckcXDsBo9mOlrxI8YTebA8PtAy
M8D59WX8VmH/bwUOjYVPwvdMU1uiG/qbamjxs8CjFI1OZNnOMLvmBdu4Z6S3jZ3P/b6EIj2uU28A
xWo5Rk6TdcAEQtwL44dVzu821zMdSJL1SN01i97bYTky+n3sdkrQqoxmG8qWQ3PJtBdaICY04qfa
KKJ+Y3pVhWQ3mhFKMDWljYN4nyeD0Df4U/TjahAPTAIkoScnVfbxld8V6dEq/OpmSOkFb/yqBW5d
W7nxIrA7IaKd8y9m1okNUTMtjmvcZ8gd4Eu9z041u5f9HJebpGf/vmTmWiCwtdNaS9lBgUxxAN9R
VoTfOR4SQlpsnlE/qzJPx40det5DEDQQpCAo4mJrLZohq8KJ2oXQ5oAmnttb/u9gS4AdlEXXZzBL
F9SR8KclfHjMhJzXOZ0crUhRbtdDeIniPniYx4FJpkfLvj0RySMk+Sh96aDCsnCCFihh6zuyOPN2
PQUyDjd+inUnihXbbsY9AhKaR+7McmiKGD4DpQEYB9EzJjojUDpSUJJ16eNepwTU494aFxOmWH6M
o7Wmbmi4g9+FDDUn+nOejuTLICOEIhY+NOtSmV59ic8Z37Fr4wo3JnTMu2iuihhUbDL5Bxkl8c2Q
Bf0XdO8u8w6ETzQi0TUGdhHdQJZCbR0QkNtwthpBSrxgt0kuiZaZkHj61u9zX1Uc/xgNeoEV7iyg
95+LoHNeKpugwMat43dulOlrBOZbj42jcmMqvp51HPboSaLaIb/eG9bcWAV4FxyA04SrFKXnyq/6
dwkig9C3JKofDQdc19VQ+kxTLssyD4pHDyqtCew/zufK2xQeeQDZipgezAjEspCForOiBBx6p15n
MjEETvQZ1Djy1EwE9YsR0/jm7WZp2W6YNBQgsBDLX+QLCp2K/hC+KGOorszIpxhiBZdvjT8y3SFE
GGsoiPn8aTI6vrE5ZK5bzDNTsAHYDSMzPT1LZu7KVewLNlNJEou9DoSH96Pt+GZdsfCl0l411qbZ
+puRREHAOBGTe4AdLNmJjE7KY3i5XmZXvoVMTFZRYlKv9hpykhaj8zaFS/B8NrJ1dHwOtDZZeCTr
kId1c1u0cdPRvIwZRQIs5tfPjR7wcuKorijrIJK4ON+yuaiugANbj42pR9V4z+ir9APrM8sZzcxc
Bqi7IQ/wX6Jl4jMNCYXPt0ni4unZou9wcVpICfmqz23+BE2I9EYRZhOsOVf72sMbHAOvmu4tx2VT
TwxW1PMaSQ3nH0OHTfQ8XAwrv3snV5VLeZ5Jd53GrpzfLaMNxmd2g4ulArcDDNBJ5juUx/xjhlcS
cqPGMUQRTR1FH+bmfDae9Sh+QCtE7iyigTP9ws5TTRKy2J57CIW4rakeiXVy3iCR8Sl5JHmlDD7h
e1JxMxC62r0PrQ4nZ4SNvCAbnDdfMyjQjnbvdQ4YpAmi5jXNCqrfKenm+3OhsICBAzCY5u6bNVHf
n3EybcObmSw/fWcMwGgs8Wz7UDWGeYM/wAA9EZoQ3/OsOnIb8d3Rcqd4rxo2nk7zlkLekZmaFOEV
onikERmIGpWzm88ZmpBtSFTBm4uqNESmAp/o0HQarzTwM5B4qhEnXGO0tJjOBY7SpYqO3Xz/dvgh
CJgtDMpCscmdGQKnNLImBcrt0n4Y0cihyXQkRgpbz6iXljdYWxNdLc31Trd1IcLfc7ptMHrOj5AA
Wcf0fGp1GcTO02/a8eTLsXvPA5BRnCB8ijv+NYgEG3ApHda2Sh9VcDgkF2JGUMAyYB9cvukb4kK9
Ax+nurIZyN8nsyLOnqBt3i1TvHbPWFHc9Pr2dMpc3JhAITEjAD0iunygXJVMvtV1PUZGvC/ikDOg
cMn4Qsa+MLCl4cWb+R/2zmNJbmTLtr/S1nOUQYtBDzp0ap0UExglNOCAO4Tj69/yYJV1JfmMtJ73
4Na1IrMyEBCO4+fsvTZGAZpwfmVacQ6uUai70XNZAerbKwMQ+kH6OXek8gYTyGYRDd//vAhUtYe6
r4D5BZWySK5DTdcPWisPXGg+vpmRC5xVBbVyxAdyGpjAmw4e5X5/wiPFVUXID7+CFznnYQYhRAYU
NKAcSNeis/DTECueVxv96t4tVlBVWcATPwySIznfiT4TOXl15gKBhWHB+CEkAWabyfsEV8J8EXfm
ApW9z9LkEoxwgvWQvBZqJQRasR2V+zWE0cl4bqQGcuesedI2nU4CtZB3MOFvtknJNsRfYgepEG3n
jedqB+xWWibASIrECCoED3rP5PD+/A15E1Ejy5AVaOiG4nje8K6zJT6sdJefp4wtKqldFWE0bGmf
x54/hNzKZVGmSluR8tY/Ksbza1OvROntRG2hUInPKg6QldetC2CyHN0GN8rITsactUFMS4KW0sGM
MZjDyUO+RWVAPmJUPK+t0U8xoOSxwm+W7iLCWw6jrFEkBIRZfu2LiocL9x+rYy4H7Dw5t/zIDQ6P
Ki/S0NvPEwMaXQSoeQISUILHZZixvjAzQRpjDXbw6W/FioGInc2tTGhBG/Wd1e3BSM/1ZUPyWrOv
x9ztn1CLE8daG5jbltQ/6EDlee1bXAiqMGRY5ClFMrMl9xX7lbzhnljNCfixFpmN+1S6rAtmYR0y
Eml+wK/SbOG1tigxnJao0J8HXkMP5/vTd8f0WNIIOE5t71c30Rhzi+CyR/ARVNNlnukh/vuGaOYm
/i6iqWJ2NEzDySpbbMdaBJ+A2DnP57siBMxPqxtwJ/NNXMpO34LTCky3oZLGJcMQyWk35O8YNdNa
Wduod2lCDMhY101hvtCPtip+nHo7gBWSKBFSNies984tmtfhxC3nPAd52EHvIZeWCRq0jEcXJZp3
AMS13I9lB5mLNLQ7FNnrAzt1bmobTftoRBzQkgyiy68IMth1acTJVulZ8UKwCDzWaDbNIF5A5Iln
np6hRCgWBUj5U3roLWar+3Y0R1uOytCUes3nZkKDuNI+WwLBVu01WdCoZEHG9yZWKObuBstk7Up/
QIo/UAutTxOml+WkADXndw4T5+4Cy7xzO9gTRxHEyuifio673XbgcTyrYKQIyawKL/gMUqwVi/m+
UTKj5XajpzFemjvXC77kVkqmL/C9Ew4ge4P/u7uCpld+z4hk2ERoTODXsqWGXO3xAC+8HstC8EbS
xUyeGy3PhApFh69VCccqKAQXtAvmdTkClvUOdoubaJP1RMLgQCKHU4jyxiOKwNny1mwu2NkvJ6NW
AagqRHuTdrBAk6WmXggNTNCnyDRuLlfF+2WRyr7szeJ/WaYZjcgEkcBtM/odO5i6rS+szjV+9ohL
19cIa56y0uXyDI3gnz0J2CtuSKzrdABn4phnAK+oWWrEWtQ4jSnp+hz4WJWBQDsD8gCB8MwwtjpV
TBiuZi/hUU3ynlGGPXB4qFJoNrkd9QFCHo50Ob9M0px1e4UUUn3rqDF5uyA/2CP6wclmQZFL45QV
7rwxzEDVicu6Lg0KQbGmdeGCaol+GuMyg14rDO9sFgnkxAURkgNx6Ku76ngXekYzxO2EdDt0eX8O
zHpOY5OxWgF4dp/PKIrzupkQsX2/Ipv19rpveSZqU2+KFPwkqBRQFSmSged58cWHM5iyU6x7A4K0
W2V4dEVqVZdWFxzCzKzM69rxBmJvl5/cIC+++VNoy6tAwNqg/kPZGFR9co0Pz1QYfXc1GlVcQx6F
f0Hegx1dsGEj71iyv8FcOw7HTsnxUPuuG7NXQUhoV6vzDDuUll1gCID0eTglUWnx2khTMGXH87wq
ZMr3nNOx3p3FegRG8jysBuj1o2QO7OZ7yNx5Q5essQ8g3KN4H2rlHvjk/DkfxuVlycP1Ovd18YLE
odphNkxYndntrERMuWOEPbex0aj7wrofrLBbtpTTbbz3Bm85uQjZvozCC75C01m/1VSV37t6kZTb
M7Ng6ir3yhHSvnYoykjHiuf3CJVDqH9pWhN62rdlv8d92F8GCLhuwQ3Eu6wMi3eNUNkTfO9p2Y4N
AJ9KBvZRx4G+RY+fvuQ4UL50veY3BS00NirlNsnu19Zix8qAbSYQSdmE1RFzFP6Yd/3fhOdPEx4G
C3Q8fzPh+SbVf/x/Vew//st/VOzRXxGsW4MdwCEGgIRf+o+KnYCLALo1U4/zrMWlT/XPpMf+K6Q7
hUc+SlCsg8T4H1hB9BcRhyFYlZCxt0tD4n8z6Qnjt80wpPWesa35htcCVIGR/ds2b6Z9VJxlll/I
BhBaF7eUMq0r5JUHTnFX+0avXEGYfWRejrY3A71eLAXB9QhcqnywkF+lY4QBOxme6CVYsEFrykaQ
aEcARYZgbjQziN76A24dlDSLEdUwTomGw1iOqdGT+OhuEmTyhP9VQbibEl3tIF8uFL9s7GFLIZPW
2UBiQZy9OK2EvjQFQ7pNwhLQ0/zqnLU/PnGkL6uaaNUyQz8Uk2XvlFELZUY3xKgOCRFxAvOeFzrC
InjhmHfgTCKIJrZsh0sGDVJnPRSpKOUuJ6DmNKCUu1ln3W4Wo19ajZKpNJomgObeAdFpbrKJw36T
rOabI7WVe6YpYK6MOiqMcKKiWtLNU5YHwQExPA4wyV/DY3SueD+9dAjQNlmM7ir2NUg5pDkWIe67
DLUZBqbCV08V6tF7sna8h/Qs5MLDi6iL0DKAL3VsrbtkTBMidyd4YizrmxCl345jrnaeRMTmd6QQ
uFYUoaz03o1VJU60JekGoC9zxvwuQ2XA61Tbfr2LppyAvmD2Ny2+V/9aIdiCP9iGahOHq9qkjTol
UBpffKmR/4hidfbW5A44nzUCuEGSgJnMwXi9xu5JIZMrjF5uNMq5KlWvaavtS6zgL7rS/jbRdvsR
q6K+dHLEQATm5buggonvqACfT5Y9Sh8aHAqdrr6BBtff1mchX0KwY7QhLi68y0YZ3lce4HeLnJUP
6ZC6D7rvyn2Qhcu1XsU3dZYLkksX7tO+YM1Es3e58F4ZyhDaXIzSsDaaw9pBODi26CgcT73PZNci
m4+qi/wsV5zP0sXlLGMcskx+tOd+/F6UE4OYRgRXgBS8pyo0gVQBOdSBlH24VeRuqs0smuEG7fhH
3rbjrSXIjnRn+5vfNh+jee4kkQFtD/kc3WVtFJigDh25awYdf8AyMj6v1kjw5pTW+7BPEXCudDya
k30WdqZhR/pz3c7zR8T8nb1zNFuzvbR6udBvRR26cpX3QQR7kO3nZD9MRkdaGUWp6OkkbxdHpw8T
glOCND+sMvlA1uVmoMuMGcVuAAeEBd0aP0J6dZyMeBXJXPgOuOczEK5vNtsD/N9G7DoY2WtQU1fd
5TUudmjaqOHz0D1lrDmP/AZ8IZ7Mb2VfXMVhMl8sDq1V3pl+zksvk7N7I8/C2ziFE7sdB/GhOQtz
B6PRHWx5ILkgvZ+MfncwSl5ADmh6jbp3ROaLii4HCrsi/XUhQDSnMXVIK45HXV4hQixJvpL4KjYQ
BYIbGXjpPvK6/IIdr7Pvhcm3jCxr5wCme0dIig42ar1q7cg6ZUrmx4pQBmI4XOsQpJS3ia3nQ+tD
vMSeX70nm0bvmrKfr0gRoatHHIgZgVLsSJ+IqwFKIU3pCk5ZhRdhzpttPFWg/okGuSwrb911qIaO
oAoI4HSa7GaeAiByY7muTD/s4CLAYXGDWtcCf4pstb7C/p7tmpoQr02RdRTKltccSnEV6uU9BmFw
HhTQF8uarvuAn7qqA7u7cWoP8kTgW8uw6bvepTU+Mmm7qOj3sVIN/YOXDN5zHEDxCEMqkzxw8nmr
wa0cU1Qn0Tapq+rDSumD0yIiWsV3SmyzE66euKTaH/MFJFQyHOjmAVNdp9t6zfR3uihQrWnAE4Ka
YcGNCjFiyJFffKInTBoG8sg8NOwA1x4v0kbXtLBMtk09fuTFQgSnqqdTu/YzTykUq5V03HkOjftZ
fQEP7dX7yI/kNdEiyWHKnKeM0cjJsxr7is6oIIwmLo91REQbKryTBDq9wf4dY+Mlk8WhmXtyh9a+
sHXkAMAgqySc/WVvBsBXoQKqwhs7PkhhuyADnORqaaOCRl39mIYrEQsyi44U69AA0qH4PtJ7MgTI
GK27YO2dnammbe72tHsc4tgZN/Q7e/HuB5KMrG5xwTTyiN7kIqMctDF4VYBVzc432QVu4VzChU6B
O/RXS9P0JPIt8ivi8WWbNQJiIWiPa3oVVOijn18Ma/I5RqB7kQUD3VKcymM1f24af9zbdMz2eC3J
4Bjyi3iQ2WmcsSs0aXw7OemjIrnh1mtcMojHKXiYQaQfBkveZrp8HG1pPcx5eb9wXi/TJXB5Gutb
Mr/XwxJW5MGDEQlsaIUyPAQrkkq/SrIWNeWIvZkOxwuAN0SUI+f1sR+LLAS9omi4aYCl3R6LkjNs
3LPFk56Oxu8J6RrzZ8icg3D4NGEz3BR2Yr2fz5bRApfEuisCnKTshY2rdKmcuvb3ESo7fSJD56mq
yJbFc7pSysiq9hln0O7aYg3zNi4hLh2kHFwF+sxpsce1v3PJ9M13AhLNO0+My7ums5fLyLBeRkN9
6bU1A4BpoiXckhQ9Me6pZpb+uuUcIBAknQZ6jNOwYsaVFX7Shi0DfKq8xIIwepvAsGfidSwuG7uR
+FKCfcTW/KDPrBp3tI7S8GukjvvDHPfOwTvjbZqW5bWi5zVsKo20Ibez7NXXqdhFJTbeQdA0wYnj
+afijNCx12DczLhmCHsNvXXedL7wrgYxNvleuYNwCFvRYxKzX5rsQwAgk2aOzuNyK6MRC1TFRltL
AgDgfcppvDjLkuu8si6sM/2HfRmBgogxkjsnsEK17dTaFwcCgkFXx0Rh7XJvxO1tsEISji+0utIu
H+J86B9pHs9QVkJdbDtEkUdZpOxgUVmc1jO1CFXDBMFIDxF6RgM2qpMk2aUS2FFz5h7VBoG0wlU6
hDI4egqz+KY4w5JQITP9o3eHYR2WEuhBsEpWIbO9t1jNra/NJpYKqIebSWLEBY59+x35SSWB93i/
cXYbeJM4g5xkpextMSj1nsV73XucpCssfJ/9COCdjthibriiiG/rChXgJsHWuJ8VjM/NMAbuVmH/
F1s/zJu7tpfI+sMqH/cqyG9EMAuSZaFSzYZPBYUYVBXqm+BBngFWkt700UewvwcC40G8M6iruvX1
V/hL+ceEmvsFFlF0lfo5eCzDyAPpTGm2SzMnS24aO4DoraP3yuBGtAGPhBkIktrASNwlsC8GRqjD
VpZl+MED5zxv0XyjWEVswbvETW5qUm6+ucQo0RUsnE+sp8VlMVsOLQQ/fD9NldQE1zRRegDRl8c7
Za/gClWDTL5V3iO6bW8fhHMLDTyq9gzXkiMa8nEfLNNET2Wab7XM5kcZEWREahxy8KByNx1c30+6
n5cewEvnH5yiQ2YmHIGi1p0U9IIFsHSq+r0V5uHBnezoK8Kl5RpJ0nob96t4EsC7gi3refm9U458
Tlq7fp85NmSqgKHFJR7d9BJLjn0Jjg2dE/frld1nIcE9at7OtuguXBrHe2uFo+lEvthrkAzU/jYo
ZWA32w57T8XS3LSHGUTZkUSP9mKxMVUIoOPPQCI9poTDXoke7kTGtLo0ovrSyOtZJCbIoDgsumgy
8TqsfB7+3S2QMbEnHSfc67NevzLS/c6I+KuznL+gRqkhyFJAIfbPz7p/QoWwABgzwKSgPoVnh4Aw
ZoHp7BuYjYXgvKn9v/3/H/b/DmqU323//7tm5vrp3+LOH//FP9pONwE36FLJxhG6pdCop35s+4Gh
/uWjybETl83/ef/+z64/cv5CJcKPo+0IUDoZPeLfiMKAvwoQSMLP81D00Ej43+z6DSHx3woYDod+
OAUamE2+Jy2At5t+Nou6aUjF+pbbqyi/I/JMPXs3z9gq1U4pqGevyIcKdZDaA28tpQ6CL0tai/ba
gZcKd1xYLBC8nGKC7Kn2wavkm7iu8uVlsBur1Lz6RbjCgQaVO1lbivXewA/rUa/ejsmFdO8gnIiI
Tb0trPkFnSHzuJqRBjEDPrFYBGiuox3ERw8AcB9QZZRBMmxr3LpxemiJzREMN2WeMh7914W8/6GY
+Y92bO67olXyv/7TMfqffwlp6KtQk4Hd4X8BSMifz04nQRAruQbfhJwn9opNFuWEoQ2+51U3SYbJ
02LnVLTN9z4cCv3sG+nkgIVrHPg+rQO7+uX3h+T+ckjUAw6qJWgH9IOApL69YMaz2nRyyL4iqA+q
G+EXWXW5+mOPNiG3woIAviYqGLAzoRYxUcrlgqZkU7K4VZ+6Reoe+9MIRvsSzzkRa/s1zQhKXuuF
S7FXas3X13wIU4vSlwF1eLtCaefHmsSXOLrsTI5R8gf561vHgB/ZnOTAZ5Blg1wKeRbefqc0rxYU
uHX7zZ5RYDwFGDG7R9g+3Xr/+7P3k2qTD6KiQjYd4vfi5P0shNN10ycrQT5fac+5jrcXDNF88uNs
nvDFi0r/DhZZ4OWgy4PaUlvhZNH0WBVBW37//ZG8bbaZr4wE3DW6s9ijf2cQGf/WVBLaBjp8KcOv
k8THcBsIXSoKucbiLXzJHHQNwj+c5J8/kcxbjAp0mROHf5Ci+/YTW0wtc+Gq/ENFidtcEkKhmhe3
mt3h2pXqD5rRn6+oF+FpRqDqc48i6PtZnho6NuIhIeXHCcvz+hqU0RCz6ymFHto/fK+fQMHmt6OC
patADhn6X0Tcb79YNi92XbdkARLIYce7dMRumh2y0it0cFWUM336DbdSw/9FllaYoNinJ69lqQJm
lmJBqkGylOuZJ0PMGK66HYAdf3q2iwzgTU7HQn/JuzLnhvAXi7D2TQw0o8BWHIcj2axVk/LTk4X1
uN1YFfp+ZCaWx69zJjRxtMwc9Mj9hUW+p64PbWdn/s3vb6efzjfnAA+IZ7uMViJ4tz+fgwAyFCgm
xhpjU+Ymg7PLrKkCUA8q+vX3H2X61P9eFM019QLIKbyxkHH9opWfjZ9MOH76HPvd+bNGKAO31YQn
HKKQhwLQA+pj7uqa1x9noV3apRfMec7/NkzjwmgH7BQnFysEOZW70qlFR9Bog2BtvrCqcrTWa0n+
ZogqSzTVfETyI3lg8bOlwfsCOYaaDszoK/Y2LTkt/J+FEAaK5hrbdH4PU8ceDEt+UPIp2LpZ7yJq
Sz54cuaId5sV5OZKwjfK+I+jqTfXXQ2Fy1on59LluMfzvVsSZsKKkFJ58gu108yIZn5/SuO3ly/C
JEWJYGMAMHnR9i/K155vwPBXpF/qyYvel0MbuAe3cINTWMXC3y5ESB4yf0mudEy87U74aXsio6J+
hRKFsKONx/aYyMwjvFTHJtlE9S+pt3jynqHUlG/zeHJPBdkopMDaXybhS7EJB/QPW+BV4d0UpN1V
zjzpxmbbvRqFE8miFo7yd2sUiwlgAIYj9CPMIVAWBtWrtVqqR81FethWJgNxPsro2NBb3ER6mHZK
6H5P3F79msvaZ8rp0nIvhQpiciHnptwqp/5oRV2AQ/w8/F5729mROhs9u108fxJ55wR0UsL8wncy
8uHcsgU7E3nja+F5ORWGbfntDmsfg8sxQS5kieEp9KX8VrvpeCqXsTy0jq8FNBMZgpiYkwJXst9M
l9g39/goJwbBeVm+G2OaXPhyx2rH1L97Xsux23k+nkAEfpa/tUP7wVfa/uxqJT864F9eQEtCrljC
5qqKZLH3gY7/QcP7drHmhqDmYzELoL34Ln2Mn9a0zsmqqA9McFFko5Bx07bah3UHcweGV/iHmuLt
A/3jw5C2U+q4wH34yLcLKF65lm5d0n4Fm9Hw9l3sZ6cVrsQBXd1MRE/k2yXrmgfG+lH1hxLrlzv/
/DV5CyJVZhH/ucIaA5lAlx6ar33bGkF1DQ/k0HgOJeXvn7Hzb/qfWu78LRkkR9AambF5yc8+kcVt
KneK8vyrM3c8M57L62LTDSDHdohEo8fWbdLHAtan2Nh1kIidN4miPk4Fc6gFPRa4o0KFd0M4JGDc
+uiF960kH2us1WvT0IRyVdsgh1K4iBCKt98bugnXrbCih8k1QLUSdj0BOIQYb4kYuPMaRAwbK2rC
+5D4jHoPizs42UOiv5ZdpugKj8PBoaH2yV4Ug32u3+XvT8lP5S2nxJQBsF84L0Bo3J9LAniGcvFj
vX71R3Py88LLj8SZ16dlXT61TlJ/8Kxk2Y3E2iGVYAp+8vH+t7vfH0ZgbuY3VwafGtaEhDKbkgz/
1dv7Dzp0swRZHn3NxrWuGGNAjVpiOsg7WdSrAifBADBqFKIqBgENaKeuOXXFktwge54UwOXMugMQ
55+8lQEd88DkIz1h9NZDZd0U7OGvtQeZ1Wu8Z2cV9V1ncdE2IXIgvV3VUt3MZSfTbSSSCAO1N+G+
94vvdIuKWy9CBlHZQ3CiwS7umkDVCjWQHD/rOh9f7MCtHqw25gURLs588FwFQhJudvY8EzIEfbNH
00iSLrwWQITMTNGxljmsjKV98gMrvi5y7b9zZiMsyaoKTN3vT645dz+fW1JcsAKGHjvQn/0ro50C
sUVEgUzND24tpPGvovA0yoK+tW+d2YxCf/+JP9mFuKvospv9rO246Ep+uBP+ZRdCnVYPDa/Ob6Uo
/UuA0nTc01FbVzRwy8Ns8yztPDT2X4Vn169FtqjrokjsB2tKvMPvjyX89dai1GT5dGMIMiEu9Le3
1jA3gYyztv2WLWTYb0M8sx9hJufTrjeznd52K97zTWekyUw59I5JVXDKTdIMOu4kQW9r4VsDSR+9
Lxg/1PTb2Bm15M/cVGEhT70H1yyEbU2zPcr8DTISaOYSATJhcQLgymbAa72N0RiJo8VpOZSVsm4I
mobPnc0RBCGZ63u9zLzOSlRUhwwUCOJdp6ium65HXcZMhwlw3dctyAympPvJL+vXYMr0nlpEPil3
aZlf1d6AYqyJaMAj8Vy3YWHLey8pWricZdctG6Q3KVTSmmg41C4CBkQimbsVImTHGrudg1Qymocj
CfDuOzV0xfsRtMh3v3ALKG6YM6o/3Clv1372QED4gMkyW+IasS/76SVnORkVQB15X+qRsHG9I8vG
FK0TZFQ9/+Gz3j4HZr/FjehD6+XehEhgZBT/3m+5RVtXYBfcrwvlROF/cxmv5vlFeq4MgdKYTV8N
mJTEyd/fgr9+SXa1+IxC7sGANpB5+f7raUAHLQdUWPLLQrvY7IGiOp5Iz7MKquXff9RPeRPmS+Ii
Rq2CmIQ97i+7AK6yU82T23yl5gqaiIovbV9qV9E12Sok/Zm4W5I1tZvrrhja0N4HU16tr6WMBKVt
Q3rlgrwNYkryQHMYr9Y2n1q3vq7wscSaSZHvN39y3v5yYXj1B+xaYq6O7cD4fXt+qBFjIOB2+wUr
1cBR4Lytyu+To6nbWedDNhNpM6FL+9PJ+vXCJFwVnPOsU76LBfvtB6eWYy9iCKzPNHsdF3FfFBRk
E1Hv5oO9dbzalTVjb7+KPuH6Q/e+64dhYLvXYFSbnotmndnuoRpc1Wcy20x+GGo8fUXco8+W5veX
9md1zpn+zFDBPCa8J3+1qgXZLIZmHLrPeczGgI1LDM3sntLWbKxXbWd6YgsgZHhreWnB0yRb36c9
1YZas6VJKp9dLDdgU34PpW22Pn9vnyaHiMPvP1pCfirodwTLmIXvJRT69DzrMvs69CiSq9NCXmLz
1HoO7OgNQ3PTNGIxzM3uTS91/JDmQi0fyBekqbnpGT1zLhi1md0wFrmwLw+u3wc83z2kf2iVaCWa
b+EMTtfZMMuR6z2PfxK8b5Gerq/D2pVszxxRJkBVnHZ03pO+C1d4P0I8Wl9X5UVsvYc+nB5lyZ/M
m7wtWUE2OcJfrpmbY1TvNxhcikpvS09YZi8X8zu8TUdgRJ4dsI+BASa28bzpC50C2i3BFZFswmMw
Lbl6UHPU0F7T/VLSA5B05Vl7yyzho61iTvhxQrfMp1mZZiuMVrToP/RxQVoznYG+uKl91LDH2ZFL
e5X3lh4vx2VcuJeWGIaD3hXYafVVPEmzn7ZTZbp4fZy6PG0i7hXFZee3oqpOf3+BoFRmy8vmAOHT
jqg7ixMa2OyEr+SSmUWs5kVgNftepmDr9ggMNZsuKdCC/PM7eoHPY+8VKUSWLbdcNy8bL18Ds/Gl
dcJHLyJn20ygA9+JlDBzVv2qwiqJ7JhRovFTMA65hHcx0lRxcoI5m71nRfSRtUD3jgpdRz1fj4Xe
3C5douijeVXXctOUaVg2j6SjdggCSs+Y4jciKBnBbwixZo6+y1xsLnrrLTa/kFeTk0YHlakq9i4t
fyn0l75ZJs5ht0xIebcBC6OTPsW1HZo2AAp1WglAlib2/EQSmG5y6Swef0cuYW2+RJngmrvpvXRq
M6DhhnKM7nliFdgPKw6SZt+5qbl/B2xF/FsWe703XSYSOli563Tn8yiwKSLPgCuvULxvAHIpDknz
7fnDeSzNsUCWooewDdlr6y9MdivuFG8NgYdP9Fc4vLIpYtNJTsGDF7cSOzI9jtHnX7aJpyMOq/RJ
a6nJH2k4g4Sjgi3erOAw+U01TWmS4NTic34yOzS3qGn2T88iJlfzuXfimgc4KtkH39LMRhe89+eC
51wPejWLR45J61PZe4N5pP3E/NLB9h2uRCDpZCPDF443PUcFBqJmDxNWSHJxF1uWzc1U+w6/sB8A
0NbbNZOmIbZ4BZPTnagY6QcnGmygLaFcPyd5UCTTjrZhZFamvM5JzAhtxDQIBYR3UJXOfKR6OWxQ
hG+2WO8DrRduf5pEbB/3SYOer6VQmLvwNgzgNJEuYSv065R2NPzuOgfHBVjVkjhtVqti0rZzcHmW
J4sEbBsawAavEUpGeipSWvNVlUqA/qfUklyb3o/Rpn9qmXzzZdq01Fn3BOAy9dvbTnYJsoyQLG32
aizELDd7BbFHo4gWY5ckcBLCmNgdnIUqP6VeCYwerXdFlyr8ss6IG/MNi602KSHlAqgUyHtO1HB2
XXX56ES3akmkuXmK0iwpkZo15WKlU3NfEkQiuYdSryA66KozYA5xYC46DniIA4+lUvbYHxGzV1wP
pBj4GMb+Vs6hy5JbkuHLVaIhYtpbnW5mfleCvJCTNHLyuXPtQqT0zWw0NfwkQxXT7VIkRLEuVfbU
LA8JoC9upBxcHMuT8JeQ86dyi9Vh4izyLDiuktxQUz949Mi4+j0d2Bhbkn+Ka7ly4PlijXy07yCy
FweWS15HkxamZdikCMnlPvZr85JVauy5HZcQLT3mj3jQrA8IAy3/bkEbgGaeJYpGq+hhE+R7TMPY
jtfGNSWWbc2V/tLEZFbf/D0ZYdU3J2emoO6SYzWwqmJyz0viXS+MvmqgA0Qw565P5zbd+zaD/Se2
h3x50gNqVnsDA+GIo3K2OEuYZCMe7HJcafCfYoStnMG/b+ummM3fYe/0uHHXYjGtfLYRZrmXJCGu
KPm5K729Fw2G0UUlmtk8nxZyBRrMcRpEzmbOMYPeumBBkI+Qs6ko4ldHhx+x0YGftJulfmZjl5BF
NQx90V+GrZhwTnTTKL6IhncMvp7G8m9SjtTbdq0o+o8Fa+56qAgSqr+yhViJV+zCZvg0r049362J
VeM/IfcEO5qHSAENEM4d7LG9j29jPMxzQPYLAYXpYpCUduNc40IrKjDNanK2PdcIGUm3MIpHBQZV
00eetFToBTbTOsy0EPyIYKZkIwba8B8gG43+U1jjySXRCFMR8LykdjXgfoHdFQx2R0i3ulA5b7Ia
7HI9r0hc6QjYwyF1iaSB66HTcRMqNvC27YjDlEQZ6FUKtPUZA0je8eKDwXQptR7jjecr19lqGhGd
RhKhZLLDNhKVWyBWKFeJwM1OmIPUru/seb1KUQ/YR2d2cvcARNNp1UZF9cq8ng6odS+qrvFfEGcM
ZXe0RaRFv08QCy3Pi1o8dWNJ1VqPvuXL9VXhgIAqN4Th8IL+IUO5WCuUduIY0/hYF9J2cFDukoX2
xzEtFJaOtfPjptskcGVd2gVk/fTxZwcBTPs1J3doWiBkKt1/S8rAG4FmR6KLNq4nA2UfVdr2NFrH
yg6I/UpByoS3mIutqjpOIX29Ov+Wx62nyEDrkFS7zDsCZYSxoac8yzi7+TLl/d/Vt63BKTqPuPw6
BOBzV5gXqmg85K4vM/1X4e9EOg8p7lHbpoVB9lMUUI2lSGPFYVi0qTUxKIBAPOKdmMxrJWEh4eHu
Y1M+DrzAeRxyPzQrXBPYpsKEaAIJ/VDqeqZpwhcTc3xFTJRFSRrk/cSrJ8ibkrcMfZ7MXY86ivid
hzHoTJ2ChcLsHCI2whyt9qemTo5j3xThexi9LYfi0JirkiNYA6afYuwDlknkulT2Rrgl3KPvoh1+
T7vCVNGJngVrWRkX5qWRWnM68w5vZGDvJ6cNV++U+G5NSdS6jKisC3KkAW5tqEuwlIKfRMbLgoi6
hnc0wBqf0gSKBBOFg2gj8+aMfwwnBtpgfDaZRFGH9csPYA9sO5gU/DK77CBibyS6P45fJqVZJyva
GvyIWzoJR9SmQjrDJ5q5pl5NIGWvQOHHIfw802HqcFaVUXsNLhs8z0EJYWqpVkSmZIEkac4R4vhQ
Od9HS8IC2UG0pr+54X3IJBOXL+R5yAh0wzj9rOHalEjnAXQoG/OW+vsNRlIE57HqbDNDReJrjt7x
UosTKYi0SrqjLho2HTXEHgrXmPcKRzBKi8D30z9nYu15hDYM71YqUtA6/MauUSFWhIrMsRhXLtp9
Lm5hUwc8Bs3CYAhECNPwH5eRF6bjvLL9G9Vz3KcL39grW4drNOJcd4bbNqumOTdCcJpkH6YqCsrq
lBO+2swMHYJwel4xdPCt6BmacfgwwD7PL4SNeJ2wOYW3b8avp81GPg6REb1niBg6y7aY7SFSqB9d
qpTMTU01P3VioIloi0xO8f2qcrcrrsMUbTV8vhVvgtx7HnHQECrQ+U3PtfTNI4Iy2IzgsQvxAyk5
jRRqTs3WuOgdc4N5KRGK7rF3o5o6O/vxds2nKeOlOXYzherW89B4PYcetLzTpEJzP6ZA0amsbc5A
+R3/BdFCW/7c/DRVybDez3Uc8bp0co7L3eZ5ZEpDQhYzU8x7whztj8ejUgHXpR7njos6SBa+5pq5
05R9nOI5w5UGxaeKeKp77gXTPKMmIKl48M29W7du0t40s5PhO8hqVHLAPOHKehS1KD//H3dnsty2
tYThV1F5Txbm4VY5Cw22FI9xHN+yNyxIokmQIEBiIsCnv18DoE1AspzkeIG6SDa25APgoE8Pf//d
zbctJuWGe8WHlFfQpNc7YIUurjWTXwj5Fq4fpkGZ0qJ5A8Gz2OYol3pvma+tvZ6v4/OZbSBnFHJJ
ELja2kRsml7JB8ks4EiQ94LvnNf2oX5l0iuhfuW4zCguX1aGuVsH5VKv2JRZ6/lkC62U7GDipbwt
+DPdZq+6iNg7xD6OQbVYaERf8WInCcoFMUt6RcOKSXVnlsXu8F6blJp2QbeFJeFIuUwX2eTac7Zm
8dE5RCY95id7hom/Z5a5BN3g9+KFUQsqQT45GnHkF1u4jR9n2WzBV8s3UEySy4rqDx+2YmnH+Ci+
nRw+seuicQ/6jpj3ZuduGSUu8QPi5NjcHrLB7CCqkkrY0rneunaVM8zRrRD9a90DC72r1x5+VHv0
4jIS1yqabCipo1VEEjHhJi/LTAQj3gt+NJmZkt2nM6e3j99pVlXFOzYEAHiJxp/kbCT8PDniRMuL
7RvHWVvSAGe/WrycLeOq+IMCyEN24zGGKrr2MoOYAsM2sfAPzCovUZ0OfQ9YxrfyFF212sXiiUIC
RIszCqGJGqlgXnNKd5RkoKRw+AvnIgO5MqIrf1FKFNgGFtHsIA+dHKp9vbjglNVkQHLvQMRrld4K
QSdI0pD+/TKO+aQhJTI8ekGTpsXmqloWszy/mlSxFENvAUf4xUONRNEQXBRWzmeckDdbM18zZu5A
mB3gKi3NeB2YSSURet1qDr/KxNFlRqZI5dOoUT+L2GBGtOyioxwUMzKKQ4DVq0ilMidqf1vNcokz
GVcULe3LiUVhkH+ekY/ikz59yyGqBo5GPyWbpkqWbng4Tn1Urd7GsaflTn5rO3vhk7WiQXWSILv/
9FaUq+HjUptj6JDlBsiqQRedQwk6cRtaNLTH83QsUjevKpQ1uuvpezVo4Pc8imylD0xtws+2TOch
Ty7TqCzbR2vztjI3NOd5VSw3zKy5sHNryTFckkbEFh6cBKVR0KUiA0Qpo50XXWxzg7gbFEK4Vj4h
r+ieVjN3bKwYBoK4SK6dYRNcZ7fnT08//oOvQlJXMmyklAnHDU1+fgJCVyn1WiQb7CAP9YrnwEBJ
WIhxJYR6+lYPZI4qQjJNtG3xwVW9Id6NGxUaMQ5UQDtts6ivZ7W3oi7v4MoRcWaL/U9Fbkjq0vkw
rmMwxhjU1KBWuP9y6S4zvQX4fcAIFtFROR1WDu+LEM3+YWFQqlVfznz8fZyJmj9DEHC19B3abmP/
hMcx3GZ4nDb5bOF5ctxoy9d/EurhqnLvL8wvYBKEjtRJg1J5JNfRgP9slw1oIrwtZBruBjg2AK/X
OIaeqa/0L1RBubTq3kYSmocrIrVrSvfEa3z6hoMui660OAR2JkNvwzkEPuq/Gs3VDyiTOv2SxjDX
mOpHi13UHEqx5rvOUugzOglkasP9C3jVUKZ+lkd5sLnQjgxpeAodwuXVh5rFWiwjfevGX+jXVS/i
K9h1h/UVqMfSX71s3ZYyXYprTMdU0d8dKD6xc4G8NjBUsAv7dnM2K1sgHqD/mlOcUA5LtHCIvBiT
kK33tBm69Mx84u3PQ32do63dvS3GEtI2Y1aZrKBx8OEQwJFaXeZuAXik79NqDx9gDUTHDNE1XDs6
Opc7alSS9UR8q4yReSiLSUorJGDkcCfm3NmG+DZuRjtubDHd7ngstwXoM1x7tOZ6bYjTtPKo7Ma8
Gro4y7PVZoUm0SDSs//eYpWCTBplRVOIV/RnBJZ9+vsPjzV6z6ALrO3ScZgC5qFoF0QWywkNUD4n
y52Jz7rY5hIC+YdcPIAOsn76lnJaTlWuqFq/ydF4sJPdYU9WEmUUPWXe/rO/cARjLELfWb+BDGis
J2+1TOMJqHv1YWm9qPSZOIWTiB5tP00UPcwhW7hMMK5JT5FFHlpR0wB3WFf79ZzqbM099/f+6hZM
tSZGJ7HMG7j3h6yY3Tjx5LYuV9Q91E653fzkxD+WVqfJNeQ+E+YqfX0HyoW8RLbJDm40Zyp0XVw2
aWPnUCwjCuSc/IV2KP2PO5o8v6id5exq68+qz0svLbdks2mq8PSnGZjDJsfvWeLJQXAgszlk7FJ7
ui8TerjMF67m/Llz9OwDDfsmly5u1CvYO8XbItrlv2+pbr2JKlNnmIBLNOdGefU+pBEfhOR4X74O
J4X5Feb8zj736KPz50+esi9B8pQO2WWbBB+caYzfYMtoalhv/J1VzPExd4u/OK42ZbaGVZ8X9EN6
azjlmgguOzjepZfaydclPSrW54eZsd2/ZPJQ9slmqPlrzd2v/zKYkkE8AleFbhtpxHYvVu6FtQNc
aT/0/02dRfcil0EeMNs9zOs/inlaf5hncGayY6tp+WnDqv+Y/Ltfenqhs/nJ6MG7hD6R8gS0uek1
2TYsbEivb0PzSM3zPrVChBuUF/fz58+YIWiLxRFRby7z2VmUxBC9mh9PfPpw43o60MkoQuNqb3iy
RT/ahKffr93Np3+n9wbB/SakyWUGQfUuP61FgVgv4xL/zi4M1jjZBW+KU2dj9PV2F1iwtwvUsbjQ
jmG0t7uAN8INR7QLum9h0NQ2wZo2DEl8oPYl8ZBON0HX9SkpO9wkqB5ytV3hx7QJRDHIr9IuWNYU
66PBI9PbXUCl9neBido2oRKGYXRCoGmqr28aU5ePjMmDXCPXQB94zpTuxRJsUefTXGPbBHr4K+sD
y6E6rSHReu0uIOqnQuBb0pjGpKqn1TxjOgO+3Z7Lu+o/i3nyzUw9tAk/1obWFDUHrgJtqbkGR8BH
G8LDsm0UZnON7iDgwDuqu2AZU4aeGBS60clVrsFJcO2pw09o8NCpy9HZBEYFgiQoaUPTnRq25VBR
1amDwUEANJoyWUGChk5djk4dkJBQFQWTiSOMG6Ebv9YeiIFldP0pI5lgwTitYdRGJwqk9pU3QSay
UIdG58R2E5CtU53IeaD2FwSSnrDNNTqtwEH1+HJKBwKtQOd+UAII/Y9pBd/En9ZkmEz389GJAsNf
2mdSMBDeFPvAIHDINM011AqajOhxJWwYnzrQfGUZYCQ78C94uXxqrqFl0KdAeFT5Hn2o0TkJVFhj
09UOgrykUNuPmzCQAUr/XbMZZT86PQCFHARM6e1NTgAQuKfTnKCvBV3iZT69QxDRXKOLl4E2BVlW
en3Dm9oUclL+MjACHq6hB22eCoRvR4M7jcg/Zpqcp+oVWXxk5J5BXo8bAapcpwTKOtyJ8X1+VHb7
UAr6n26elFx5km5rrsHZ90zafoAo0W5jpFIAuCxYqdIhsLQp+T/dwg62R30QJnl4haQHwYy+O0zj
OgvURerKu2ARDBIDYfHaXRj4xkjIlC4QiIqUpo3r/fk8nqoqBEAlOKKquBMCCblO3WIAE7KKFH36
nbMwvl3w0daKZ8HUpjS8xe/FK2qv/i74OpCCcBm8bpvGtwvMY1QOkTysn5SGuh2YPtCLPjAzOTaQ
lU4jtJ7omKyjhvlWlQV8I1gkvGNfBlxn6pKoAlTpAJPRBQeoKOlDoGQVQEzk5aHGDM2BjSJAMBgS
3Z6Q0R0BQ6MFlOLrEx8DB2H6oYg85hrQ94tSUbynTsxGJPsgupL5Vvr6lg1wLEmSkxN+ag0cf0qn
LTLs9ENprvEJAZCeKj5ADsVDApjD+HgOxbOJDYnDZRZuc40OJMFQ0WxeURaIkAFGTaCA9ijgapzK
AqlVTCbWAqi9uUYXKJNa1ZT9I3AA6hLhM7Wf+oF/RKhEkTJQUocljU8WmDygqhYFQaboAeCw/dSS
O+3JAlYDziWTDjovuhW+EWlHfHizFVCFuNGns2MzzfvxiAlqLcIAkE6tfLNPrUM2ql1wpMGImo1w
iY5pZQZ41B2JvixIxISPQG7xuy89rrhJ+HGqXqJEzyZBk212GMJAO7qk2VEakHq7TRqfpbQ4E6qy
wKcmkUqy+XH6DXgaFe5ACGOWBWU40QRDMITkbHWWEnV7qh3p5jiF24a4eKPTCCa2SxVDAU2GciEk
rO4sDKyDx4gctof3734+usjJsMiHqJ4Fk4Q7dHryU4/rRUObQjmACDs6IaAdiaHqIqAQPZ9Me+cM
NvSq00PgulM6unqCLbTb00rdiIyjwImqCtFECCjokXY1rac0UAUcBbjB6AHClOYan7so/CnVo0CU
TEMq/0g3lGxdTxYILXR8JGHjNdfoFAJdamXGl5KjhNPs4Xv7QCntWw52AWhVuhhbzonZGJejRN2K
Oi1TxxuUHsPHEzEwDoSR1McI5tgx8sanFxzHUz4RuIO4y/RTO+Ls/RNBsgXQjZwkpYDNNb4TYdGK
S/VE8K0B1+AWdHHkwGluKLouMDtj+Jpbjck6gCWoggkASxp9XPlvYBZgGzhsL/2au5hqdFgKnW6V
zYJgy9Sc+nDVH1WILn4k/gODFzvjOMJdoGpW8RCQfZeOSxRq/SDj2PiJAuV3bP5/4C7+jfPyrQLk
YhlG903tRzjPHisR+dEvHKseHv68q3i4uX/+TEo7er/4sd7O23t/Lw35rcfhbWgWJz880i6a+3T/
vHvBh7fu3ev4Vse/vA7naZDeLSn2l3qY7jHfBhsqSJgOchtsgtOSDFw3zuf3J3n+rPecJ9//Jws/
PnbkpDLmX62bhtSt9R+4qZ5QfuB0TeesIDu+unxG5jshfqorXwRR+DVJ47D31C2/V3ntJErS4D45
PqU8dcsRVF+Z6sC7PLwr8t7iDflMdfHLeRTsg3R+unLLclVeuSsyOku+nl0kUbG57W97Sx9TvcsL
dj28733PjpmluvLLeZIu+o9MQbyQflRXvmbHw/C4TiPeJuD98S9Exfy7o35zHyx7Aqi3lTyqD3wT
RWGchP0T2VJ/lJeO78NgoEVaOonyysm+LxYtbVl12VcPdVNLeVBemAWKu3V9FINGLtpMuurSr5Mi
zB5sc8tXUV37TRDGPe3R5X/V103rKIjvT7eD9Jbku9WXzrLgbllk8zzvyXSXuVdeP7yjgUHQLzFt
88HqS2MLsiTvSXZXqqW+dpaF/L/d9nRTl738FasnRTpcWmrMlJdO4nygQzp6qurKb+e36XBoW5fT
Vl+6DPp2q0sNqi+8P7sONttsGfbNOusLZ/9XrP/7PM3mPU3V5bJ+xeJv5lV41zNjLC7JkV+x+Ock
XR9XEg3blbgpL52k+fLsIkgTLGX/cLaFU7/mBpfBenj2SZz8Apfk3TLs73iblFN96nfrCI+kH9XQ
Q114AMpLp/PFsIq/SZ6oLvx+HsdZHZXBIEzokhOqy39YJvfzs5vsgW1r8W7V5f9Mih8IYpdW+DU3
eCiIHQladfmP7P6c4Us9l6JDwdXXrvpRZYcrq677Vx4sjwItOgXqmkCUqst+mqcbLNtxoWblFvxT
XjkkshmIdwesqS793wC7Q4/0/tEk8y54lfLi8yw/+/TYw7fZY+X1w+wuoadrz3MzW9hdee06ofPG
4rgJzdd06LZ3/IsfRX2PIU3fKoEe4k/HhiCP/bM+uCa/cRfNg/S3/wEAAP//</cx:binary>
              </cx:geoCache>
            </cx:geography>
          </cx:layoutPr>
          <cx:valueColors>
            <cx:minColor>
              <a:schemeClr val="accent6">
                <a:lumMod val="40000"/>
                <a:lumOff val="60000"/>
              </a:schemeClr>
            </cx:minColor>
            <cx:midColor>
              <a:schemeClr val="accent6">
                <a:lumMod val="50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6.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5.emf"/><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3.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129540</xdr:colOff>
      <xdr:row>6</xdr:row>
      <xdr:rowOff>114300</xdr:rowOff>
    </xdr:from>
    <xdr:to>
      <xdr:col>11</xdr:col>
      <xdr:colOff>365760</xdr:colOff>
      <xdr:row>17</xdr:row>
      <xdr:rowOff>121920</xdr:rowOff>
    </xdr:to>
    <xdr:graphicFrame macro="">
      <xdr:nvGraphicFramePr>
        <xdr:cNvPr id="2" name="Chart 1">
          <a:extLst>
            <a:ext uri="{FF2B5EF4-FFF2-40B4-BE49-F238E27FC236}">
              <a16:creationId xmlns:a16="http://schemas.microsoft.com/office/drawing/2014/main" id="{B6F5606B-2CA8-68B6-C85E-B9A73668C2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556260</xdr:colOff>
      <xdr:row>7</xdr:row>
      <xdr:rowOff>76200</xdr:rowOff>
    </xdr:from>
    <xdr:to>
      <xdr:col>12</xdr:col>
      <xdr:colOff>205740</xdr:colOff>
      <xdr:row>15</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321634-8F86-CD5F-769C-A8A871C8C5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0100" y="1356360"/>
              <a:ext cx="3916680" cy="15659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243840</xdr:colOff>
      <xdr:row>3</xdr:row>
      <xdr:rowOff>175260</xdr:rowOff>
    </xdr:from>
    <xdr:to>
      <xdr:col>8</xdr:col>
      <xdr:colOff>15240</xdr:colOff>
      <xdr:row>15</xdr:row>
      <xdr:rowOff>0</xdr:rowOff>
    </xdr:to>
    <xdr:graphicFrame macro="">
      <xdr:nvGraphicFramePr>
        <xdr:cNvPr id="3" name="Chart 2">
          <a:extLst>
            <a:ext uri="{FF2B5EF4-FFF2-40B4-BE49-F238E27FC236}">
              <a16:creationId xmlns:a16="http://schemas.microsoft.com/office/drawing/2014/main" id="{96D59C69-6750-ABF5-D347-71986ABDEC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403860</xdr:colOff>
      <xdr:row>5</xdr:row>
      <xdr:rowOff>91440</xdr:rowOff>
    </xdr:from>
    <xdr:to>
      <xdr:col>11</xdr:col>
      <xdr:colOff>403860</xdr:colOff>
      <xdr:row>18</xdr:row>
      <xdr:rowOff>180975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9210ECB7-79CC-704A-8F82-99DE65FDAC5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730240" y="1005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563880</xdr:colOff>
      <xdr:row>5</xdr:row>
      <xdr:rowOff>121920</xdr:rowOff>
    </xdr:from>
    <xdr:to>
      <xdr:col>14</xdr:col>
      <xdr:colOff>563880</xdr:colOff>
      <xdr:row>19</xdr:row>
      <xdr:rowOff>28575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48FD2B89-428A-C07D-670B-433227B0A49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719060" y="103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7620</xdr:colOff>
      <xdr:row>5</xdr:row>
      <xdr:rowOff>68580</xdr:rowOff>
    </xdr:from>
    <xdr:to>
      <xdr:col>18</xdr:col>
      <xdr:colOff>7620</xdr:colOff>
      <xdr:row>18</xdr:row>
      <xdr:rowOff>158115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BD42767-4FBD-D290-9928-19139D4392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601200" y="982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76200</xdr:colOff>
      <xdr:row>12</xdr:row>
      <xdr:rowOff>137160</xdr:rowOff>
    </xdr:from>
    <xdr:to>
      <xdr:col>11</xdr:col>
      <xdr:colOff>350520</xdr:colOff>
      <xdr:row>20</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7049054-AC65-B71C-AFFF-A72262CA26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18760" y="2331720"/>
              <a:ext cx="3322320" cy="1428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228600</xdr:colOff>
      <xdr:row>4</xdr:row>
      <xdr:rowOff>45720</xdr:rowOff>
    </xdr:from>
    <xdr:to>
      <xdr:col>17</xdr:col>
      <xdr:colOff>228600</xdr:colOff>
      <xdr:row>17</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C759B59-345E-4C84-59F7-A0042C60043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347960" y="777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289560</xdr:colOff>
      <xdr:row>7</xdr:row>
      <xdr:rowOff>60960</xdr:rowOff>
    </xdr:from>
    <xdr:to>
      <xdr:col>9</xdr:col>
      <xdr:colOff>457200</xdr:colOff>
      <xdr:row>15</xdr:row>
      <xdr:rowOff>41910</xdr:rowOff>
    </xdr:to>
    <xdr:graphicFrame macro="">
      <xdr:nvGraphicFramePr>
        <xdr:cNvPr id="2" name="Chart 1">
          <a:extLst>
            <a:ext uri="{FF2B5EF4-FFF2-40B4-BE49-F238E27FC236}">
              <a16:creationId xmlns:a16="http://schemas.microsoft.com/office/drawing/2014/main" id="{5505DEB9-C8EC-C993-D876-4B3FE4CFF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68580</xdr:colOff>
      <xdr:row>19</xdr:row>
      <xdr:rowOff>125730</xdr:rowOff>
    </xdr:from>
    <xdr:to>
      <xdr:col>2</xdr:col>
      <xdr:colOff>53340</xdr:colOff>
      <xdr:row>22</xdr:row>
      <xdr:rowOff>137160</xdr:rowOff>
    </xdr:to>
    <xdr:graphicFrame macro="">
      <xdr:nvGraphicFramePr>
        <xdr:cNvPr id="2" name="Chart 1">
          <a:extLst>
            <a:ext uri="{FF2B5EF4-FFF2-40B4-BE49-F238E27FC236}">
              <a16:creationId xmlns:a16="http://schemas.microsoft.com/office/drawing/2014/main" id="{2763C6E1-88D5-AB53-DBD0-A6B986210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18</xdr:row>
      <xdr:rowOff>118110</xdr:rowOff>
    </xdr:from>
    <xdr:to>
      <xdr:col>4</xdr:col>
      <xdr:colOff>777240</xdr:colOff>
      <xdr:row>21</xdr:row>
      <xdr:rowOff>83820</xdr:rowOff>
    </xdr:to>
    <xdr:graphicFrame macro="">
      <xdr:nvGraphicFramePr>
        <xdr:cNvPr id="3" name="Chart 2">
          <a:extLst>
            <a:ext uri="{FF2B5EF4-FFF2-40B4-BE49-F238E27FC236}">
              <a16:creationId xmlns:a16="http://schemas.microsoft.com/office/drawing/2014/main" id="{2B288815-34BE-2221-5D87-FF897372F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xdr:colOff>
      <xdr:row>18</xdr:row>
      <xdr:rowOff>129540</xdr:rowOff>
    </xdr:from>
    <xdr:to>
      <xdr:col>7</xdr:col>
      <xdr:colOff>662940</xdr:colOff>
      <xdr:row>21</xdr:row>
      <xdr:rowOff>118110</xdr:rowOff>
    </xdr:to>
    <xdr:graphicFrame macro="">
      <xdr:nvGraphicFramePr>
        <xdr:cNvPr id="4" name="Chart 3">
          <a:extLst>
            <a:ext uri="{FF2B5EF4-FFF2-40B4-BE49-F238E27FC236}">
              <a16:creationId xmlns:a16="http://schemas.microsoft.com/office/drawing/2014/main" id="{FA5EE58E-C2AF-D05C-052A-C0FFD9896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20</xdr:row>
      <xdr:rowOff>45720</xdr:rowOff>
    </xdr:from>
    <xdr:to>
      <xdr:col>10</xdr:col>
      <xdr:colOff>784860</xdr:colOff>
      <xdr:row>22</xdr:row>
      <xdr:rowOff>140970</xdr:rowOff>
    </xdr:to>
    <xdr:graphicFrame macro="">
      <xdr:nvGraphicFramePr>
        <xdr:cNvPr id="5" name="Chart 4">
          <a:extLst>
            <a:ext uri="{FF2B5EF4-FFF2-40B4-BE49-F238E27FC236}">
              <a16:creationId xmlns:a16="http://schemas.microsoft.com/office/drawing/2014/main" id="{F9EB234B-EEF4-5407-9D08-3323885C1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373380</xdr:colOff>
      <xdr:row>19</xdr:row>
      <xdr:rowOff>175260</xdr:rowOff>
    </xdr:from>
    <xdr:to>
      <xdr:col>13</xdr:col>
      <xdr:colOff>1028700</xdr:colOff>
      <xdr:row>22</xdr:row>
      <xdr:rowOff>156210</xdr:rowOff>
    </xdr:to>
    <xdr:graphicFrame macro="">
      <xdr:nvGraphicFramePr>
        <xdr:cNvPr id="6" name="Chart 5">
          <a:extLst>
            <a:ext uri="{FF2B5EF4-FFF2-40B4-BE49-F238E27FC236}">
              <a16:creationId xmlns:a16="http://schemas.microsoft.com/office/drawing/2014/main" id="{52666E4D-31D0-3442-F3F4-3E69AE335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106680</xdr:colOff>
      <xdr:row>0</xdr:row>
      <xdr:rowOff>53340</xdr:rowOff>
    </xdr:from>
    <xdr:to>
      <xdr:col>25</xdr:col>
      <xdr:colOff>419100</xdr:colOff>
      <xdr:row>2</xdr:row>
      <xdr:rowOff>175260</xdr:rowOff>
    </xdr:to>
    <xdr:sp macro="" textlink="">
      <xdr:nvSpPr>
        <xdr:cNvPr id="2" name="Rectangle: Rounded Corners 1">
          <a:extLst>
            <a:ext uri="{FF2B5EF4-FFF2-40B4-BE49-F238E27FC236}">
              <a16:creationId xmlns:a16="http://schemas.microsoft.com/office/drawing/2014/main" id="{28ADAD62-6815-EE56-C621-B9EE17533914}"/>
            </a:ext>
          </a:extLst>
        </xdr:cNvPr>
        <xdr:cNvSpPr/>
      </xdr:nvSpPr>
      <xdr:spPr>
        <a:xfrm>
          <a:off x="1325880" y="53340"/>
          <a:ext cx="14333220" cy="487680"/>
        </a:xfrm>
        <a:prstGeom prst="roundRect">
          <a:avLst/>
        </a:prstGeom>
        <a:gradFill>
          <a:gsLst>
            <a:gs pos="0">
              <a:schemeClr val="tx1">
                <a:lumMod val="85000"/>
                <a:lumOff val="15000"/>
                <a:alpha val="80000"/>
              </a:schemeClr>
            </a:gs>
            <a:gs pos="2000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kern="1200"/>
            <a:t>ECOMMERCE SALES ANALYSIS</a:t>
          </a:r>
          <a:r>
            <a:rPr lang="en-IN" sz="2000" b="1" kern="1200" baseline="0"/>
            <a:t> DASHBOARD</a:t>
          </a:r>
          <a:endParaRPr lang="en-IN" sz="2000" b="1" kern="1200"/>
        </a:p>
      </xdr:txBody>
    </xdr:sp>
    <xdr:clientData/>
  </xdr:twoCellAnchor>
  <xdr:twoCellAnchor>
    <xdr:from>
      <xdr:col>2</xdr:col>
      <xdr:colOff>243840</xdr:colOff>
      <xdr:row>7</xdr:row>
      <xdr:rowOff>114300</xdr:rowOff>
    </xdr:from>
    <xdr:to>
      <xdr:col>4</xdr:col>
      <xdr:colOff>533400</xdr:colOff>
      <xdr:row>10</xdr:row>
      <xdr:rowOff>7620</xdr:rowOff>
    </xdr:to>
    <xdr:graphicFrame macro="">
      <xdr:nvGraphicFramePr>
        <xdr:cNvPr id="6" name="Chart 5">
          <a:extLst>
            <a:ext uri="{FF2B5EF4-FFF2-40B4-BE49-F238E27FC236}">
              <a16:creationId xmlns:a16="http://schemas.microsoft.com/office/drawing/2014/main" id="{EA65265E-81E2-41C9-A3B3-C7E707F7CA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75921</xdr:colOff>
      <xdr:row>3</xdr:row>
      <xdr:rowOff>68580</xdr:rowOff>
    </xdr:from>
    <xdr:to>
      <xdr:col>6</xdr:col>
      <xdr:colOff>441961</xdr:colOff>
      <xdr:row>12</xdr:row>
      <xdr:rowOff>53340</xdr:rowOff>
    </xdr:to>
    <xdr:grpSp>
      <xdr:nvGrpSpPr>
        <xdr:cNvPr id="10" name="Group 9">
          <a:extLst>
            <a:ext uri="{FF2B5EF4-FFF2-40B4-BE49-F238E27FC236}">
              <a16:creationId xmlns:a16="http://schemas.microsoft.com/office/drawing/2014/main" id="{FF62F704-233F-0237-AB9E-A7FAD2E69516}"/>
            </a:ext>
          </a:extLst>
        </xdr:cNvPr>
        <xdr:cNvGrpSpPr/>
      </xdr:nvGrpSpPr>
      <xdr:grpSpPr>
        <a:xfrm>
          <a:off x="1295121" y="617220"/>
          <a:ext cx="2804440" cy="1630680"/>
          <a:chOff x="1295171" y="617220"/>
          <a:chExt cx="1897734" cy="1630680"/>
        </a:xfrm>
        <a:effectLst>
          <a:outerShdw blurRad="50800" dist="38100" dir="2700000" algn="tl" rotWithShape="0">
            <a:prstClr val="black">
              <a:alpha val="40000"/>
            </a:prstClr>
          </a:outerShdw>
        </a:effectLst>
      </xdr:grpSpPr>
      <xdr:sp macro="" textlink="">
        <xdr:nvSpPr>
          <xdr:cNvPr id="3" name="Rectangle: Rounded Corners 2">
            <a:extLst>
              <a:ext uri="{FF2B5EF4-FFF2-40B4-BE49-F238E27FC236}">
                <a16:creationId xmlns:a16="http://schemas.microsoft.com/office/drawing/2014/main" id="{6161A3C8-7142-8475-DA5F-5B679BCD9A2C}"/>
              </a:ext>
            </a:extLst>
          </xdr:cNvPr>
          <xdr:cNvSpPr/>
        </xdr:nvSpPr>
        <xdr:spPr>
          <a:xfrm>
            <a:off x="1295275" y="617220"/>
            <a:ext cx="1897630" cy="3886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SALES</a:t>
            </a:r>
          </a:p>
        </xdr:txBody>
      </xdr:sp>
      <xdr:sp macro="" textlink="">
        <xdr:nvSpPr>
          <xdr:cNvPr id="4" name="Rectangle: Rounded Corners 3">
            <a:extLst>
              <a:ext uri="{FF2B5EF4-FFF2-40B4-BE49-F238E27FC236}">
                <a16:creationId xmlns:a16="http://schemas.microsoft.com/office/drawing/2014/main" id="{B499391E-2ACF-60B8-2C94-B2691BA41D98}"/>
              </a:ext>
            </a:extLst>
          </xdr:cNvPr>
          <xdr:cNvSpPr/>
        </xdr:nvSpPr>
        <xdr:spPr>
          <a:xfrm>
            <a:off x="1295171" y="1028700"/>
            <a:ext cx="18821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5" name="Rectangle: Rounded Corners 4">
            <a:extLst>
              <a:ext uri="{FF2B5EF4-FFF2-40B4-BE49-F238E27FC236}">
                <a16:creationId xmlns:a16="http://schemas.microsoft.com/office/drawing/2014/main" id="{99F547EE-A51C-0843-5211-91FF84E7984C}"/>
              </a:ext>
            </a:extLst>
          </xdr:cNvPr>
          <xdr:cNvSpPr/>
        </xdr:nvSpPr>
        <xdr:spPr>
          <a:xfrm>
            <a:off x="1453137" y="1074420"/>
            <a:ext cx="1574286"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AF746FA-3A85-4A86-A357-A685D4A969FE}" type="TxLink">
              <a:rPr lang="en-US" sz="1600" b="1" i="0" u="none" strike="noStrike" kern="1200">
                <a:solidFill>
                  <a:schemeClr val="bg1"/>
                </a:solidFill>
                <a:latin typeface="Calibri"/>
                <a:ea typeface="Calibri"/>
                <a:cs typeface="Calibri"/>
              </a:rPr>
              <a:pPr algn="ctr"/>
              <a:t> $22,97,200.86 </a:t>
            </a:fld>
            <a:endParaRPr lang="en-US" sz="1800" b="1" i="0" u="none" strike="noStrike" kern="1200">
              <a:solidFill>
                <a:schemeClr val="bg1"/>
              </a:solidFill>
              <a:latin typeface="Calibri"/>
              <a:ea typeface="Calibri"/>
              <a:cs typeface="Calibri"/>
            </a:endParaRPr>
          </a:p>
        </xdr:txBody>
      </xdr:sp>
      <xdr:sp macro="" textlink="">
        <xdr:nvSpPr>
          <xdr:cNvPr id="7" name="Rectangle: Rounded Corners 6">
            <a:extLst>
              <a:ext uri="{FF2B5EF4-FFF2-40B4-BE49-F238E27FC236}">
                <a16:creationId xmlns:a16="http://schemas.microsoft.com/office/drawing/2014/main" id="{CBE3D8C6-568C-D833-4935-0DE8D29BC432}"/>
              </a:ext>
            </a:extLst>
          </xdr:cNvPr>
          <xdr:cNvSpPr/>
        </xdr:nvSpPr>
        <xdr:spPr>
          <a:xfrm>
            <a:off x="1379220" y="1920240"/>
            <a:ext cx="11049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200" b="1" i="0" u="none" strike="noStrike" kern="1200">
              <a:solidFill>
                <a:schemeClr val="bg1"/>
              </a:solidFill>
              <a:latin typeface="Calibri"/>
              <a:ea typeface="Calibri"/>
              <a:cs typeface="Calibri"/>
            </a:endParaRPr>
          </a:p>
        </xdr:txBody>
      </xdr:sp>
    </xdr:grpSp>
    <xdr:clientData/>
  </xdr:twoCellAnchor>
  <mc:AlternateContent xmlns:mc="http://schemas.openxmlformats.org/markup-compatibility/2006">
    <mc:Choice xmlns:a14="http://schemas.microsoft.com/office/drawing/2010/main" Requires="a14">
      <xdr:twoCellAnchor editAs="oneCell">
        <xdr:from>
          <xdr:col>5</xdr:col>
          <xdr:colOff>121920</xdr:colOff>
          <xdr:row>10</xdr:row>
          <xdr:rowOff>106680</xdr:rowOff>
        </xdr:from>
        <xdr:to>
          <xdr:col>6</xdr:col>
          <xdr:colOff>256761</xdr:colOff>
          <xdr:row>11</xdr:row>
          <xdr:rowOff>152400</xdr:rowOff>
        </xdr:to>
        <xdr:pic>
          <xdr:nvPicPr>
            <xdr:cNvPr id="9" name="Picture 8">
              <a:extLst>
                <a:ext uri="{FF2B5EF4-FFF2-40B4-BE49-F238E27FC236}">
                  <a16:creationId xmlns:a16="http://schemas.microsoft.com/office/drawing/2014/main" id="{ED212088-646A-EE29-237B-3131F43656ED}"/>
                </a:ext>
              </a:extLst>
            </xdr:cNvPr>
            <xdr:cNvPicPr>
              <a:picLocks noChangeAspect="1" noChangeArrowheads="1"/>
              <a:extLst>
                <a:ext uri="{84589F7E-364E-4C9E-8A38-B11213B215E9}">
                  <a14:cameraTool cellRange="'KPI YOY'!$B$9" spid="_x0000_s8246"/>
                </a:ext>
              </a:extLst>
            </xdr:cNvPicPr>
          </xdr:nvPicPr>
          <xdr:blipFill>
            <a:blip xmlns:r="http://schemas.openxmlformats.org/officeDocument/2006/relationships" r:embed="rId2"/>
            <a:srcRect/>
            <a:stretch>
              <a:fillRect/>
            </a:stretch>
          </xdr:blipFill>
          <xdr:spPr bwMode="auto">
            <a:xfrm>
              <a:off x="3169920" y="1935480"/>
              <a:ext cx="744441" cy="2286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xdr:twoCellAnchor>
    <xdr:from>
      <xdr:col>6</xdr:col>
      <xdr:colOff>510541</xdr:colOff>
      <xdr:row>3</xdr:row>
      <xdr:rowOff>68580</xdr:rowOff>
    </xdr:from>
    <xdr:to>
      <xdr:col>11</xdr:col>
      <xdr:colOff>266700</xdr:colOff>
      <xdr:row>12</xdr:row>
      <xdr:rowOff>53340</xdr:rowOff>
    </xdr:to>
    <xdr:grpSp>
      <xdr:nvGrpSpPr>
        <xdr:cNvPr id="11" name="Group 10">
          <a:extLst>
            <a:ext uri="{FF2B5EF4-FFF2-40B4-BE49-F238E27FC236}">
              <a16:creationId xmlns:a16="http://schemas.microsoft.com/office/drawing/2014/main" id="{A6E15966-E1C7-473D-B0E4-3E1BFCF9269C}"/>
            </a:ext>
          </a:extLst>
        </xdr:cNvPr>
        <xdr:cNvGrpSpPr/>
      </xdr:nvGrpSpPr>
      <xdr:grpSpPr>
        <a:xfrm>
          <a:off x="4168141" y="617220"/>
          <a:ext cx="2804159" cy="1630680"/>
          <a:chOff x="1295275" y="617220"/>
          <a:chExt cx="1897630" cy="1630680"/>
        </a:xfrm>
      </xdr:grpSpPr>
      <xdr:sp macro="" textlink="">
        <xdr:nvSpPr>
          <xdr:cNvPr id="12" name="Rectangle: Rounded Corners 11">
            <a:extLst>
              <a:ext uri="{FF2B5EF4-FFF2-40B4-BE49-F238E27FC236}">
                <a16:creationId xmlns:a16="http://schemas.microsoft.com/office/drawing/2014/main" id="{2B7C032F-FFF7-B364-2968-DA2D3148A210}"/>
              </a:ext>
            </a:extLst>
          </xdr:cNvPr>
          <xdr:cNvSpPr/>
        </xdr:nvSpPr>
        <xdr:spPr>
          <a:xfrm>
            <a:off x="1295275" y="617220"/>
            <a:ext cx="1897630" cy="3886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PROFIT</a:t>
            </a:r>
          </a:p>
        </xdr:txBody>
      </xdr:sp>
      <xdr:sp macro="" textlink="">
        <xdr:nvSpPr>
          <xdr:cNvPr id="13" name="Rectangle: Rounded Corners 12">
            <a:extLst>
              <a:ext uri="{FF2B5EF4-FFF2-40B4-BE49-F238E27FC236}">
                <a16:creationId xmlns:a16="http://schemas.microsoft.com/office/drawing/2014/main" id="{CA801465-4CEF-97E2-B034-2171725039E6}"/>
              </a:ext>
            </a:extLst>
          </xdr:cNvPr>
          <xdr:cNvSpPr/>
        </xdr:nvSpPr>
        <xdr:spPr>
          <a:xfrm>
            <a:off x="1310640" y="1028700"/>
            <a:ext cx="18821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E$17">
        <xdr:nvSpPr>
          <xdr:cNvPr id="14" name="Rectangle: Rounded Corners 13">
            <a:extLst>
              <a:ext uri="{FF2B5EF4-FFF2-40B4-BE49-F238E27FC236}">
                <a16:creationId xmlns:a16="http://schemas.microsoft.com/office/drawing/2014/main" id="{9DC30750-3690-57F0-BB69-25AC7315F6EB}"/>
              </a:ext>
            </a:extLst>
          </xdr:cNvPr>
          <xdr:cNvSpPr/>
        </xdr:nvSpPr>
        <xdr:spPr>
          <a:xfrm>
            <a:off x="1453137" y="1074420"/>
            <a:ext cx="1574286"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4CCD91-FDF5-4035-B6E4-A5688A352B9B}" type="TxLink">
              <a:rPr lang="en-US" sz="1600" b="1" i="0" u="none" strike="noStrike" kern="1200">
                <a:solidFill>
                  <a:schemeClr val="bg1"/>
                </a:solidFill>
                <a:latin typeface="Calibri"/>
                <a:ea typeface="Calibri"/>
                <a:cs typeface="Calibri"/>
              </a:rPr>
              <a:pPr algn="ctr"/>
              <a:t> $2,86,397.02 </a:t>
            </a:fld>
            <a:endParaRPr lang="en-US" sz="2800" b="1" i="0" u="none" strike="noStrike" kern="1200">
              <a:solidFill>
                <a:schemeClr val="bg1"/>
              </a:solidFill>
              <a:latin typeface="Calibri"/>
              <a:ea typeface="Calibri"/>
              <a:cs typeface="Calibri"/>
            </a:endParaRPr>
          </a:p>
        </xdr:txBody>
      </xdr:sp>
      <xdr:sp macro="" textlink="">
        <xdr:nvSpPr>
          <xdr:cNvPr id="15" name="Rectangle: Rounded Corners 14">
            <a:extLst>
              <a:ext uri="{FF2B5EF4-FFF2-40B4-BE49-F238E27FC236}">
                <a16:creationId xmlns:a16="http://schemas.microsoft.com/office/drawing/2014/main" id="{85DF7D52-2B0C-409E-11D3-5902CBE46EE3}"/>
              </a:ext>
            </a:extLst>
          </xdr:cNvPr>
          <xdr:cNvSpPr/>
        </xdr:nvSpPr>
        <xdr:spPr>
          <a:xfrm>
            <a:off x="1379220" y="1920240"/>
            <a:ext cx="11049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200" b="1" i="0" u="none" strike="noStrike" kern="1200">
              <a:solidFill>
                <a:schemeClr val="bg1"/>
              </a:solidFill>
              <a:latin typeface="Calibri"/>
              <a:ea typeface="Calibri"/>
              <a:cs typeface="Calibri"/>
            </a:endParaRPr>
          </a:p>
        </xdr:txBody>
      </xdr:sp>
    </xdr:grpSp>
    <xdr:clientData/>
  </xdr:twoCellAnchor>
  <xdr:twoCellAnchor>
    <xdr:from>
      <xdr:col>11</xdr:col>
      <xdr:colOff>335281</xdr:colOff>
      <xdr:row>3</xdr:row>
      <xdr:rowOff>76200</xdr:rowOff>
    </xdr:from>
    <xdr:to>
      <xdr:col>16</xdr:col>
      <xdr:colOff>83820</xdr:colOff>
      <xdr:row>12</xdr:row>
      <xdr:rowOff>60960</xdr:rowOff>
    </xdr:to>
    <xdr:grpSp>
      <xdr:nvGrpSpPr>
        <xdr:cNvPr id="16" name="Group 15">
          <a:extLst>
            <a:ext uri="{FF2B5EF4-FFF2-40B4-BE49-F238E27FC236}">
              <a16:creationId xmlns:a16="http://schemas.microsoft.com/office/drawing/2014/main" id="{2C4AC6B8-FAFB-4542-B5A0-0EC8FA379DD3}"/>
            </a:ext>
          </a:extLst>
        </xdr:cNvPr>
        <xdr:cNvGrpSpPr/>
      </xdr:nvGrpSpPr>
      <xdr:grpSpPr>
        <a:xfrm>
          <a:off x="7040881" y="624840"/>
          <a:ext cx="2796539" cy="1630680"/>
          <a:chOff x="1295275" y="617220"/>
          <a:chExt cx="1897630" cy="1630680"/>
        </a:xfrm>
      </xdr:grpSpPr>
      <xdr:sp macro="" textlink="">
        <xdr:nvSpPr>
          <xdr:cNvPr id="17" name="Rectangle: Rounded Corners 16">
            <a:extLst>
              <a:ext uri="{FF2B5EF4-FFF2-40B4-BE49-F238E27FC236}">
                <a16:creationId xmlns:a16="http://schemas.microsoft.com/office/drawing/2014/main" id="{2D614AA9-7AAF-6F8E-BA6F-3335C4201517}"/>
              </a:ext>
            </a:extLst>
          </xdr:cNvPr>
          <xdr:cNvSpPr/>
        </xdr:nvSpPr>
        <xdr:spPr>
          <a:xfrm>
            <a:off x="1295275" y="617220"/>
            <a:ext cx="1897630" cy="3886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QUANTITY</a:t>
            </a:r>
          </a:p>
        </xdr:txBody>
      </xdr:sp>
      <xdr:sp macro="" textlink="">
        <xdr:nvSpPr>
          <xdr:cNvPr id="18" name="Rectangle: Rounded Corners 17">
            <a:extLst>
              <a:ext uri="{FF2B5EF4-FFF2-40B4-BE49-F238E27FC236}">
                <a16:creationId xmlns:a16="http://schemas.microsoft.com/office/drawing/2014/main" id="{B920F390-E75F-4817-B33D-8EA8E56C6511}"/>
              </a:ext>
            </a:extLst>
          </xdr:cNvPr>
          <xdr:cNvSpPr/>
        </xdr:nvSpPr>
        <xdr:spPr>
          <a:xfrm>
            <a:off x="1310640" y="1028700"/>
            <a:ext cx="18821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H17">
        <xdr:nvSpPr>
          <xdr:cNvPr id="19" name="Rectangle: Rounded Corners 18">
            <a:extLst>
              <a:ext uri="{FF2B5EF4-FFF2-40B4-BE49-F238E27FC236}">
                <a16:creationId xmlns:a16="http://schemas.microsoft.com/office/drawing/2014/main" id="{DFE6C19B-0384-1982-B579-C0D78F28439F}"/>
              </a:ext>
            </a:extLst>
          </xdr:cNvPr>
          <xdr:cNvSpPr/>
        </xdr:nvSpPr>
        <xdr:spPr>
          <a:xfrm>
            <a:off x="1453137" y="1074420"/>
            <a:ext cx="1574286"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4D7716-E697-4FDA-95B1-24D944F186D1}" type="TxLink">
              <a:rPr lang="en-US" sz="1600" b="1" i="0" u="none" strike="noStrike" kern="1200">
                <a:solidFill>
                  <a:schemeClr val="bg1"/>
                </a:solidFill>
                <a:latin typeface="Calibri"/>
                <a:ea typeface="Calibri"/>
                <a:cs typeface="Calibri"/>
              </a:rPr>
              <a:t>37873</a:t>
            </a:fld>
            <a:endParaRPr lang="en-US" sz="2800" b="1" i="0" u="none" strike="noStrike" kern="1200">
              <a:solidFill>
                <a:schemeClr val="bg1"/>
              </a:solidFill>
              <a:latin typeface="Calibri"/>
              <a:ea typeface="Calibri"/>
              <a:cs typeface="Calibri"/>
            </a:endParaRPr>
          </a:p>
        </xdr:txBody>
      </xdr:sp>
      <xdr:sp macro="" textlink="">
        <xdr:nvSpPr>
          <xdr:cNvPr id="20" name="Rectangle: Rounded Corners 19">
            <a:extLst>
              <a:ext uri="{FF2B5EF4-FFF2-40B4-BE49-F238E27FC236}">
                <a16:creationId xmlns:a16="http://schemas.microsoft.com/office/drawing/2014/main" id="{DDE1861B-E673-DBFF-16BB-348F40E72A2C}"/>
              </a:ext>
            </a:extLst>
          </xdr:cNvPr>
          <xdr:cNvSpPr/>
        </xdr:nvSpPr>
        <xdr:spPr>
          <a:xfrm>
            <a:off x="1379220" y="1920240"/>
            <a:ext cx="11049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200" b="1" i="0" u="none" strike="noStrike" kern="1200">
              <a:solidFill>
                <a:schemeClr val="bg1"/>
              </a:solidFill>
              <a:latin typeface="Calibri"/>
              <a:ea typeface="Calibri"/>
              <a:cs typeface="Calibri"/>
            </a:endParaRPr>
          </a:p>
        </xdr:txBody>
      </xdr:sp>
    </xdr:grpSp>
    <xdr:clientData/>
  </xdr:twoCellAnchor>
  <xdr:twoCellAnchor>
    <xdr:from>
      <xdr:col>16</xdr:col>
      <xdr:colOff>152401</xdr:colOff>
      <xdr:row>3</xdr:row>
      <xdr:rowOff>53340</xdr:rowOff>
    </xdr:from>
    <xdr:to>
      <xdr:col>20</xdr:col>
      <xdr:colOff>480061</xdr:colOff>
      <xdr:row>12</xdr:row>
      <xdr:rowOff>38100</xdr:rowOff>
    </xdr:to>
    <xdr:grpSp>
      <xdr:nvGrpSpPr>
        <xdr:cNvPr id="21" name="Group 20">
          <a:extLst>
            <a:ext uri="{FF2B5EF4-FFF2-40B4-BE49-F238E27FC236}">
              <a16:creationId xmlns:a16="http://schemas.microsoft.com/office/drawing/2014/main" id="{B8E78B69-F946-411A-B455-475EFBED9767}"/>
            </a:ext>
          </a:extLst>
        </xdr:cNvPr>
        <xdr:cNvGrpSpPr/>
      </xdr:nvGrpSpPr>
      <xdr:grpSpPr>
        <a:xfrm>
          <a:off x="9906001" y="601980"/>
          <a:ext cx="2766060" cy="1630680"/>
          <a:chOff x="1295275" y="617220"/>
          <a:chExt cx="1897630" cy="1630680"/>
        </a:xfrm>
      </xdr:grpSpPr>
      <xdr:sp macro="" textlink="">
        <xdr:nvSpPr>
          <xdr:cNvPr id="22" name="Rectangle: Rounded Corners 21">
            <a:extLst>
              <a:ext uri="{FF2B5EF4-FFF2-40B4-BE49-F238E27FC236}">
                <a16:creationId xmlns:a16="http://schemas.microsoft.com/office/drawing/2014/main" id="{4B8F54C4-ACA5-0E08-5157-AFFF6C834F00}"/>
              </a:ext>
            </a:extLst>
          </xdr:cNvPr>
          <xdr:cNvSpPr/>
        </xdr:nvSpPr>
        <xdr:spPr>
          <a:xfrm>
            <a:off x="1295275" y="617220"/>
            <a:ext cx="1897630" cy="3886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ORDER</a:t>
            </a:r>
            <a:r>
              <a:rPr lang="en-IN" sz="1400" b="1" kern="1200" baseline="0"/>
              <a:t> ID</a:t>
            </a:r>
            <a:endParaRPr lang="en-IN" sz="1400" b="1" kern="1200"/>
          </a:p>
        </xdr:txBody>
      </xdr:sp>
      <xdr:sp macro="" textlink="">
        <xdr:nvSpPr>
          <xdr:cNvPr id="23" name="Rectangle: Rounded Corners 22">
            <a:extLst>
              <a:ext uri="{FF2B5EF4-FFF2-40B4-BE49-F238E27FC236}">
                <a16:creationId xmlns:a16="http://schemas.microsoft.com/office/drawing/2014/main" id="{7EA321CC-3F4A-62B9-B14C-39F124E083C6}"/>
              </a:ext>
            </a:extLst>
          </xdr:cNvPr>
          <xdr:cNvSpPr/>
        </xdr:nvSpPr>
        <xdr:spPr>
          <a:xfrm>
            <a:off x="1310640" y="1028700"/>
            <a:ext cx="18821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K17">
        <xdr:nvSpPr>
          <xdr:cNvPr id="24" name="Rectangle: Rounded Corners 23">
            <a:extLst>
              <a:ext uri="{FF2B5EF4-FFF2-40B4-BE49-F238E27FC236}">
                <a16:creationId xmlns:a16="http://schemas.microsoft.com/office/drawing/2014/main" id="{78956ABF-8E02-57BB-57EF-0D79AD25F837}"/>
              </a:ext>
            </a:extLst>
          </xdr:cNvPr>
          <xdr:cNvSpPr/>
        </xdr:nvSpPr>
        <xdr:spPr>
          <a:xfrm>
            <a:off x="1453137" y="1074420"/>
            <a:ext cx="1574286"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2B65A9-C1E3-4B32-B3EA-711E04CCC6CC}" type="TxLink">
              <a:rPr lang="en-US" sz="1600" b="1" i="0" u="none" strike="noStrike" kern="1200">
                <a:solidFill>
                  <a:schemeClr val="bg1"/>
                </a:solidFill>
                <a:latin typeface="Calibri"/>
                <a:ea typeface="Calibri"/>
                <a:cs typeface="Calibri"/>
              </a:rPr>
              <a:t>9994</a:t>
            </a:fld>
            <a:endParaRPr lang="en-US" sz="2800" b="1" i="0" u="none" strike="noStrike" kern="1200">
              <a:solidFill>
                <a:schemeClr val="bg1"/>
              </a:solidFill>
              <a:latin typeface="Calibri"/>
              <a:ea typeface="Calibri"/>
              <a:cs typeface="Calibri"/>
            </a:endParaRPr>
          </a:p>
        </xdr:txBody>
      </xdr:sp>
      <xdr:sp macro="" textlink="">
        <xdr:nvSpPr>
          <xdr:cNvPr id="25" name="Rectangle: Rounded Corners 24">
            <a:extLst>
              <a:ext uri="{FF2B5EF4-FFF2-40B4-BE49-F238E27FC236}">
                <a16:creationId xmlns:a16="http://schemas.microsoft.com/office/drawing/2014/main" id="{A967E608-5D29-78D0-0ACA-FEBEC0A148C3}"/>
              </a:ext>
            </a:extLst>
          </xdr:cNvPr>
          <xdr:cNvSpPr/>
        </xdr:nvSpPr>
        <xdr:spPr>
          <a:xfrm>
            <a:off x="1379220" y="1920240"/>
            <a:ext cx="11049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200" b="1" i="0" u="none" strike="noStrike" kern="1200">
              <a:solidFill>
                <a:schemeClr val="bg1"/>
              </a:solidFill>
              <a:latin typeface="Calibri"/>
              <a:ea typeface="Calibri"/>
              <a:cs typeface="Calibri"/>
            </a:endParaRPr>
          </a:p>
        </xdr:txBody>
      </xdr:sp>
    </xdr:grpSp>
    <xdr:clientData/>
  </xdr:twoCellAnchor>
  <xdr:twoCellAnchor>
    <xdr:from>
      <xdr:col>20</xdr:col>
      <xdr:colOff>548640</xdr:colOff>
      <xdr:row>3</xdr:row>
      <xdr:rowOff>45720</xdr:rowOff>
    </xdr:from>
    <xdr:to>
      <xdr:col>25</xdr:col>
      <xdr:colOff>343025</xdr:colOff>
      <xdr:row>12</xdr:row>
      <xdr:rowOff>30480</xdr:rowOff>
    </xdr:to>
    <xdr:grpSp>
      <xdr:nvGrpSpPr>
        <xdr:cNvPr id="26" name="Group 25">
          <a:extLst>
            <a:ext uri="{FF2B5EF4-FFF2-40B4-BE49-F238E27FC236}">
              <a16:creationId xmlns:a16="http://schemas.microsoft.com/office/drawing/2014/main" id="{CC30B843-C09B-424D-BB91-E0CC898219CF}"/>
            </a:ext>
          </a:extLst>
        </xdr:cNvPr>
        <xdr:cNvGrpSpPr/>
      </xdr:nvGrpSpPr>
      <xdr:grpSpPr>
        <a:xfrm>
          <a:off x="12740640" y="594360"/>
          <a:ext cx="2842385" cy="1630680"/>
          <a:chOff x="1295275" y="617220"/>
          <a:chExt cx="1897630" cy="1630680"/>
        </a:xfrm>
      </xdr:grpSpPr>
      <xdr:sp macro="" textlink="">
        <xdr:nvSpPr>
          <xdr:cNvPr id="27" name="Rectangle: Rounded Corners 26">
            <a:extLst>
              <a:ext uri="{FF2B5EF4-FFF2-40B4-BE49-F238E27FC236}">
                <a16:creationId xmlns:a16="http://schemas.microsoft.com/office/drawing/2014/main" id="{A251538A-FCE6-7DCD-FE96-DA1BE9AD40E9}"/>
              </a:ext>
            </a:extLst>
          </xdr:cNvPr>
          <xdr:cNvSpPr/>
        </xdr:nvSpPr>
        <xdr:spPr>
          <a:xfrm>
            <a:off x="1295275" y="617220"/>
            <a:ext cx="1897630" cy="38862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kern="1200"/>
              <a:t>PROFIT</a:t>
            </a:r>
            <a:r>
              <a:rPr lang="en-IN" sz="1400" b="1" kern="1200" baseline="0"/>
              <a:t> MARGIN</a:t>
            </a:r>
            <a:endParaRPr lang="en-IN" sz="1400" b="1" kern="1200"/>
          </a:p>
        </xdr:txBody>
      </xdr:sp>
      <xdr:sp macro="" textlink="">
        <xdr:nvSpPr>
          <xdr:cNvPr id="28" name="Rectangle: Rounded Corners 27">
            <a:extLst>
              <a:ext uri="{FF2B5EF4-FFF2-40B4-BE49-F238E27FC236}">
                <a16:creationId xmlns:a16="http://schemas.microsoft.com/office/drawing/2014/main" id="{7B158835-D3C5-A1CA-8C08-F3CAD688C90F}"/>
              </a:ext>
            </a:extLst>
          </xdr:cNvPr>
          <xdr:cNvSpPr/>
        </xdr:nvSpPr>
        <xdr:spPr>
          <a:xfrm>
            <a:off x="1310640" y="1028700"/>
            <a:ext cx="1882140" cy="12192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7">
        <xdr:nvSpPr>
          <xdr:cNvPr id="29" name="Rectangle: Rounded Corners 28">
            <a:extLst>
              <a:ext uri="{FF2B5EF4-FFF2-40B4-BE49-F238E27FC236}">
                <a16:creationId xmlns:a16="http://schemas.microsoft.com/office/drawing/2014/main" id="{66C43B51-A985-2A6B-878C-336B46EC2D5E}"/>
              </a:ext>
            </a:extLst>
          </xdr:cNvPr>
          <xdr:cNvSpPr/>
        </xdr:nvSpPr>
        <xdr:spPr>
          <a:xfrm>
            <a:off x="1453137" y="1074420"/>
            <a:ext cx="1574286"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5542C9-0AF4-4740-BD68-6CF47D9AF950}" type="TxLink">
              <a:rPr lang="en-US" sz="1600" b="1" i="0" u="none" strike="noStrike" kern="1200">
                <a:solidFill>
                  <a:schemeClr val="bg1"/>
                </a:solidFill>
                <a:latin typeface="Calibri"/>
                <a:ea typeface="Calibri"/>
                <a:cs typeface="Calibri"/>
              </a:rPr>
              <a:t>12.47%</a:t>
            </a:fld>
            <a:endParaRPr lang="en-US" sz="2800" b="1" i="0" u="none" strike="noStrike" kern="1200">
              <a:solidFill>
                <a:schemeClr val="bg1"/>
              </a:solidFill>
              <a:latin typeface="Calibri"/>
              <a:ea typeface="Calibri"/>
              <a:cs typeface="Calibri"/>
            </a:endParaRPr>
          </a:p>
        </xdr:txBody>
      </xdr:sp>
      <xdr:sp macro="" textlink="">
        <xdr:nvSpPr>
          <xdr:cNvPr id="30" name="Rectangle: Rounded Corners 29">
            <a:extLst>
              <a:ext uri="{FF2B5EF4-FFF2-40B4-BE49-F238E27FC236}">
                <a16:creationId xmlns:a16="http://schemas.microsoft.com/office/drawing/2014/main" id="{77BA1C9F-44E0-1B47-4B86-2E8B0FDBA03C}"/>
              </a:ext>
            </a:extLst>
          </xdr:cNvPr>
          <xdr:cNvSpPr/>
        </xdr:nvSpPr>
        <xdr:spPr>
          <a:xfrm>
            <a:off x="1379220" y="1920240"/>
            <a:ext cx="1104900" cy="28194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i="0" u="none" strike="noStrike" kern="1200">
                <a:solidFill>
                  <a:schemeClr val="bg1"/>
                </a:solidFill>
                <a:latin typeface="Calibri"/>
                <a:ea typeface="Calibri"/>
                <a:cs typeface="Calibri"/>
              </a:rPr>
              <a:t>YOY</a:t>
            </a:r>
            <a:r>
              <a:rPr lang="en-US" sz="1200" b="1" i="0" u="none" strike="noStrike" kern="1200" baseline="0">
                <a:solidFill>
                  <a:schemeClr val="bg1"/>
                </a:solidFill>
                <a:latin typeface="Calibri"/>
                <a:ea typeface="Calibri"/>
                <a:cs typeface="Calibri"/>
              </a:rPr>
              <a:t> GROWTH</a:t>
            </a:r>
            <a:endParaRPr lang="en-US" sz="1200" b="1" i="0" u="none" strike="noStrike" kern="1200">
              <a:solidFill>
                <a:schemeClr val="bg1"/>
              </a:solidFill>
              <a:latin typeface="Calibri"/>
              <a:ea typeface="Calibri"/>
              <a:cs typeface="Calibri"/>
            </a:endParaRPr>
          </a:p>
        </xdr:txBody>
      </xdr:sp>
    </xdr:grpSp>
    <xdr:clientData/>
  </xdr:twoCellAnchor>
  <xdr:twoCellAnchor>
    <xdr:from>
      <xdr:col>7</xdr:col>
      <xdr:colOff>160020</xdr:colOff>
      <xdr:row>7</xdr:row>
      <xdr:rowOff>114300</xdr:rowOff>
    </xdr:from>
    <xdr:to>
      <xdr:col>9</xdr:col>
      <xdr:colOff>556260</xdr:colOff>
      <xdr:row>10</xdr:row>
      <xdr:rowOff>80010</xdr:rowOff>
    </xdr:to>
    <xdr:graphicFrame macro="">
      <xdr:nvGraphicFramePr>
        <xdr:cNvPr id="31" name="Chart 30">
          <a:extLst>
            <a:ext uri="{FF2B5EF4-FFF2-40B4-BE49-F238E27FC236}">
              <a16:creationId xmlns:a16="http://schemas.microsoft.com/office/drawing/2014/main" id="{0C11F71D-041A-4318-A812-77965E338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9</xdr:col>
          <xdr:colOff>525780</xdr:colOff>
          <xdr:row>10</xdr:row>
          <xdr:rowOff>99060</xdr:rowOff>
        </xdr:from>
        <xdr:to>
          <xdr:col>11</xdr:col>
          <xdr:colOff>114300</xdr:colOff>
          <xdr:row>11</xdr:row>
          <xdr:rowOff>144780</xdr:rowOff>
        </xdr:to>
        <xdr:pic>
          <xdr:nvPicPr>
            <xdr:cNvPr id="33" name="Picture 32">
              <a:extLst>
                <a:ext uri="{FF2B5EF4-FFF2-40B4-BE49-F238E27FC236}">
                  <a16:creationId xmlns:a16="http://schemas.microsoft.com/office/drawing/2014/main" id="{C81AB186-DB0A-82E2-7B09-3A5ECBB8A282}"/>
                </a:ext>
              </a:extLst>
            </xdr:cNvPr>
            <xdr:cNvPicPr>
              <a:picLocks noChangeAspect="1" noChangeArrowheads="1"/>
              <a:extLst>
                <a:ext uri="{84589F7E-364E-4C9E-8A38-B11213B215E9}">
                  <a14:cameraTool cellRange="'KPI YOY'!$C$9" spid="_x0000_s8247"/>
                </a:ext>
              </a:extLst>
            </xdr:cNvPicPr>
          </xdr:nvPicPr>
          <xdr:blipFill>
            <a:blip xmlns:r="http://schemas.openxmlformats.org/officeDocument/2006/relationships" r:embed="rId4"/>
            <a:srcRect/>
            <a:stretch>
              <a:fillRect/>
            </a:stretch>
          </xdr:blipFill>
          <xdr:spPr bwMode="auto">
            <a:xfrm>
              <a:off x="6012180" y="1927860"/>
              <a:ext cx="80772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10</xdr:row>
          <xdr:rowOff>83820</xdr:rowOff>
        </xdr:from>
        <xdr:to>
          <xdr:col>15</xdr:col>
          <xdr:colOff>556260</xdr:colOff>
          <xdr:row>11</xdr:row>
          <xdr:rowOff>151869</xdr:rowOff>
        </xdr:to>
        <xdr:pic>
          <xdr:nvPicPr>
            <xdr:cNvPr id="32" name="Picture 31">
              <a:extLst>
                <a:ext uri="{FF2B5EF4-FFF2-40B4-BE49-F238E27FC236}">
                  <a16:creationId xmlns:a16="http://schemas.microsoft.com/office/drawing/2014/main" id="{00AF74FC-76CC-6274-C5C0-4860886C5D3F}"/>
                </a:ext>
              </a:extLst>
            </xdr:cNvPr>
            <xdr:cNvPicPr>
              <a:picLocks noChangeAspect="1" noChangeArrowheads="1"/>
              <a:extLst>
                <a:ext uri="{84589F7E-364E-4C9E-8A38-B11213B215E9}">
                  <a14:cameraTool cellRange="'KPI YOY'!$D$9" spid="_x0000_s8248"/>
                </a:ext>
              </a:extLst>
            </xdr:cNvPicPr>
          </xdr:nvPicPr>
          <xdr:blipFill>
            <a:blip xmlns:r="http://schemas.openxmlformats.org/officeDocument/2006/relationships" r:embed="rId5"/>
            <a:srcRect/>
            <a:stretch>
              <a:fillRect/>
            </a:stretch>
          </xdr:blipFill>
          <xdr:spPr bwMode="auto">
            <a:xfrm>
              <a:off x="8877300" y="1912620"/>
              <a:ext cx="822960" cy="25092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116434</xdr:colOff>
          <xdr:row>10</xdr:row>
          <xdr:rowOff>60960</xdr:rowOff>
        </xdr:from>
        <xdr:to>
          <xdr:col>20</xdr:col>
          <xdr:colOff>381246</xdr:colOff>
          <xdr:row>11</xdr:row>
          <xdr:rowOff>144780</xdr:rowOff>
        </xdr:to>
        <xdr:pic>
          <xdr:nvPicPr>
            <xdr:cNvPr id="35" name="Picture 34">
              <a:extLst>
                <a:ext uri="{FF2B5EF4-FFF2-40B4-BE49-F238E27FC236}">
                  <a16:creationId xmlns:a16="http://schemas.microsoft.com/office/drawing/2014/main" id="{196C0677-041C-8D96-FE2B-A033C2AEF4BC}"/>
                </a:ext>
              </a:extLst>
            </xdr:cNvPr>
            <xdr:cNvPicPr>
              <a:picLocks noChangeAspect="1" noChangeArrowheads="1"/>
              <a:extLst>
                <a:ext uri="{84589F7E-364E-4C9E-8A38-B11213B215E9}">
                  <a14:cameraTool cellRange="'KPI YOY'!$E$9" spid="_x0000_s8249"/>
                </a:ext>
              </a:extLst>
            </xdr:cNvPicPr>
          </xdr:nvPicPr>
          <xdr:blipFill>
            <a:blip xmlns:r="http://schemas.openxmlformats.org/officeDocument/2006/relationships" r:embed="rId6"/>
            <a:srcRect/>
            <a:stretch>
              <a:fillRect/>
            </a:stretch>
          </xdr:blipFill>
          <xdr:spPr bwMode="auto">
            <a:xfrm>
              <a:off x="11698834" y="1889760"/>
              <a:ext cx="874412"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556260</xdr:colOff>
          <xdr:row>10</xdr:row>
          <xdr:rowOff>83820</xdr:rowOff>
        </xdr:from>
        <xdr:to>
          <xdr:col>25</xdr:col>
          <xdr:colOff>198120</xdr:colOff>
          <xdr:row>11</xdr:row>
          <xdr:rowOff>160020</xdr:rowOff>
        </xdr:to>
        <xdr:pic>
          <xdr:nvPicPr>
            <xdr:cNvPr id="37" name="Picture 36">
              <a:extLst>
                <a:ext uri="{FF2B5EF4-FFF2-40B4-BE49-F238E27FC236}">
                  <a16:creationId xmlns:a16="http://schemas.microsoft.com/office/drawing/2014/main" id="{A7047314-8374-0856-23B9-D84F07411CCE}"/>
                </a:ext>
              </a:extLst>
            </xdr:cNvPr>
            <xdr:cNvPicPr>
              <a:picLocks noChangeAspect="1" noChangeArrowheads="1"/>
              <a:extLst>
                <a:ext uri="{84589F7E-364E-4C9E-8A38-B11213B215E9}">
                  <a14:cameraTool cellRange="'KPI YOY'!$F$9" spid="_x0000_s8250"/>
                </a:ext>
              </a:extLst>
            </xdr:cNvPicPr>
          </xdr:nvPicPr>
          <xdr:blipFill>
            <a:blip xmlns:r="http://schemas.openxmlformats.org/officeDocument/2006/relationships" r:embed="rId7"/>
            <a:srcRect/>
            <a:stretch>
              <a:fillRect/>
            </a:stretch>
          </xdr:blipFill>
          <xdr:spPr bwMode="auto">
            <a:xfrm>
              <a:off x="14577060" y="1912620"/>
              <a:ext cx="861060" cy="2590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11</xdr:col>
      <xdr:colOff>487680</xdr:colOff>
      <xdr:row>7</xdr:row>
      <xdr:rowOff>121920</xdr:rowOff>
    </xdr:from>
    <xdr:to>
      <xdr:col>14</xdr:col>
      <xdr:colOff>327660</xdr:colOff>
      <xdr:row>10</xdr:row>
      <xdr:rowOff>34290</xdr:rowOff>
    </xdr:to>
    <xdr:graphicFrame macro="">
      <xdr:nvGraphicFramePr>
        <xdr:cNvPr id="38" name="Chart 37">
          <a:extLst>
            <a:ext uri="{FF2B5EF4-FFF2-40B4-BE49-F238E27FC236}">
              <a16:creationId xmlns:a16="http://schemas.microsoft.com/office/drawing/2014/main" id="{79D4B9EA-00A0-463E-91DC-B591AF337D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365760</xdr:colOff>
      <xdr:row>7</xdr:row>
      <xdr:rowOff>99060</xdr:rowOff>
    </xdr:from>
    <xdr:to>
      <xdr:col>19</xdr:col>
      <xdr:colOff>213360</xdr:colOff>
      <xdr:row>10</xdr:row>
      <xdr:rowOff>11430</xdr:rowOff>
    </xdr:to>
    <xdr:graphicFrame macro="">
      <xdr:nvGraphicFramePr>
        <xdr:cNvPr id="39" name="Chart 38">
          <a:extLst>
            <a:ext uri="{FF2B5EF4-FFF2-40B4-BE49-F238E27FC236}">
              <a16:creationId xmlns:a16="http://schemas.microsoft.com/office/drawing/2014/main" id="{A484B918-C615-4283-B922-3E7C17F454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21</xdr:col>
      <xdr:colOff>190500</xdr:colOff>
      <xdr:row>7</xdr:row>
      <xdr:rowOff>38100</xdr:rowOff>
    </xdr:from>
    <xdr:to>
      <xdr:col>23</xdr:col>
      <xdr:colOff>480060</xdr:colOff>
      <xdr:row>10</xdr:row>
      <xdr:rowOff>19050</xdr:rowOff>
    </xdr:to>
    <xdr:graphicFrame macro="">
      <xdr:nvGraphicFramePr>
        <xdr:cNvPr id="40" name="Chart 39">
          <a:extLst>
            <a:ext uri="{FF2B5EF4-FFF2-40B4-BE49-F238E27FC236}">
              <a16:creationId xmlns:a16="http://schemas.microsoft.com/office/drawing/2014/main" id="{9BE69772-A61D-461D-BF9B-006225025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68580</xdr:colOff>
      <xdr:row>12</xdr:row>
      <xdr:rowOff>121920</xdr:rowOff>
    </xdr:from>
    <xdr:to>
      <xdr:col>11</xdr:col>
      <xdr:colOff>243840</xdr:colOff>
      <xdr:row>22</xdr:row>
      <xdr:rowOff>160020</xdr:rowOff>
    </xdr:to>
    <xdr:sp macro="" textlink="">
      <xdr:nvSpPr>
        <xdr:cNvPr id="41" name="Rectangle: Rounded Corners 40">
          <a:extLst>
            <a:ext uri="{FF2B5EF4-FFF2-40B4-BE49-F238E27FC236}">
              <a16:creationId xmlns:a16="http://schemas.microsoft.com/office/drawing/2014/main" id="{C0204FF0-4984-827A-41E8-5E8DE4A0CD0F}"/>
            </a:ext>
          </a:extLst>
        </xdr:cNvPr>
        <xdr:cNvSpPr/>
      </xdr:nvSpPr>
      <xdr:spPr>
        <a:xfrm>
          <a:off x="1287780" y="2316480"/>
          <a:ext cx="5661660" cy="1866900"/>
        </a:xfrm>
        <a:prstGeom prst="roundRect">
          <a:avLst>
            <a:gd name="adj" fmla="val 768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198120</xdr:colOff>
      <xdr:row>12</xdr:row>
      <xdr:rowOff>167640</xdr:rowOff>
    </xdr:from>
    <xdr:to>
      <xdr:col>7</xdr:col>
      <xdr:colOff>167640</xdr:colOff>
      <xdr:row>14</xdr:row>
      <xdr:rowOff>137160</xdr:rowOff>
    </xdr:to>
    <xdr:sp macro="" textlink="">
      <xdr:nvSpPr>
        <xdr:cNvPr id="47" name="Rectangle: Rounded Corners 46">
          <a:extLst>
            <a:ext uri="{FF2B5EF4-FFF2-40B4-BE49-F238E27FC236}">
              <a16:creationId xmlns:a16="http://schemas.microsoft.com/office/drawing/2014/main" id="{A7407648-C2BF-7D50-6934-BB153D64AA03}"/>
            </a:ext>
          </a:extLst>
        </xdr:cNvPr>
        <xdr:cNvSpPr/>
      </xdr:nvSpPr>
      <xdr:spPr>
        <a:xfrm>
          <a:off x="1417320" y="2362200"/>
          <a:ext cx="3017520" cy="33528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76200</xdr:colOff>
      <xdr:row>23</xdr:row>
      <xdr:rowOff>45720</xdr:rowOff>
    </xdr:from>
    <xdr:to>
      <xdr:col>25</xdr:col>
      <xdr:colOff>350520</xdr:colOff>
      <xdr:row>33</xdr:row>
      <xdr:rowOff>91440</xdr:rowOff>
    </xdr:to>
    <xdr:grpSp>
      <xdr:nvGrpSpPr>
        <xdr:cNvPr id="56" name="Group 55">
          <a:extLst>
            <a:ext uri="{FF2B5EF4-FFF2-40B4-BE49-F238E27FC236}">
              <a16:creationId xmlns:a16="http://schemas.microsoft.com/office/drawing/2014/main" id="{01EB752B-ED86-B6D0-576E-8DFA75BC35C8}"/>
            </a:ext>
          </a:extLst>
        </xdr:cNvPr>
        <xdr:cNvGrpSpPr/>
      </xdr:nvGrpSpPr>
      <xdr:grpSpPr>
        <a:xfrm>
          <a:off x="1295400" y="4251960"/>
          <a:ext cx="14295120" cy="1874520"/>
          <a:chOff x="1295400" y="4251960"/>
          <a:chExt cx="14295120" cy="1874520"/>
        </a:xfrm>
      </xdr:grpSpPr>
      <xdr:sp macro="" textlink="">
        <xdr:nvSpPr>
          <xdr:cNvPr id="44" name="Rectangle: Rounded Corners 43">
            <a:extLst>
              <a:ext uri="{FF2B5EF4-FFF2-40B4-BE49-F238E27FC236}">
                <a16:creationId xmlns:a16="http://schemas.microsoft.com/office/drawing/2014/main" id="{BA4144CA-9007-412F-8FEB-E6783B70E6B6}"/>
              </a:ext>
            </a:extLst>
          </xdr:cNvPr>
          <xdr:cNvSpPr/>
        </xdr:nvSpPr>
        <xdr:spPr>
          <a:xfrm>
            <a:off x="1295400" y="4251960"/>
            <a:ext cx="5661660" cy="1866900"/>
          </a:xfrm>
          <a:prstGeom prst="roundRect">
            <a:avLst>
              <a:gd name="adj" fmla="val 9728"/>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5" name="Rectangle: Rounded Corners 44">
            <a:extLst>
              <a:ext uri="{FF2B5EF4-FFF2-40B4-BE49-F238E27FC236}">
                <a16:creationId xmlns:a16="http://schemas.microsoft.com/office/drawing/2014/main" id="{9BC6E5E4-533F-4ACF-B305-1D19D3316378}"/>
              </a:ext>
            </a:extLst>
          </xdr:cNvPr>
          <xdr:cNvSpPr/>
        </xdr:nvSpPr>
        <xdr:spPr>
          <a:xfrm>
            <a:off x="7056120" y="4259580"/>
            <a:ext cx="4396740" cy="1866900"/>
          </a:xfrm>
          <a:prstGeom prst="roundRect">
            <a:avLst>
              <a:gd name="adj" fmla="val 564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6" name="Rectangle: Rounded Corners 45">
            <a:extLst>
              <a:ext uri="{FF2B5EF4-FFF2-40B4-BE49-F238E27FC236}">
                <a16:creationId xmlns:a16="http://schemas.microsoft.com/office/drawing/2014/main" id="{C84F8BD9-B905-4E8A-9876-B54F215EF20B}"/>
              </a:ext>
            </a:extLst>
          </xdr:cNvPr>
          <xdr:cNvSpPr/>
        </xdr:nvSpPr>
        <xdr:spPr>
          <a:xfrm>
            <a:off x="11551920" y="4259580"/>
            <a:ext cx="4038600" cy="1866900"/>
          </a:xfrm>
          <a:prstGeom prst="roundRect">
            <a:avLst>
              <a:gd name="adj" fmla="val 3606"/>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0" name="Rectangle: Rounded Corners 49">
            <a:extLst>
              <a:ext uri="{FF2B5EF4-FFF2-40B4-BE49-F238E27FC236}">
                <a16:creationId xmlns:a16="http://schemas.microsoft.com/office/drawing/2014/main" id="{E81F5C4E-A8C8-4286-AE3A-BB6FED126092}"/>
              </a:ext>
            </a:extLst>
          </xdr:cNvPr>
          <xdr:cNvSpPr/>
        </xdr:nvSpPr>
        <xdr:spPr>
          <a:xfrm>
            <a:off x="1417320" y="4282440"/>
            <a:ext cx="3017520" cy="32004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t>SALES BY STATES</a:t>
            </a:r>
          </a:p>
        </xdr:txBody>
      </xdr:sp>
      <xdr:sp macro="" textlink="">
        <xdr:nvSpPr>
          <xdr:cNvPr id="51" name="Rectangle: Rounded Corners 50">
            <a:extLst>
              <a:ext uri="{FF2B5EF4-FFF2-40B4-BE49-F238E27FC236}">
                <a16:creationId xmlns:a16="http://schemas.microsoft.com/office/drawing/2014/main" id="{CACD111E-2034-03A2-D564-EF515B98EB90}"/>
              </a:ext>
            </a:extLst>
          </xdr:cNvPr>
          <xdr:cNvSpPr/>
        </xdr:nvSpPr>
        <xdr:spPr>
          <a:xfrm>
            <a:off x="7178040" y="4312920"/>
            <a:ext cx="3017520" cy="32766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solidFill>
                  <a:schemeClr val="bg1"/>
                </a:solidFill>
              </a:rPr>
              <a:t>TOP 5 SALES BY CATEGORIES</a:t>
            </a:r>
          </a:p>
        </xdr:txBody>
      </xdr:sp>
    </xdr:grpSp>
    <xdr:clientData/>
  </xdr:twoCellAnchor>
  <xdr:twoCellAnchor>
    <xdr:from>
      <xdr:col>19</xdr:col>
      <xdr:colOff>91440</xdr:colOff>
      <xdr:row>23</xdr:row>
      <xdr:rowOff>114300</xdr:rowOff>
    </xdr:from>
    <xdr:to>
      <xdr:col>24</xdr:col>
      <xdr:colOff>60960</xdr:colOff>
      <xdr:row>25</xdr:row>
      <xdr:rowOff>91440</xdr:rowOff>
    </xdr:to>
    <xdr:sp macro="" textlink="">
      <xdr:nvSpPr>
        <xdr:cNvPr id="52" name="Rectangle: Rounded Corners 51">
          <a:extLst>
            <a:ext uri="{FF2B5EF4-FFF2-40B4-BE49-F238E27FC236}">
              <a16:creationId xmlns:a16="http://schemas.microsoft.com/office/drawing/2014/main" id="{89EEB664-C1D6-D4D6-CD36-8CE07FC754F4}"/>
            </a:ext>
          </a:extLst>
        </xdr:cNvPr>
        <xdr:cNvSpPr/>
      </xdr:nvSpPr>
      <xdr:spPr>
        <a:xfrm>
          <a:off x="11673840" y="4320540"/>
          <a:ext cx="3017520" cy="34290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t>FILTERS</a:t>
          </a:r>
        </a:p>
      </xdr:txBody>
    </xdr:sp>
    <xdr:clientData/>
  </xdr:twoCellAnchor>
  <xdr:twoCellAnchor>
    <xdr:from>
      <xdr:col>2</xdr:col>
      <xdr:colOff>91440</xdr:colOff>
      <xdr:row>12</xdr:row>
      <xdr:rowOff>106680</xdr:rowOff>
    </xdr:from>
    <xdr:to>
      <xdr:col>25</xdr:col>
      <xdr:colOff>350520</xdr:colOff>
      <xdr:row>22</xdr:row>
      <xdr:rowOff>160020</xdr:rowOff>
    </xdr:to>
    <xdr:grpSp>
      <xdr:nvGrpSpPr>
        <xdr:cNvPr id="55" name="Group 54">
          <a:extLst>
            <a:ext uri="{FF2B5EF4-FFF2-40B4-BE49-F238E27FC236}">
              <a16:creationId xmlns:a16="http://schemas.microsoft.com/office/drawing/2014/main" id="{BB129CCD-0BE9-53E9-4E62-9639B7A98607}"/>
            </a:ext>
          </a:extLst>
        </xdr:cNvPr>
        <xdr:cNvGrpSpPr/>
      </xdr:nvGrpSpPr>
      <xdr:grpSpPr>
        <a:xfrm>
          <a:off x="1310640" y="2301240"/>
          <a:ext cx="14279880" cy="1882140"/>
          <a:chOff x="1310640" y="2301240"/>
          <a:chExt cx="14279880" cy="1882140"/>
        </a:xfrm>
      </xdr:grpSpPr>
      <xdr:sp macro="" textlink="">
        <xdr:nvSpPr>
          <xdr:cNvPr id="42" name="Rectangle: Rounded Corners 41">
            <a:extLst>
              <a:ext uri="{FF2B5EF4-FFF2-40B4-BE49-F238E27FC236}">
                <a16:creationId xmlns:a16="http://schemas.microsoft.com/office/drawing/2014/main" id="{4CB3F5D1-F9BB-4DF0-AFDF-802084621F62}"/>
              </a:ext>
            </a:extLst>
          </xdr:cNvPr>
          <xdr:cNvSpPr/>
        </xdr:nvSpPr>
        <xdr:spPr>
          <a:xfrm>
            <a:off x="7071360" y="2301240"/>
            <a:ext cx="5048250" cy="1866900"/>
          </a:xfrm>
          <a:prstGeom prst="roundRect">
            <a:avLst>
              <a:gd name="adj" fmla="val 7279"/>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3" name="Rectangle: Rounded Corners 42">
            <a:extLst>
              <a:ext uri="{FF2B5EF4-FFF2-40B4-BE49-F238E27FC236}">
                <a16:creationId xmlns:a16="http://schemas.microsoft.com/office/drawing/2014/main" id="{7BE1F05E-7270-498B-8822-1B19DCCAD51C}"/>
              </a:ext>
            </a:extLst>
          </xdr:cNvPr>
          <xdr:cNvSpPr/>
        </xdr:nvSpPr>
        <xdr:spPr>
          <a:xfrm>
            <a:off x="12214860" y="2316480"/>
            <a:ext cx="3375660" cy="1866900"/>
          </a:xfrm>
          <a:prstGeom prst="roundRect">
            <a:avLst>
              <a:gd name="adj" fmla="val 8504"/>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48" name="Rectangle: Rounded Corners 47">
            <a:extLst>
              <a:ext uri="{FF2B5EF4-FFF2-40B4-BE49-F238E27FC236}">
                <a16:creationId xmlns:a16="http://schemas.microsoft.com/office/drawing/2014/main" id="{B6657463-6091-909D-35E4-A5D8855B81CB}"/>
              </a:ext>
            </a:extLst>
          </xdr:cNvPr>
          <xdr:cNvSpPr/>
        </xdr:nvSpPr>
        <xdr:spPr>
          <a:xfrm>
            <a:off x="7216140" y="2354580"/>
            <a:ext cx="3017520" cy="32766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t>CATEGORY WISE PROFIT</a:t>
            </a:r>
          </a:p>
        </xdr:txBody>
      </xdr:sp>
      <xdr:sp macro="" textlink="">
        <xdr:nvSpPr>
          <xdr:cNvPr id="49" name="Rectangle: Rounded Corners 48">
            <a:extLst>
              <a:ext uri="{FF2B5EF4-FFF2-40B4-BE49-F238E27FC236}">
                <a16:creationId xmlns:a16="http://schemas.microsoft.com/office/drawing/2014/main" id="{367D8A77-12D0-44DC-DC06-5C6F0E58E908}"/>
              </a:ext>
            </a:extLst>
          </xdr:cNvPr>
          <xdr:cNvSpPr/>
        </xdr:nvSpPr>
        <xdr:spPr>
          <a:xfrm>
            <a:off x="12382500" y="2400300"/>
            <a:ext cx="3017520" cy="31242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t>CATEGORY WISE SALES SHARE %</a:t>
            </a:r>
          </a:p>
        </xdr:txBody>
      </xdr:sp>
      <xdr:sp macro="" textlink="">
        <xdr:nvSpPr>
          <xdr:cNvPr id="53" name="Rectangle: Rounded Corners 52">
            <a:extLst>
              <a:ext uri="{FF2B5EF4-FFF2-40B4-BE49-F238E27FC236}">
                <a16:creationId xmlns:a16="http://schemas.microsoft.com/office/drawing/2014/main" id="{2889821B-7BC5-2F4E-F4C2-A4777FF2E31E}"/>
              </a:ext>
            </a:extLst>
          </xdr:cNvPr>
          <xdr:cNvSpPr/>
        </xdr:nvSpPr>
        <xdr:spPr>
          <a:xfrm>
            <a:off x="1310640" y="2316480"/>
            <a:ext cx="5661660" cy="1866900"/>
          </a:xfrm>
          <a:prstGeom prst="roundRect">
            <a:avLst>
              <a:gd name="adj" fmla="val 7687"/>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4" name="Rectangle: Rounded Corners 53">
            <a:extLst>
              <a:ext uri="{FF2B5EF4-FFF2-40B4-BE49-F238E27FC236}">
                <a16:creationId xmlns:a16="http://schemas.microsoft.com/office/drawing/2014/main" id="{EF77456D-1CE7-5CDC-2AC8-689401AF9810}"/>
              </a:ext>
            </a:extLst>
          </xdr:cNvPr>
          <xdr:cNvSpPr/>
        </xdr:nvSpPr>
        <xdr:spPr>
          <a:xfrm>
            <a:off x="1440180" y="2362200"/>
            <a:ext cx="3017520" cy="320040"/>
          </a:xfrm>
          <a:prstGeom prst="roundRect">
            <a:avLst>
              <a:gd name="adj" fmla="val 7576"/>
            </a:avLst>
          </a:prstGeom>
          <a:gradFill>
            <a:gsLst>
              <a:gs pos="0">
                <a:schemeClr val="tx1">
                  <a:lumMod val="65000"/>
                  <a:lumOff val="35000"/>
                </a:schemeClr>
              </a:gs>
              <a:gs pos="100000">
                <a:schemeClr val="tx1">
                  <a:lumMod val="65000"/>
                  <a:lumOff val="35000"/>
                  <a:alpha val="7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b="1" kern="1200"/>
              <a:t>SALES AND PROFIT ANALYSIS</a:t>
            </a:r>
          </a:p>
        </xdr:txBody>
      </xdr:sp>
    </xdr:grpSp>
    <xdr:clientData/>
  </xdr:twoCellAnchor>
  <xdr:twoCellAnchor>
    <xdr:from>
      <xdr:col>2</xdr:col>
      <xdr:colOff>152400</xdr:colOff>
      <xdr:row>14</xdr:row>
      <xdr:rowOff>83820</xdr:rowOff>
    </xdr:from>
    <xdr:to>
      <xdr:col>11</xdr:col>
      <xdr:colOff>175260</xdr:colOff>
      <xdr:row>22</xdr:row>
      <xdr:rowOff>152400</xdr:rowOff>
    </xdr:to>
    <xdr:graphicFrame macro="">
      <xdr:nvGraphicFramePr>
        <xdr:cNvPr id="57" name="Chart 56">
          <a:extLst>
            <a:ext uri="{FF2B5EF4-FFF2-40B4-BE49-F238E27FC236}">
              <a16:creationId xmlns:a16="http://schemas.microsoft.com/office/drawing/2014/main" id="{CA6988D7-DA66-414A-860E-AAAB68D30E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441960</xdr:colOff>
      <xdr:row>14</xdr:row>
      <xdr:rowOff>22860</xdr:rowOff>
    </xdr:from>
    <xdr:to>
      <xdr:col>19</xdr:col>
      <xdr:colOff>487680</xdr:colOff>
      <xdr:row>22</xdr:row>
      <xdr:rowOff>91440</xdr:rowOff>
    </xdr:to>
    <mc:AlternateContent xmlns:mc="http://schemas.openxmlformats.org/markup-compatibility/2006">
      <mc:Choice xmlns:cx1="http://schemas.microsoft.com/office/drawing/2015/9/8/chartex" Requires="cx1">
        <xdr:graphicFrame macro="">
          <xdr:nvGraphicFramePr>
            <xdr:cNvPr id="58" name="Chart 57">
              <a:extLst>
                <a:ext uri="{FF2B5EF4-FFF2-40B4-BE49-F238E27FC236}">
                  <a16:creationId xmlns:a16="http://schemas.microsoft.com/office/drawing/2014/main" id="{4B01FC41-FC67-4740-8409-BF84D1207C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147560" y="2583180"/>
              <a:ext cx="4922520" cy="1531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251460</xdr:colOff>
      <xdr:row>15</xdr:row>
      <xdr:rowOff>0</xdr:rowOff>
    </xdr:from>
    <xdr:to>
      <xdr:col>24</xdr:col>
      <xdr:colOff>594360</xdr:colOff>
      <xdr:row>22</xdr:row>
      <xdr:rowOff>114300</xdr:rowOff>
    </xdr:to>
    <xdr:graphicFrame macro="">
      <xdr:nvGraphicFramePr>
        <xdr:cNvPr id="59" name="Chart 58">
          <a:extLst>
            <a:ext uri="{FF2B5EF4-FFF2-40B4-BE49-F238E27FC236}">
              <a16:creationId xmlns:a16="http://schemas.microsoft.com/office/drawing/2014/main" id="{3A228257-44E0-418F-B26A-131934C05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137160</xdr:colOff>
      <xdr:row>25</xdr:row>
      <xdr:rowOff>30480</xdr:rowOff>
    </xdr:from>
    <xdr:to>
      <xdr:col>11</xdr:col>
      <xdr:colOff>175260</xdr:colOff>
      <xdr:row>33</xdr:row>
      <xdr:rowOff>76200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AF1693B6-F8E1-4572-8FC7-A3C97B6C3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356360" y="4602480"/>
              <a:ext cx="5524500" cy="15087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495300</xdr:colOff>
      <xdr:row>25</xdr:row>
      <xdr:rowOff>99060</xdr:rowOff>
    </xdr:from>
    <xdr:to>
      <xdr:col>18</xdr:col>
      <xdr:colOff>304800</xdr:colOff>
      <xdr:row>33</xdr:row>
      <xdr:rowOff>80010</xdr:rowOff>
    </xdr:to>
    <xdr:graphicFrame macro="">
      <xdr:nvGraphicFramePr>
        <xdr:cNvPr id="62" name="Chart 61">
          <a:extLst>
            <a:ext uri="{FF2B5EF4-FFF2-40B4-BE49-F238E27FC236}">
              <a16:creationId xmlns:a16="http://schemas.microsoft.com/office/drawing/2014/main" id="{237A7E10-19E8-4BC2-A823-BA58CE0DF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21</xdr:col>
      <xdr:colOff>121920</xdr:colOff>
      <xdr:row>25</xdr:row>
      <xdr:rowOff>137161</xdr:rowOff>
    </xdr:from>
    <xdr:to>
      <xdr:col>23</xdr:col>
      <xdr:colOff>91440</xdr:colOff>
      <xdr:row>33</xdr:row>
      <xdr:rowOff>53341</xdr:rowOff>
    </xdr:to>
    <mc:AlternateContent xmlns:mc="http://schemas.openxmlformats.org/markup-compatibility/2006">
      <mc:Choice xmlns:a14="http://schemas.microsoft.com/office/drawing/2010/main" Requires="a14">
        <xdr:graphicFrame macro="">
          <xdr:nvGraphicFramePr>
            <xdr:cNvPr id="63" name="Year 2">
              <a:extLst>
                <a:ext uri="{FF2B5EF4-FFF2-40B4-BE49-F238E27FC236}">
                  <a16:creationId xmlns:a16="http://schemas.microsoft.com/office/drawing/2014/main" id="{7F0AFA7B-97E0-4EDC-9BBB-80F371646FF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2923520" y="4709161"/>
              <a:ext cx="118872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228600</xdr:colOff>
      <xdr:row>25</xdr:row>
      <xdr:rowOff>137160</xdr:rowOff>
    </xdr:from>
    <xdr:to>
      <xdr:col>25</xdr:col>
      <xdr:colOff>160020</xdr:colOff>
      <xdr:row>33</xdr:row>
      <xdr:rowOff>60960</xdr:rowOff>
    </xdr:to>
    <mc:AlternateContent xmlns:mc="http://schemas.openxmlformats.org/markup-compatibility/2006">
      <mc:Choice xmlns:a14="http://schemas.microsoft.com/office/drawing/2010/main" Requires="a14">
        <xdr:graphicFrame macro="">
          <xdr:nvGraphicFramePr>
            <xdr:cNvPr id="64" name="Segment 1">
              <a:extLst>
                <a:ext uri="{FF2B5EF4-FFF2-40B4-BE49-F238E27FC236}">
                  <a16:creationId xmlns:a16="http://schemas.microsoft.com/office/drawing/2014/main" id="{6729AB3D-7CC1-4C2F-B2A3-786EE5E0657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4249400" y="4709160"/>
              <a:ext cx="115062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45720</xdr:colOff>
      <xdr:row>25</xdr:row>
      <xdr:rowOff>144779</xdr:rowOff>
    </xdr:from>
    <xdr:to>
      <xdr:col>21</xdr:col>
      <xdr:colOff>53340</xdr:colOff>
      <xdr:row>33</xdr:row>
      <xdr:rowOff>53340</xdr:rowOff>
    </xdr:to>
    <mc:AlternateContent xmlns:mc="http://schemas.openxmlformats.org/markup-compatibility/2006">
      <mc:Choice xmlns:a14="http://schemas.microsoft.com/office/drawing/2010/main" Requires="a14">
        <xdr:graphicFrame macro="">
          <xdr:nvGraphicFramePr>
            <xdr:cNvPr id="65" name="Region 1">
              <a:extLst>
                <a:ext uri="{FF2B5EF4-FFF2-40B4-BE49-F238E27FC236}">
                  <a16:creationId xmlns:a16="http://schemas.microsoft.com/office/drawing/2014/main" id="{8623307D-0265-49A0-AA6D-91F50DC888F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628120" y="4716779"/>
              <a:ext cx="1226820" cy="1371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9412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0261"/>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42.768612615742" createdVersion="8" refreshedVersion="8" minRefreshableVersion="3" recordCount="9994" xr:uid="{157C52D6-257A-4E1A-A243-957348B21B73}">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8721767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0475E0-A8F2-453D-AACF-9E39BFE5007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84">
      <pivotArea collapsedLevelsAreSubtotals="1" fieldPosition="0">
        <references count="1">
          <reference field="22" count="1">
            <x v="1"/>
          </reference>
        </references>
      </pivotArea>
    </format>
    <format dxfId="183">
      <pivotArea collapsedLevelsAreSubtotals="1" fieldPosition="0">
        <references count="1">
          <reference field="22" count="1">
            <x v="2"/>
          </reference>
        </references>
      </pivotArea>
    </format>
    <format dxfId="182">
      <pivotArea collapsedLevelsAreSubtotals="1" fieldPosition="0">
        <references count="1">
          <reference field="22" count="1">
            <x v="3"/>
          </reference>
        </references>
      </pivotArea>
    </format>
    <format dxfId="181">
      <pivotArea collapsedLevelsAreSubtotals="1" fieldPosition="0">
        <references count="1">
          <reference field="22" count="1">
            <x v="4"/>
          </reference>
        </references>
      </pivotArea>
    </format>
    <format dxfId="180">
      <pivotArea collapsedLevelsAreSubtotals="1" fieldPosition="0">
        <references count="1">
          <reference field="22" count="1">
            <x v="5"/>
          </reference>
        </references>
      </pivotArea>
    </format>
    <format dxfId="179">
      <pivotArea collapsedLevelsAreSubtotals="1" fieldPosition="0">
        <references count="1">
          <reference field="22" count="1">
            <x v="6"/>
          </reference>
        </references>
      </pivotArea>
    </format>
    <format dxfId="178">
      <pivotArea collapsedLevelsAreSubtotals="1" fieldPosition="0">
        <references count="1">
          <reference field="22" count="1">
            <x v="7"/>
          </reference>
        </references>
      </pivotArea>
    </format>
    <format dxfId="177">
      <pivotArea collapsedLevelsAreSubtotals="1" fieldPosition="0">
        <references count="1">
          <reference field="22" count="1">
            <x v="8"/>
          </reference>
        </references>
      </pivotArea>
    </format>
    <format dxfId="176">
      <pivotArea collapsedLevelsAreSubtotals="1" fieldPosition="0">
        <references count="1">
          <reference field="22" count="1">
            <x v="9"/>
          </reference>
        </references>
      </pivotArea>
    </format>
    <format dxfId="175">
      <pivotArea collapsedLevelsAreSubtotals="1" fieldPosition="0">
        <references count="1">
          <reference field="22" count="1">
            <x v="10"/>
          </reference>
        </references>
      </pivotArea>
    </format>
    <format dxfId="174">
      <pivotArea collapsedLevelsAreSubtotals="1" fieldPosition="0">
        <references count="1">
          <reference field="22" count="1">
            <x v="11"/>
          </reference>
        </references>
      </pivotArea>
    </format>
    <format dxfId="173">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FED647-C332-4FF9-842D-9B97CB1F4F17}"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C89164-5B60-420B-9B73-76FA0C63C4AA}"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1">
    <format dxfId="172">
      <pivotArea collapsedLevelsAreSubtotals="1" fieldPosition="0">
        <references count="1">
          <reference field="15" count="0"/>
        </references>
      </pivotArea>
    </format>
  </formats>
  <chartFormats count="8">
    <chartFormat chart="2" format="0"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0"/>
          </reference>
        </references>
      </pivotArea>
    </chartFormat>
    <chartFormat chart="2" format="8">
      <pivotArea type="data" outline="0" fieldPosition="0">
        <references count="2">
          <reference field="4294967294" count="1" selected="0">
            <x v="0"/>
          </reference>
          <reference field="15" count="1" selected="0">
            <x v="1"/>
          </reference>
        </references>
      </pivotArea>
    </chartFormat>
    <chartFormat chart="2" format="9">
      <pivotArea type="data" outline="0" fieldPosition="0">
        <references count="2">
          <reference field="4294967294" count="1" selected="0">
            <x v="0"/>
          </reference>
          <reference field="15" count="1" selected="0">
            <x v="2"/>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15" count="1" selected="0">
            <x v="0"/>
          </reference>
        </references>
      </pivotArea>
    </chartFormat>
    <chartFormat chart="4" format="16">
      <pivotArea type="data" outline="0" fieldPosition="0">
        <references count="2">
          <reference field="4294967294" count="1" selected="0">
            <x v="0"/>
          </reference>
          <reference field="15" count="1" selected="0">
            <x v="1"/>
          </reference>
        </references>
      </pivotArea>
    </chartFormat>
    <chartFormat chart="4" format="17">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B1764D-DA26-4CA0-BA8C-237DAC8B4123}"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1053D4-A9E5-4332-8B8E-A6044393E95D}"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6" count="1" selected="0">
            <x v="13"/>
          </reference>
        </references>
      </pivotArea>
    </chartFormat>
    <chartFormat chart="5" format="4">
      <pivotArea type="data" outline="0" fieldPosition="0">
        <references count="2">
          <reference field="4294967294" count="1" selected="0">
            <x v="0"/>
          </reference>
          <reference field="16" count="1" selected="0">
            <x v="5"/>
          </reference>
        </references>
      </pivotArea>
    </chartFormat>
    <chartFormat chart="5" format="5">
      <pivotArea type="data" outline="0" fieldPosition="0">
        <references count="2">
          <reference field="4294967294" count="1" selected="0">
            <x v="0"/>
          </reference>
          <reference field="16" count="1" selected="0">
            <x v="14"/>
          </reference>
        </references>
      </pivotArea>
    </chartFormat>
    <chartFormat chart="5" format="6">
      <pivotArea type="data" outline="0" fieldPosition="0">
        <references count="2">
          <reference field="4294967294" count="1" selected="0">
            <x v="0"/>
          </reference>
          <reference field="16" count="1" selected="0">
            <x v="16"/>
          </reference>
        </references>
      </pivotArea>
    </chartFormat>
    <chartFormat chart="5"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68709F-6392-4F50-8BD3-F93D02B4FB42}"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ABC5BCE-470B-47B5-8BFA-7EE9A8D22D2F}"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0B8B794-6948-4011-872D-FEDB9E308E49}"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130A24-D2A9-4501-BC83-A090B34CAE41}"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5EFEA39-6D79-4537-B933-EFEC75649B29}"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43AFE7-92D0-46FC-9501-B5A6921AC073}" name="PivotTable1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dataField="1" showAll="0"/>
    <pivotField showAll="0"/>
    <pivotField dataField="1" showAll="0"/>
    <pivotField showAll="0" defaultSubtotal="0"/>
    <pivotField showAll="0" defaultSubtotal="0"/>
    <pivotField axis="axisRow" showAll="0" defaultSubtotal="0">
      <items count="7">
        <item x="0"/>
        <item sd="0" x="1"/>
        <item sd="0" x="2"/>
        <item sd="0" x="3"/>
        <item sd="0"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D53616A-0868-457A-BD2C-4A4C271D45CF}" sourceName="Year">
  <pivotTables>
    <pivotTable tabId="5" name="PivotTable3"/>
    <pivotTable tabId="3" name="PivotTable1"/>
    <pivotTable tabId="8" name="PivotTable10"/>
    <pivotTable tabId="8" name="PivotTable6"/>
    <pivotTable tabId="8" name="PivotTable7"/>
    <pivotTable tabId="8" name="PivotTable8"/>
    <pivotTable tabId="8" name="PivotTable9"/>
    <pivotTable tabId="6" name="PivotTable4"/>
    <pivotTable tabId="7" name="PivotTable5"/>
    <pivotTable tabId="4" name="PivotTable2"/>
  </pivotTables>
  <data>
    <tabular pivotCacheId="87217679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B3193D2-EA94-4B88-B1AD-A533EC480623}" sourceName="Segment">
  <pivotTables>
    <pivotTable tabId="5" name="PivotTable3"/>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7" name="PivotTable5"/>
    <pivotTable tabId="4" name="PivotTable2"/>
  </pivotTables>
  <data>
    <tabular pivotCacheId="87217679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559819C-0207-4FE6-BF3E-2818A0BEB3C8}" sourceName="Region">
  <pivotTables>
    <pivotTable tabId="5" name="PivotTable3"/>
    <pivotTable tabId="3" name="PivotTable1"/>
    <pivotTable tabId="8" name="PivotTable10"/>
    <pivotTable tabId="8" name="PivotTable6"/>
    <pivotTable tabId="8" name="PivotTable7"/>
    <pivotTable tabId="8" name="PivotTable8"/>
    <pivotTable tabId="8" name="PivotTable9"/>
    <pivotTable tabId="6" name="PivotTable4"/>
    <pivotTable tabId="7" name="PivotTable5"/>
    <pivotTable tabId="4" name="PivotTable2"/>
    <pivotTable tabId="9" name="PivotTable11"/>
  </pivotTables>
  <data>
    <tabular pivotCacheId="87217679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333C3F2-7C61-4D5C-BC74-29AAC36371C7}" cache="Slicer_Year1" caption="Year" rowHeight="234950"/>
  <slicer name="Segment" xr10:uid="{D64C690E-107F-4FA1-B6CE-4BB7E6CED6FA}" cache="Slicer_Segment" caption="Segment" rowHeight="234950"/>
  <slicer name="Region" xr10:uid="{CC6BFECF-F0A5-4BEC-9FAC-E88A3E34B9D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2E2B95-7EF3-469E-BA80-DAC64EF48A1F}"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7B6AB73-AFAA-4E25-8FCF-619B953FB94A}" cache="Slicer_Year1" caption="Year" style="AB" rowHeight="234950"/>
  <slicer name="Segment 1" xr10:uid="{F9C4E079-BCB1-4665-88C7-C8EAA9C21E4E}" cache="Slicer_Segment" caption="Segment" style="AB" rowHeight="234950"/>
  <slicer name="Region 1" xr10:uid="{BC6526DE-7137-4C3A-B2AE-715A1CDEBAC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79338-DDF9-4670-A79F-DA70EC105B6C}">
  <dimension ref="A3:C16"/>
  <sheetViews>
    <sheetView workbookViewId="0">
      <selection activeCell="B8" sqref="B8"/>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10951</v>
      </c>
      <c r="C3" s="10" t="s">
        <v>10952</v>
      </c>
    </row>
    <row r="4" spans="1:3" x14ac:dyDescent="0.3">
      <c r="A4" s="8" t="s">
        <v>10939</v>
      </c>
      <c r="B4" s="12">
        <v>95365.937600000019</v>
      </c>
      <c r="C4" s="13">
        <v>9199.2699999999986</v>
      </c>
    </row>
    <row r="5" spans="1:3" x14ac:dyDescent="0.3">
      <c r="A5" s="8" t="s">
        <v>10940</v>
      </c>
      <c r="B5" s="12">
        <v>60172.649400000024</v>
      </c>
      <c r="C5" s="13">
        <v>10288.898699999991</v>
      </c>
    </row>
    <row r="6" spans="1:3" x14ac:dyDescent="0.3">
      <c r="A6" s="8" t="s">
        <v>10941</v>
      </c>
      <c r="B6" s="12">
        <v>199252.98399999991</v>
      </c>
      <c r="C6" s="13">
        <v>26806.573700000015</v>
      </c>
    </row>
    <row r="7" spans="1:3" x14ac:dyDescent="0.3">
      <c r="A7" s="8" t="s">
        <v>10942</v>
      </c>
      <c r="B7" s="12">
        <v>141851.5674</v>
      </c>
      <c r="C7" s="13">
        <v>13437.806799999998</v>
      </c>
    </row>
    <row r="8" spans="1:3" x14ac:dyDescent="0.3">
      <c r="A8" s="8" t="s">
        <v>10943</v>
      </c>
      <c r="B8" s="12">
        <v>156122.28669999994</v>
      </c>
      <c r="C8" s="13">
        <v>22308.51279999999</v>
      </c>
    </row>
    <row r="9" spans="1:3" x14ac:dyDescent="0.3">
      <c r="A9" s="8" t="s">
        <v>10944</v>
      </c>
      <c r="B9" s="12">
        <v>147082.61130000011</v>
      </c>
      <c r="C9" s="13">
        <v>20899.334500000012</v>
      </c>
    </row>
    <row r="10" spans="1:3" x14ac:dyDescent="0.3">
      <c r="A10" s="8" t="s">
        <v>10945</v>
      </c>
      <c r="B10" s="12">
        <v>149580.83800000031</v>
      </c>
      <c r="C10" s="13">
        <v>13535.38299999998</v>
      </c>
    </row>
    <row r="11" spans="1:3" x14ac:dyDescent="0.3">
      <c r="A11" s="8" t="s">
        <v>10946</v>
      </c>
      <c r="B11" s="12">
        <v>159589.45099999988</v>
      </c>
      <c r="C11" s="13">
        <v>21896.715399999972</v>
      </c>
    </row>
    <row r="12" spans="1:3" x14ac:dyDescent="0.3">
      <c r="A12" s="8" t="s">
        <v>10947</v>
      </c>
      <c r="B12" s="12">
        <v>309770.09970000025</v>
      </c>
      <c r="C12" s="13">
        <v>37293.192500000034</v>
      </c>
    </row>
    <row r="13" spans="1:3" x14ac:dyDescent="0.3">
      <c r="A13" s="8" t="s">
        <v>10948</v>
      </c>
      <c r="B13" s="12">
        <v>197115.20170000009</v>
      </c>
      <c r="C13" s="13">
        <v>31469.663800000035</v>
      </c>
    </row>
    <row r="14" spans="1:3" x14ac:dyDescent="0.3">
      <c r="A14" s="8" t="s">
        <v>10949</v>
      </c>
      <c r="B14" s="12">
        <v>349120.07400000008</v>
      </c>
      <c r="C14" s="13">
        <v>35825.536599999927</v>
      </c>
    </row>
    <row r="15" spans="1:3" x14ac:dyDescent="0.3">
      <c r="A15" s="8" t="s">
        <v>10950</v>
      </c>
      <c r="B15" s="12">
        <v>332177.15950000001</v>
      </c>
      <c r="C15" s="13">
        <v>43436.13390000003</v>
      </c>
    </row>
    <row r="16" spans="1:3" x14ac:dyDescent="0.3">
      <c r="A16" s="9" t="s">
        <v>10934</v>
      </c>
      <c r="B16" s="34">
        <v>2297200.8603000008</v>
      </c>
      <c r="C16" s="35">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E440F-A204-4AE4-B822-E8AB96F0A228}">
  <dimension ref="A3:E7"/>
  <sheetViews>
    <sheetView workbookViewId="0">
      <selection activeCell="B6" sqref="B6"/>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10952</v>
      </c>
      <c r="D3" s="15" t="s">
        <v>15</v>
      </c>
      <c r="E3" s="15" t="s">
        <v>10953</v>
      </c>
    </row>
    <row r="4" spans="1:5" x14ac:dyDescent="0.3">
      <c r="A4" s="8" t="s">
        <v>32</v>
      </c>
      <c r="B4" s="27">
        <v>18451.272799999992</v>
      </c>
      <c r="D4" t="str">
        <f>A4</f>
        <v>Furniture</v>
      </c>
      <c r="E4" s="16">
        <f>GETPIVOTDATA("Profit",$A$3,"Category","Furniture")</f>
        <v>18451.272799999992</v>
      </c>
    </row>
    <row r="5" spans="1:5" x14ac:dyDescent="0.3">
      <c r="A5" s="14" t="s">
        <v>46</v>
      </c>
      <c r="B5" s="28">
        <v>122490.8008000001</v>
      </c>
      <c r="D5" t="str">
        <f>A5</f>
        <v>Office Supplies</v>
      </c>
      <c r="E5" s="16">
        <f>GETPIVOTDATA("Profit",$A$3,"Category","Office Supplies")</f>
        <v>122490.8008000001</v>
      </c>
    </row>
    <row r="6" spans="1:5" x14ac:dyDescent="0.3">
      <c r="A6" s="14" t="s">
        <v>71</v>
      </c>
      <c r="B6" s="28">
        <v>145454.9480999998</v>
      </c>
      <c r="D6" t="str">
        <f>A6</f>
        <v>Technology</v>
      </c>
      <c r="E6" s="16">
        <f>GETPIVOTDATA("Profit",$A$3,"Category","Technology")</f>
        <v>145454.9480999998</v>
      </c>
    </row>
    <row r="7" spans="1:5" x14ac:dyDescent="0.3">
      <c r="A7" s="9" t="s">
        <v>10934</v>
      </c>
      <c r="B7" s="29">
        <v>286397.02169999992</v>
      </c>
      <c r="D7" t="str">
        <f>A7</f>
        <v>Grand Total</v>
      </c>
      <c r="E7" s="16">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22DF4-697E-4763-BE2F-DA9B9E4E2A6E}">
  <dimension ref="A3:B7"/>
  <sheetViews>
    <sheetView workbookViewId="0">
      <selection activeCell="B3" sqref="B3"/>
      <pivotSelection pane="bottomRight" showHeader="1" extendable="1" activeRow="2" activeCol="1" click="1" r:id="rId1">
        <pivotArea dataOnly="0" outline="0" axis="axisValues" fieldPosition="0"/>
      </pivotSelection>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30">
        <v>0.32300170530281774</v>
      </c>
    </row>
    <row r="5" spans="1:2" x14ac:dyDescent="0.3">
      <c r="A5" s="14" t="s">
        <v>46</v>
      </c>
      <c r="B5" s="31">
        <v>0.31301008302169103</v>
      </c>
    </row>
    <row r="6" spans="1:2" x14ac:dyDescent="0.3">
      <c r="A6" s="14" t="s">
        <v>71</v>
      </c>
      <c r="B6" s="31">
        <v>0.36398821167549117</v>
      </c>
    </row>
    <row r="7" spans="1:2" x14ac:dyDescent="0.3">
      <c r="A7" s="9" t="s">
        <v>10934</v>
      </c>
      <c r="B7" s="17">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3A80F-E10C-409E-82E7-7C7B6A42D687}">
  <dimension ref="A3:E53"/>
  <sheetViews>
    <sheetView topLeftCell="A3" workbookViewId="0">
      <selection activeCell="D52" sqref="D52"/>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10951</v>
      </c>
      <c r="D3" s="15" t="s">
        <v>10954</v>
      </c>
      <c r="E3" s="15" t="s">
        <v>10955</v>
      </c>
    </row>
    <row r="4" spans="1:5" x14ac:dyDescent="0.3">
      <c r="A4" s="8" t="s">
        <v>358</v>
      </c>
      <c r="B4" s="27">
        <v>19510.639999999992</v>
      </c>
      <c r="D4" t="str">
        <f>A4</f>
        <v>Alabama</v>
      </c>
      <c r="E4" s="16">
        <f>GETPIVOTDATA("Sales",$A$3,"State",A4)</f>
        <v>19510.639999999992</v>
      </c>
    </row>
    <row r="5" spans="1:5" x14ac:dyDescent="0.3">
      <c r="A5" s="14" t="s">
        <v>310</v>
      </c>
      <c r="B5" s="28">
        <v>35282.000999999997</v>
      </c>
      <c r="D5" t="str">
        <f t="shared" ref="D5:D51" si="0">A5</f>
        <v>Arizona</v>
      </c>
      <c r="E5" s="16">
        <f t="shared" ref="E5:E50" si="1">GETPIVOTDATA("Sales",$A$3,"State",A5)</f>
        <v>35282.000999999997</v>
      </c>
    </row>
    <row r="6" spans="1:5" x14ac:dyDescent="0.3">
      <c r="A6" s="14" t="s">
        <v>1707</v>
      </c>
      <c r="B6" s="28">
        <v>11678.129999999997</v>
      </c>
      <c r="D6" t="str">
        <f t="shared" si="0"/>
        <v>Arkansas</v>
      </c>
      <c r="E6" s="16">
        <f t="shared" si="1"/>
        <v>11678.129999999997</v>
      </c>
    </row>
    <row r="7" spans="1:5" x14ac:dyDescent="0.3">
      <c r="A7" s="14" t="s">
        <v>43</v>
      </c>
      <c r="B7" s="28">
        <v>457687.63150000101</v>
      </c>
      <c r="D7" t="str">
        <f t="shared" si="0"/>
        <v>California</v>
      </c>
      <c r="E7" s="16">
        <f t="shared" si="1"/>
        <v>457687.63150000101</v>
      </c>
    </row>
    <row r="8" spans="1:5" x14ac:dyDescent="0.3">
      <c r="A8" s="14" t="s">
        <v>457</v>
      </c>
      <c r="B8" s="28">
        <v>32108.117999999995</v>
      </c>
      <c r="D8" t="str">
        <f t="shared" si="0"/>
        <v>Colorado</v>
      </c>
      <c r="E8" s="16">
        <f t="shared" si="1"/>
        <v>32108.117999999995</v>
      </c>
    </row>
    <row r="9" spans="1:5" x14ac:dyDescent="0.3">
      <c r="A9" s="14" t="s">
        <v>747</v>
      </c>
      <c r="B9" s="28">
        <v>13384.356999999996</v>
      </c>
      <c r="D9" t="str">
        <f t="shared" si="0"/>
        <v>Connecticut</v>
      </c>
      <c r="E9" s="16">
        <f t="shared" si="1"/>
        <v>13384.356999999996</v>
      </c>
    </row>
    <row r="10" spans="1:5" x14ac:dyDescent="0.3">
      <c r="A10" s="14" t="s">
        <v>245</v>
      </c>
      <c r="B10" s="28">
        <v>27451.068999999992</v>
      </c>
      <c r="D10" t="str">
        <f t="shared" si="0"/>
        <v>Delaware</v>
      </c>
      <c r="E10" s="16">
        <f t="shared" si="1"/>
        <v>27451.068999999992</v>
      </c>
    </row>
    <row r="11" spans="1:5" x14ac:dyDescent="0.3">
      <c r="A11" s="14" t="s">
        <v>3034</v>
      </c>
      <c r="B11" s="28">
        <v>2865.0199999999995</v>
      </c>
      <c r="D11" t="str">
        <f t="shared" si="0"/>
        <v>District of Columbia</v>
      </c>
      <c r="E11" s="16">
        <f t="shared" si="1"/>
        <v>2865.0199999999995</v>
      </c>
    </row>
    <row r="12" spans="1:5" x14ac:dyDescent="0.3">
      <c r="A12" s="14" t="s">
        <v>54</v>
      </c>
      <c r="B12" s="28">
        <v>89473.707999999999</v>
      </c>
      <c r="D12" t="str">
        <f t="shared" si="0"/>
        <v>Florida</v>
      </c>
      <c r="E12" s="16">
        <f t="shared" si="1"/>
        <v>89473.707999999999</v>
      </c>
    </row>
    <row r="13" spans="1:5" x14ac:dyDescent="0.3">
      <c r="A13" s="14" t="s">
        <v>1272</v>
      </c>
      <c r="B13" s="28">
        <v>49095.840000000004</v>
      </c>
      <c r="D13" t="str">
        <f t="shared" si="0"/>
        <v>Georgia</v>
      </c>
      <c r="E13" s="16">
        <f t="shared" si="1"/>
        <v>49095.840000000004</v>
      </c>
    </row>
    <row r="14" spans="1:5" x14ac:dyDescent="0.3">
      <c r="A14" s="14" t="s">
        <v>6260</v>
      </c>
      <c r="B14" s="28">
        <v>4382.4860000000017</v>
      </c>
      <c r="D14" t="str">
        <f t="shared" si="0"/>
        <v>Idaho</v>
      </c>
      <c r="E14" s="16">
        <f t="shared" si="1"/>
        <v>4382.4860000000017</v>
      </c>
    </row>
    <row r="15" spans="1:5" x14ac:dyDescent="0.3">
      <c r="A15" s="14" t="s">
        <v>211</v>
      </c>
      <c r="B15" s="28">
        <v>80166.10099999985</v>
      </c>
      <c r="D15" t="str">
        <f t="shared" si="0"/>
        <v>Illinois</v>
      </c>
      <c r="E15" s="16">
        <f t="shared" si="1"/>
        <v>80166.10099999985</v>
      </c>
    </row>
    <row r="16" spans="1:5" x14ac:dyDescent="0.3">
      <c r="A16" s="14" t="s">
        <v>254</v>
      </c>
      <c r="B16" s="28">
        <v>53555.360000000001</v>
      </c>
      <c r="D16" t="str">
        <f t="shared" si="0"/>
        <v>Indiana</v>
      </c>
      <c r="E16" s="16">
        <f t="shared" si="1"/>
        <v>53555.360000000001</v>
      </c>
    </row>
    <row r="17" spans="1:5" x14ac:dyDescent="0.3">
      <c r="A17" s="14" t="s">
        <v>489</v>
      </c>
      <c r="B17" s="28">
        <v>4579.7599999999993</v>
      </c>
      <c r="D17" t="str">
        <f t="shared" si="0"/>
        <v>Iowa</v>
      </c>
      <c r="E17" s="16">
        <f t="shared" si="1"/>
        <v>4579.7599999999993</v>
      </c>
    </row>
    <row r="18" spans="1:5" x14ac:dyDescent="0.3">
      <c r="A18" s="14" t="s">
        <v>4530</v>
      </c>
      <c r="B18" s="28">
        <v>2914.31</v>
      </c>
      <c r="D18" t="str">
        <f t="shared" si="0"/>
        <v>Kansas</v>
      </c>
      <c r="E18" s="16">
        <f t="shared" si="1"/>
        <v>2914.31</v>
      </c>
    </row>
    <row r="19" spans="1:5" x14ac:dyDescent="0.3">
      <c r="A19" s="14" t="s">
        <v>29</v>
      </c>
      <c r="B19" s="28">
        <v>36591.749999999971</v>
      </c>
      <c r="D19" t="str">
        <f t="shared" si="0"/>
        <v>Kentucky</v>
      </c>
      <c r="E19" s="16">
        <f t="shared" si="1"/>
        <v>36591.749999999971</v>
      </c>
    </row>
    <row r="20" spans="1:5" x14ac:dyDescent="0.3">
      <c r="A20" s="14" t="s">
        <v>736</v>
      </c>
      <c r="B20" s="28">
        <v>9217.0299999999988</v>
      </c>
      <c r="D20" t="str">
        <f t="shared" si="0"/>
        <v>Louisiana</v>
      </c>
      <c r="E20" s="16">
        <f t="shared" si="1"/>
        <v>9217.0299999999988</v>
      </c>
    </row>
    <row r="21" spans="1:5" x14ac:dyDescent="0.3">
      <c r="A21" s="14" t="s">
        <v>5235</v>
      </c>
      <c r="B21" s="28">
        <v>1270.53</v>
      </c>
      <c r="D21" t="str">
        <f t="shared" si="0"/>
        <v>Maine</v>
      </c>
      <c r="E21" s="16">
        <f t="shared" si="1"/>
        <v>1270.53</v>
      </c>
    </row>
    <row r="22" spans="1:5" x14ac:dyDescent="0.3">
      <c r="A22" s="14" t="s">
        <v>2735</v>
      </c>
      <c r="B22" s="28">
        <v>23705.523000000005</v>
      </c>
      <c r="D22" t="str">
        <f t="shared" si="0"/>
        <v>Maryland</v>
      </c>
      <c r="E22" s="16">
        <f t="shared" si="1"/>
        <v>23705.523000000005</v>
      </c>
    </row>
    <row r="23" spans="1:5" x14ac:dyDescent="0.3">
      <c r="A23" s="14" t="s">
        <v>1245</v>
      </c>
      <c r="B23" s="28">
        <v>28634.43399999999</v>
      </c>
      <c r="D23" t="str">
        <f t="shared" si="0"/>
        <v>Massachusetts</v>
      </c>
      <c r="E23" s="16">
        <f t="shared" si="1"/>
        <v>28634.43399999999</v>
      </c>
    </row>
    <row r="24" spans="1:5" x14ac:dyDescent="0.3">
      <c r="A24" s="14" t="s">
        <v>238</v>
      </c>
      <c r="B24" s="28">
        <v>76269.614000000016</v>
      </c>
      <c r="D24" t="str">
        <f t="shared" si="0"/>
        <v>Michigan</v>
      </c>
      <c r="E24" s="16">
        <f t="shared" si="1"/>
        <v>76269.614000000016</v>
      </c>
    </row>
    <row r="25" spans="1:5" x14ac:dyDescent="0.3">
      <c r="A25" s="14" t="s">
        <v>229</v>
      </c>
      <c r="B25" s="28">
        <v>29863.149999999994</v>
      </c>
      <c r="D25" t="str">
        <f t="shared" si="0"/>
        <v>Minnesota</v>
      </c>
      <c r="E25" s="16">
        <f t="shared" si="1"/>
        <v>29863.149999999994</v>
      </c>
    </row>
    <row r="26" spans="1:5" x14ac:dyDescent="0.3">
      <c r="A26" s="14" t="s">
        <v>1487</v>
      </c>
      <c r="B26" s="28">
        <v>10771.34</v>
      </c>
      <c r="D26" t="str">
        <f t="shared" si="0"/>
        <v>Mississippi</v>
      </c>
      <c r="E26" s="16">
        <f t="shared" si="1"/>
        <v>10771.34</v>
      </c>
    </row>
    <row r="27" spans="1:5" x14ac:dyDescent="0.3">
      <c r="A27" s="14" t="s">
        <v>596</v>
      </c>
      <c r="B27" s="28">
        <v>22205.149999999998</v>
      </c>
      <c r="D27" t="str">
        <f t="shared" si="0"/>
        <v>Missouri</v>
      </c>
      <c r="E27" s="16">
        <f t="shared" si="1"/>
        <v>22205.149999999998</v>
      </c>
    </row>
    <row r="28" spans="1:5" x14ac:dyDescent="0.3">
      <c r="A28" s="14" t="s">
        <v>1762</v>
      </c>
      <c r="B28" s="28">
        <v>5589.3519999999971</v>
      </c>
      <c r="D28" t="str">
        <f t="shared" si="0"/>
        <v>Montana</v>
      </c>
      <c r="E28" s="16">
        <f t="shared" si="1"/>
        <v>5589.3519999999971</v>
      </c>
    </row>
    <row r="29" spans="1:5" x14ac:dyDescent="0.3">
      <c r="A29" s="14" t="s">
        <v>138</v>
      </c>
      <c r="B29" s="28">
        <v>7464.9299999999985</v>
      </c>
      <c r="D29" t="str">
        <f t="shared" si="0"/>
        <v>Nebraska</v>
      </c>
      <c r="E29" s="16">
        <f t="shared" si="1"/>
        <v>7464.9299999999985</v>
      </c>
    </row>
    <row r="30" spans="1:5" x14ac:dyDescent="0.3">
      <c r="A30" s="14" t="s">
        <v>1392</v>
      </c>
      <c r="B30" s="28">
        <v>16729.101999999999</v>
      </c>
      <c r="D30" t="str">
        <f t="shared" si="0"/>
        <v>Nevada</v>
      </c>
      <c r="E30" s="16">
        <f t="shared" si="1"/>
        <v>16729.101999999999</v>
      </c>
    </row>
    <row r="31" spans="1:5" x14ac:dyDescent="0.3">
      <c r="A31" s="14" t="s">
        <v>2694</v>
      </c>
      <c r="B31" s="28">
        <v>7292.5239999999994</v>
      </c>
      <c r="D31" t="str">
        <f t="shared" si="0"/>
        <v>New Hampshire</v>
      </c>
      <c r="E31" s="16">
        <f t="shared" si="1"/>
        <v>7292.5239999999994</v>
      </c>
    </row>
    <row r="32" spans="1:5" x14ac:dyDescent="0.3">
      <c r="A32" s="14" t="s">
        <v>788</v>
      </c>
      <c r="B32" s="28">
        <v>35764.312000000013</v>
      </c>
      <c r="D32" t="str">
        <f t="shared" si="0"/>
        <v>New Jersey</v>
      </c>
      <c r="E32" s="16">
        <f t="shared" si="1"/>
        <v>35764.312000000013</v>
      </c>
    </row>
    <row r="33" spans="1:5" x14ac:dyDescent="0.3">
      <c r="A33" s="14" t="s">
        <v>668</v>
      </c>
      <c r="B33" s="28">
        <v>4783.5220000000008</v>
      </c>
      <c r="D33" t="str">
        <f t="shared" si="0"/>
        <v>New Mexico</v>
      </c>
      <c r="E33" s="16">
        <f t="shared" si="1"/>
        <v>4783.5220000000008</v>
      </c>
    </row>
    <row r="34" spans="1:5" x14ac:dyDescent="0.3">
      <c r="A34" s="14" t="s">
        <v>267</v>
      </c>
      <c r="B34" s="28">
        <v>310876.27099999978</v>
      </c>
      <c r="D34" t="str">
        <f t="shared" si="0"/>
        <v>New York</v>
      </c>
      <c r="E34" s="16">
        <f t="shared" si="1"/>
        <v>310876.27099999978</v>
      </c>
    </row>
    <row r="35" spans="1:5" x14ac:dyDescent="0.3">
      <c r="A35" s="14" t="s">
        <v>88</v>
      </c>
      <c r="B35" s="28">
        <v>55603.163999999968</v>
      </c>
      <c r="D35" t="str">
        <f t="shared" si="0"/>
        <v>North Carolina</v>
      </c>
      <c r="E35" s="16">
        <f t="shared" si="1"/>
        <v>55603.163999999968</v>
      </c>
    </row>
    <row r="36" spans="1:5" x14ac:dyDescent="0.3">
      <c r="A36" s="14" t="s">
        <v>7449</v>
      </c>
      <c r="B36" s="28">
        <v>919.91</v>
      </c>
      <c r="D36" t="str">
        <f t="shared" si="0"/>
        <v>North Dakota</v>
      </c>
      <c r="E36" s="16">
        <f t="shared" si="1"/>
        <v>919.91</v>
      </c>
    </row>
    <row r="37" spans="1:5" x14ac:dyDescent="0.3">
      <c r="A37" s="14" t="s">
        <v>498</v>
      </c>
      <c r="B37" s="28">
        <v>78258.135999999926</v>
      </c>
      <c r="D37" t="str">
        <f t="shared" si="0"/>
        <v>Ohio</v>
      </c>
      <c r="E37" s="16">
        <f t="shared" si="1"/>
        <v>78258.135999999926</v>
      </c>
    </row>
    <row r="38" spans="1:5" x14ac:dyDescent="0.3">
      <c r="A38" s="14" t="s">
        <v>649</v>
      </c>
      <c r="B38" s="28">
        <v>19683.390000000003</v>
      </c>
      <c r="D38" t="str">
        <f t="shared" si="0"/>
        <v>Oklahoma</v>
      </c>
      <c r="E38" s="16">
        <f t="shared" si="1"/>
        <v>19683.390000000003</v>
      </c>
    </row>
    <row r="39" spans="1:5" x14ac:dyDescent="0.3">
      <c r="A39" s="14" t="s">
        <v>420</v>
      </c>
      <c r="B39" s="28">
        <v>17431.149999999991</v>
      </c>
      <c r="D39" t="str">
        <f t="shared" si="0"/>
        <v>Oregon</v>
      </c>
      <c r="E39" s="16">
        <f t="shared" si="1"/>
        <v>17431.149999999991</v>
      </c>
    </row>
    <row r="40" spans="1:5" x14ac:dyDescent="0.3">
      <c r="A40" s="14" t="s">
        <v>147</v>
      </c>
      <c r="B40" s="28">
        <v>116511.91400000003</v>
      </c>
      <c r="D40" t="str">
        <f t="shared" si="0"/>
        <v>Pennsylvania</v>
      </c>
      <c r="E40" s="16">
        <f t="shared" si="1"/>
        <v>116511.91400000003</v>
      </c>
    </row>
    <row r="41" spans="1:5" x14ac:dyDescent="0.3">
      <c r="A41" s="14" t="s">
        <v>1399</v>
      </c>
      <c r="B41" s="28">
        <v>22627.955999999995</v>
      </c>
      <c r="D41" t="str">
        <f t="shared" si="0"/>
        <v>Rhode Island</v>
      </c>
      <c r="E41" s="16">
        <f t="shared" si="1"/>
        <v>22627.955999999995</v>
      </c>
    </row>
    <row r="42" spans="1:5" x14ac:dyDescent="0.3">
      <c r="A42" s="14" t="s">
        <v>383</v>
      </c>
      <c r="B42" s="28">
        <v>8481.7099999999991</v>
      </c>
      <c r="D42" t="str">
        <f t="shared" si="0"/>
        <v>South Carolina</v>
      </c>
      <c r="E42" s="16">
        <f t="shared" si="1"/>
        <v>8481.7099999999991</v>
      </c>
    </row>
    <row r="43" spans="1:5" x14ac:dyDescent="0.3">
      <c r="A43" s="14" t="s">
        <v>5326</v>
      </c>
      <c r="B43" s="28">
        <v>1315.5600000000002</v>
      </c>
      <c r="D43" t="str">
        <f t="shared" si="0"/>
        <v>South Dakota</v>
      </c>
      <c r="E43" s="16">
        <f t="shared" si="1"/>
        <v>1315.5600000000002</v>
      </c>
    </row>
    <row r="44" spans="1:5" x14ac:dyDescent="0.3">
      <c r="A44" s="14" t="s">
        <v>335</v>
      </c>
      <c r="B44" s="28">
        <v>30661.872999999981</v>
      </c>
      <c r="D44" t="str">
        <f t="shared" si="0"/>
        <v>Tennessee</v>
      </c>
      <c r="E44" s="16">
        <f t="shared" si="1"/>
        <v>30661.872999999981</v>
      </c>
    </row>
    <row r="45" spans="1:5" x14ac:dyDescent="0.3">
      <c r="A45" s="14" t="s">
        <v>104</v>
      </c>
      <c r="B45" s="28">
        <v>170188.04580000002</v>
      </c>
      <c r="D45" t="str">
        <f t="shared" si="0"/>
        <v>Texas</v>
      </c>
      <c r="E45" s="16">
        <f t="shared" si="1"/>
        <v>170188.04580000002</v>
      </c>
    </row>
    <row r="46" spans="1:5" x14ac:dyDescent="0.3">
      <c r="A46" s="14" t="s">
        <v>121</v>
      </c>
      <c r="B46" s="28">
        <v>11220.055999999999</v>
      </c>
      <c r="D46" t="str">
        <f t="shared" si="0"/>
        <v>Utah</v>
      </c>
      <c r="E46" s="16">
        <f t="shared" si="1"/>
        <v>11220.055999999999</v>
      </c>
    </row>
    <row r="47" spans="1:5" x14ac:dyDescent="0.3">
      <c r="A47" s="14" t="s">
        <v>5203</v>
      </c>
      <c r="B47" s="28">
        <v>8929.369999999999</v>
      </c>
      <c r="D47" t="str">
        <f t="shared" si="0"/>
        <v>Vermont</v>
      </c>
      <c r="E47" s="16">
        <f t="shared" si="1"/>
        <v>8929.369999999999</v>
      </c>
    </row>
    <row r="48" spans="1:5" x14ac:dyDescent="0.3">
      <c r="A48" s="14" t="s">
        <v>319</v>
      </c>
      <c r="B48" s="28">
        <v>70636.719999999987</v>
      </c>
      <c r="D48" t="str">
        <f t="shared" si="0"/>
        <v>Virginia</v>
      </c>
      <c r="E48" s="16">
        <f t="shared" si="1"/>
        <v>70636.719999999987</v>
      </c>
    </row>
    <row r="49" spans="1:5" x14ac:dyDescent="0.3">
      <c r="A49" s="14" t="s">
        <v>96</v>
      </c>
      <c r="B49" s="28">
        <v>138641.26999999993</v>
      </c>
      <c r="D49" t="str">
        <f t="shared" si="0"/>
        <v>Washington</v>
      </c>
      <c r="E49" s="16">
        <f t="shared" si="1"/>
        <v>138641.26999999993</v>
      </c>
    </row>
    <row r="50" spans="1:5" x14ac:dyDescent="0.3">
      <c r="A50" s="14" t="s">
        <v>9726</v>
      </c>
      <c r="B50" s="28">
        <v>1209.8240000000001</v>
      </c>
      <c r="D50" t="str">
        <f t="shared" si="0"/>
        <v>West Virginia</v>
      </c>
      <c r="E50" s="16">
        <f t="shared" si="1"/>
        <v>1209.8240000000001</v>
      </c>
    </row>
    <row r="51" spans="1:5" x14ac:dyDescent="0.3">
      <c r="A51" s="14" t="s">
        <v>114</v>
      </c>
      <c r="B51" s="28">
        <v>32114.610000000019</v>
      </c>
      <c r="D51" t="str">
        <f t="shared" si="0"/>
        <v>Wisconsin</v>
      </c>
      <c r="E51" s="16"/>
    </row>
    <row r="52" spans="1:5" x14ac:dyDescent="0.3">
      <c r="A52" s="14" t="s">
        <v>8542</v>
      </c>
      <c r="B52" s="28">
        <v>1603.1360000000002</v>
      </c>
      <c r="E52" s="16"/>
    </row>
    <row r="53" spans="1:5" x14ac:dyDescent="0.3">
      <c r="A53" s="9" t="s">
        <v>10934</v>
      </c>
      <c r="B53" s="29">
        <v>2297200.8603000003</v>
      </c>
      <c r="E53"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0320A-9DAB-45E3-9744-6AEC2A5D6ADF}">
  <dimension ref="A3:B9"/>
  <sheetViews>
    <sheetView workbookViewId="0">
      <selection activeCell="H19" sqref="H19"/>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27">
        <v>203412.73300000009</v>
      </c>
    </row>
    <row r="5" spans="1:2" x14ac:dyDescent="0.3">
      <c r="A5" s="14" t="s">
        <v>56</v>
      </c>
      <c r="B5" s="28">
        <v>206965.53200000009</v>
      </c>
    </row>
    <row r="6" spans="1:2" x14ac:dyDescent="0.3">
      <c r="A6" s="14" t="s">
        <v>59</v>
      </c>
      <c r="B6" s="28">
        <v>223843.60800000012</v>
      </c>
    </row>
    <row r="7" spans="1:2" x14ac:dyDescent="0.3">
      <c r="A7" s="14" t="s">
        <v>36</v>
      </c>
      <c r="B7" s="28">
        <v>328449.1030000007</v>
      </c>
    </row>
    <row r="8" spans="1:2" x14ac:dyDescent="0.3">
      <c r="A8" s="14" t="s">
        <v>72</v>
      </c>
      <c r="B8" s="28">
        <v>330007.05400000012</v>
      </c>
    </row>
    <row r="9" spans="1:2" x14ac:dyDescent="0.3">
      <c r="A9" s="9" t="s">
        <v>10934</v>
      </c>
      <c r="B9" s="2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494D2-2AEF-40AC-9F8B-1A53308E8F89}">
  <dimension ref="A3:N17"/>
  <sheetViews>
    <sheetView workbookViewId="0">
      <selection activeCell="N17" sqref="N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10951</v>
      </c>
      <c r="D3" s="6" t="s">
        <v>10933</v>
      </c>
      <c r="E3" s="7" t="s">
        <v>10952</v>
      </c>
      <c r="G3" s="6" t="s">
        <v>10933</v>
      </c>
      <c r="H3" s="7" t="s">
        <v>10956</v>
      </c>
      <c r="J3" s="6" t="s">
        <v>10933</v>
      </c>
      <c r="K3" s="7" t="s">
        <v>10957</v>
      </c>
      <c r="M3" s="6" t="s">
        <v>10933</v>
      </c>
      <c r="N3" s="7" t="s">
        <v>10958</v>
      </c>
    </row>
    <row r="4" spans="1:14" x14ac:dyDescent="0.3">
      <c r="A4" s="8" t="s">
        <v>10939</v>
      </c>
      <c r="B4" s="27">
        <v>95365.937600000019</v>
      </c>
      <c r="D4" s="8" t="s">
        <v>10939</v>
      </c>
      <c r="E4" s="27">
        <v>9199.2699999999986</v>
      </c>
      <c r="G4" s="8" t="s">
        <v>10939</v>
      </c>
      <c r="H4" s="27">
        <v>1500</v>
      </c>
      <c r="J4" s="8" t="s">
        <v>10939</v>
      </c>
      <c r="K4" s="27">
        <v>387</v>
      </c>
      <c r="M4" s="8" t="s">
        <v>10939</v>
      </c>
      <c r="N4" s="27">
        <v>9.6462848596792869E-2</v>
      </c>
    </row>
    <row r="5" spans="1:14" x14ac:dyDescent="0.3">
      <c r="A5" s="8" t="s">
        <v>10940</v>
      </c>
      <c r="B5" s="27">
        <v>60172.649400000024</v>
      </c>
      <c r="D5" s="8" t="s">
        <v>10940</v>
      </c>
      <c r="E5" s="27">
        <v>10288.898699999991</v>
      </c>
      <c r="G5" s="8" t="s">
        <v>10940</v>
      </c>
      <c r="H5" s="27">
        <v>1068</v>
      </c>
      <c r="J5" s="8" t="s">
        <v>10940</v>
      </c>
      <c r="K5" s="27">
        <v>301</v>
      </c>
      <c r="M5" s="8" t="s">
        <v>10940</v>
      </c>
      <c r="N5" s="27">
        <v>0.17098962406664425</v>
      </c>
    </row>
    <row r="6" spans="1:14" x14ac:dyDescent="0.3">
      <c r="A6" s="8" t="s">
        <v>10941</v>
      </c>
      <c r="B6" s="27">
        <v>199252.98399999991</v>
      </c>
      <c r="D6" s="8" t="s">
        <v>10941</v>
      </c>
      <c r="E6" s="27">
        <v>26806.573700000015</v>
      </c>
      <c r="G6" s="8" t="s">
        <v>10941</v>
      </c>
      <c r="H6" s="27">
        <v>2491</v>
      </c>
      <c r="J6" s="8" t="s">
        <v>10941</v>
      </c>
      <c r="K6" s="27">
        <v>680</v>
      </c>
      <c r="M6" s="8" t="s">
        <v>10941</v>
      </c>
      <c r="N6" s="27">
        <v>0.13453536886554246</v>
      </c>
    </row>
    <row r="7" spans="1:14" x14ac:dyDescent="0.3">
      <c r="A7" s="8" t="s">
        <v>10942</v>
      </c>
      <c r="B7" s="27">
        <v>141851.5674</v>
      </c>
      <c r="D7" s="8" t="s">
        <v>10942</v>
      </c>
      <c r="E7" s="27">
        <v>13437.806799999998</v>
      </c>
      <c r="G7" s="8" t="s">
        <v>10942</v>
      </c>
      <c r="H7" s="27">
        <v>2441</v>
      </c>
      <c r="J7" s="8" t="s">
        <v>10942</v>
      </c>
      <c r="K7" s="27">
        <v>663</v>
      </c>
      <c r="M7" s="8" t="s">
        <v>10942</v>
      </c>
      <c r="N7" s="27">
        <v>9.4731465053942004E-2</v>
      </c>
    </row>
    <row r="8" spans="1:14" x14ac:dyDescent="0.3">
      <c r="A8" s="8" t="s">
        <v>10943</v>
      </c>
      <c r="B8" s="27">
        <v>156122.28669999994</v>
      </c>
      <c r="D8" s="8" t="s">
        <v>10943</v>
      </c>
      <c r="E8" s="27">
        <v>22308.51279999999</v>
      </c>
      <c r="G8" s="8" t="s">
        <v>10943</v>
      </c>
      <c r="H8" s="27">
        <v>2850</v>
      </c>
      <c r="J8" s="8" t="s">
        <v>10943</v>
      </c>
      <c r="K8" s="27">
        <v>750</v>
      </c>
      <c r="M8" s="8" t="s">
        <v>10943</v>
      </c>
      <c r="N8" s="27">
        <v>0.14289127626517142</v>
      </c>
    </row>
    <row r="9" spans="1:14" x14ac:dyDescent="0.3">
      <c r="A9" s="8" t="s">
        <v>10944</v>
      </c>
      <c r="B9" s="27">
        <v>147082.61130000011</v>
      </c>
      <c r="D9" s="8" t="s">
        <v>10944</v>
      </c>
      <c r="E9" s="27">
        <v>20899.334500000012</v>
      </c>
      <c r="G9" s="8" t="s">
        <v>10944</v>
      </c>
      <c r="H9" s="27">
        <v>2644</v>
      </c>
      <c r="J9" s="8" t="s">
        <v>10944</v>
      </c>
      <c r="K9" s="27">
        <v>709</v>
      </c>
      <c r="M9" s="8" t="s">
        <v>10944</v>
      </c>
      <c r="N9" s="27">
        <v>0.1420924901678027</v>
      </c>
    </row>
    <row r="10" spans="1:14" x14ac:dyDescent="0.3">
      <c r="A10" s="8" t="s">
        <v>10945</v>
      </c>
      <c r="B10" s="27">
        <v>149580.83800000031</v>
      </c>
      <c r="D10" s="8" t="s">
        <v>10945</v>
      </c>
      <c r="E10" s="27">
        <v>13535.38299999998</v>
      </c>
      <c r="G10" s="8" t="s">
        <v>10945</v>
      </c>
      <c r="H10" s="27">
        <v>2705</v>
      </c>
      <c r="J10" s="8" t="s">
        <v>10945</v>
      </c>
      <c r="K10" s="27">
        <v>708</v>
      </c>
      <c r="M10" s="8" t="s">
        <v>10945</v>
      </c>
      <c r="N10" s="27">
        <v>9.0488749635163512E-2</v>
      </c>
    </row>
    <row r="11" spans="1:14" x14ac:dyDescent="0.3">
      <c r="A11" s="8" t="s">
        <v>10946</v>
      </c>
      <c r="B11" s="27">
        <v>159589.45099999988</v>
      </c>
      <c r="D11" s="8" t="s">
        <v>10946</v>
      </c>
      <c r="E11" s="27">
        <v>21896.715399999972</v>
      </c>
      <c r="G11" s="8" t="s">
        <v>10946</v>
      </c>
      <c r="H11" s="27">
        <v>2796</v>
      </c>
      <c r="J11" s="8" t="s">
        <v>10946</v>
      </c>
      <c r="K11" s="27">
        <v>710</v>
      </c>
      <c r="M11" s="8" t="s">
        <v>10946</v>
      </c>
      <c r="N11" s="27">
        <v>0.13720653378273723</v>
      </c>
    </row>
    <row r="12" spans="1:14" x14ac:dyDescent="0.3">
      <c r="A12" s="8" t="s">
        <v>10947</v>
      </c>
      <c r="B12" s="27">
        <v>309770.09970000025</v>
      </c>
      <c r="D12" s="8" t="s">
        <v>10947</v>
      </c>
      <c r="E12" s="27">
        <v>37293.192500000034</v>
      </c>
      <c r="G12" s="8" t="s">
        <v>10947</v>
      </c>
      <c r="H12" s="27">
        <v>5073</v>
      </c>
      <c r="J12" s="8" t="s">
        <v>10947</v>
      </c>
      <c r="K12" s="27">
        <v>1386</v>
      </c>
      <c r="M12" s="8" t="s">
        <v>10947</v>
      </c>
      <c r="N12" s="27">
        <v>0.12038990379031732</v>
      </c>
    </row>
    <row r="13" spans="1:14" x14ac:dyDescent="0.3">
      <c r="A13" s="8" t="s">
        <v>10948</v>
      </c>
      <c r="B13" s="27">
        <v>197115.20170000009</v>
      </c>
      <c r="D13" s="8" t="s">
        <v>10948</v>
      </c>
      <c r="E13" s="27">
        <v>31469.663800000035</v>
      </c>
      <c r="G13" s="8" t="s">
        <v>10948</v>
      </c>
      <c r="H13" s="27">
        <v>3095</v>
      </c>
      <c r="J13" s="8" t="s">
        <v>10948</v>
      </c>
      <c r="K13" s="27">
        <v>817</v>
      </c>
      <c r="M13" s="8" t="s">
        <v>10948</v>
      </c>
      <c r="N13" s="27">
        <v>0.15965112547684351</v>
      </c>
    </row>
    <row r="14" spans="1:14" x14ac:dyDescent="0.3">
      <c r="A14" s="8" t="s">
        <v>10949</v>
      </c>
      <c r="B14" s="27">
        <v>349120.07400000008</v>
      </c>
      <c r="D14" s="8" t="s">
        <v>10949</v>
      </c>
      <c r="E14" s="27">
        <v>35825.536599999927</v>
      </c>
      <c r="G14" s="8" t="s">
        <v>10949</v>
      </c>
      <c r="H14" s="27">
        <v>5741</v>
      </c>
      <c r="J14" s="8" t="s">
        <v>10949</v>
      </c>
      <c r="K14" s="27">
        <v>1462</v>
      </c>
      <c r="M14" s="8" t="s">
        <v>10949</v>
      </c>
      <c r="N14" s="27">
        <v>0.10261666191099604</v>
      </c>
    </row>
    <row r="15" spans="1:14" x14ac:dyDescent="0.3">
      <c r="A15" s="8" t="s">
        <v>10950</v>
      </c>
      <c r="B15" s="27">
        <v>332177.15950000001</v>
      </c>
      <c r="D15" s="8" t="s">
        <v>10950</v>
      </c>
      <c r="E15" s="27">
        <v>43436.13390000003</v>
      </c>
      <c r="G15" s="8" t="s">
        <v>10950</v>
      </c>
      <c r="H15" s="27">
        <v>5469</v>
      </c>
      <c r="J15" s="8" t="s">
        <v>10950</v>
      </c>
      <c r="K15" s="27">
        <v>1421</v>
      </c>
      <c r="M15" s="8" t="s">
        <v>10950</v>
      </c>
      <c r="N15" s="27">
        <v>0.13076195234308405</v>
      </c>
    </row>
    <row r="16" spans="1:14" x14ac:dyDescent="0.3">
      <c r="A16" s="9" t="s">
        <v>10934</v>
      </c>
      <c r="B16" s="29">
        <v>2297200.8603000008</v>
      </c>
      <c r="D16" s="9" t="s">
        <v>10934</v>
      </c>
      <c r="E16" s="29">
        <v>286397.02169999998</v>
      </c>
      <c r="G16" s="9" t="s">
        <v>10934</v>
      </c>
      <c r="H16" s="29">
        <v>37873</v>
      </c>
      <c r="J16" s="9" t="s">
        <v>10934</v>
      </c>
      <c r="K16" s="29">
        <v>9994</v>
      </c>
      <c r="M16" s="9" t="s">
        <v>10934</v>
      </c>
      <c r="N16" s="29">
        <v>0.12467217240315856</v>
      </c>
    </row>
    <row r="17" spans="2:14" x14ac:dyDescent="0.3">
      <c r="B17" s="18">
        <f>GETPIVOTDATA("Sales",$A$3)</f>
        <v>2297200.8603000008</v>
      </c>
      <c r="E17" s="18">
        <f>GETPIVOTDATA("Profit",$D$3)</f>
        <v>286397.02169999998</v>
      </c>
      <c r="H17" s="20">
        <f>GETPIVOTDATA("Quantity",$G$3)</f>
        <v>37873</v>
      </c>
      <c r="K17" s="19">
        <f>GETPIVOTDATA("Order ID",$J$3)</f>
        <v>9994</v>
      </c>
      <c r="N17" s="21">
        <f>GETPIVOTDATA("Profit Margin",$M$3)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C2A31-9908-4661-A143-0CDA12EC00E4}">
  <dimension ref="A3:F5017"/>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6" t="s">
        <v>10933</v>
      </c>
      <c r="B3" s="5" t="s">
        <v>10951</v>
      </c>
      <c r="C3" s="23" t="s">
        <v>10952</v>
      </c>
      <c r="D3" s="23" t="s">
        <v>10956</v>
      </c>
      <c r="E3" s="23" t="s">
        <v>10957</v>
      </c>
      <c r="F3" s="10" t="s">
        <v>10958</v>
      </c>
    </row>
    <row r="4" spans="1:6" x14ac:dyDescent="0.3">
      <c r="A4" s="8" t="s">
        <v>10935</v>
      </c>
      <c r="B4" s="32">
        <v>484247.49810000096</v>
      </c>
      <c r="C4" s="36">
        <v>49543.974100000007</v>
      </c>
      <c r="D4" s="36">
        <v>7581</v>
      </c>
      <c r="E4" s="36">
        <v>1993</v>
      </c>
      <c r="F4" s="33">
        <v>0.10231126499236715</v>
      </c>
    </row>
    <row r="5" spans="1:6" x14ac:dyDescent="0.3">
      <c r="A5" s="14" t="s">
        <v>10936</v>
      </c>
      <c r="B5" s="37">
        <v>470532.50899999985</v>
      </c>
      <c r="C5" s="38">
        <v>61618.603700000051</v>
      </c>
      <c r="D5" s="38">
        <v>7979</v>
      </c>
      <c r="E5" s="38">
        <v>2102</v>
      </c>
      <c r="F5" s="39">
        <v>0.13095504034557592</v>
      </c>
    </row>
    <row r="6" spans="1:6" x14ac:dyDescent="0.3">
      <c r="A6" s="14" t="s">
        <v>10937</v>
      </c>
      <c r="B6" s="37">
        <v>608473.83000000066</v>
      </c>
      <c r="C6" s="38">
        <v>81726.930800000177</v>
      </c>
      <c r="D6" s="38">
        <v>9810</v>
      </c>
      <c r="E6" s="38">
        <v>2580</v>
      </c>
      <c r="F6" s="39">
        <v>0.13431461924993568</v>
      </c>
    </row>
    <row r="7" spans="1:6" x14ac:dyDescent="0.3">
      <c r="A7" s="24" t="s">
        <v>10938</v>
      </c>
      <c r="B7" s="40">
        <v>733947.0231999997</v>
      </c>
      <c r="C7" s="41">
        <v>93507.513099999967</v>
      </c>
      <c r="D7" s="41">
        <v>12503</v>
      </c>
      <c r="E7" s="41">
        <v>3319</v>
      </c>
      <c r="F7" s="42">
        <v>0.12740362743390987</v>
      </c>
    </row>
    <row r="9" spans="1:6" x14ac:dyDescent="0.3">
      <c r="B9" s="26">
        <f>GETPIVOTDATA("Sum of Sales",$A$3,"Years (Order Date)",2014)/GETPIVOTDATA("Sum of Sales",$A$3,"Years (Order Date)",2013)-1</f>
        <v>0.20620967905883303</v>
      </c>
      <c r="C9" s="26">
        <f>GETPIVOTDATA("Sum of Profit",$A$3,"Years (Order Date)",2014)/GETPIVOTDATA("Sum of Profit",$A$3,"Years (Order Date)",2013)-1</f>
        <v>0.14414565902185772</v>
      </c>
      <c r="D9" s="26">
        <f>GETPIVOTDATA("Sum of Quantity",$A$3,"Years (Order Date)",2014)/GETPIVOTDATA("Sum of Quantity",$A$3,"Years (Order Date)",2013)-1</f>
        <v>0.27451580020387367</v>
      </c>
      <c r="E9" s="26">
        <f>GETPIVOTDATA("Count of Order ID",$A$3,"Years (Order Date)",2014)/GETPIVOTDATA("Count of Order ID",$A$3,"Years (Order Date)",2013)-1</f>
        <v>0.2864341085271318</v>
      </c>
      <c r="F9" s="25">
        <f>GETPIVOTDATA("Sum of Profit Margin",$A$3,"Years (Order Date)",2014)/GETPIVOTDATA("Sum of Profit Margin",$A$3,"Years (Order Date)",2013)-1</f>
        <v>-5.1453757264990463E-2</v>
      </c>
    </row>
    <row r="5016" spans="5:5" x14ac:dyDescent="0.3">
      <c r="E5016" s="22">
        <v>-4.6317474669811641E-2</v>
      </c>
    </row>
    <row r="5017" spans="5:5" x14ac:dyDescent="0.3">
      <c r="E5017" s="11">
        <v>0.12467217240315828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7" sqref="B16:B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F9C10-4F93-4111-8633-131666661BC2}">
  <dimension ref="A1"/>
  <sheetViews>
    <sheetView showGridLines="0" showRowColHeaders="0" tabSelected="1" topLeftCell="C1" workbookViewId="0">
      <selection activeCell="L24" sqref="L2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99"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sales by categories</vt:lpstr>
      <vt:lpstr>KPI</vt:lpstr>
      <vt:lpstr>KPI YOY</vt:lpstr>
      <vt:lpstr>Data</vt:lpstr>
      <vt:lpstr>Dasboard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Nawab Alam</cp:lastModifiedBy>
  <dcterms:created xsi:type="dcterms:W3CDTF">2015-06-05T18:17:20Z</dcterms:created>
  <dcterms:modified xsi:type="dcterms:W3CDTF">2024-12-18T14:30:36Z</dcterms:modified>
</cp:coreProperties>
</file>