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nawaf\Downloads\"/>
    </mc:Choice>
  </mc:AlternateContent>
  <xr:revisionPtr revIDLastSave="0" documentId="8_{B14FEB7E-3F06-44AD-A5C1-7ED0C94C5B72}" xr6:coauthVersionLast="47" xr6:coauthVersionMax="47" xr10:uidLastSave="{00000000-0000-0000-0000-000000000000}"/>
  <bookViews>
    <workbookView xWindow="-120" yWindow="-120" windowWidth="20730" windowHeight="11160" firstSheet="1" activeTab="6" xr2:uid="{00000000-000D-0000-FFFF-FFFF00000000}"/>
  </bookViews>
  <sheets>
    <sheet name="Dashbored" sheetId="22" r:id="rId1"/>
    <sheet name="Total Sales" sheetId="18" r:id="rId2"/>
    <sheet name="CountryBarChart" sheetId="19"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0">Dashbored!$A$1:$AC$48</definedName>
    <definedName name="Slicer_loyalty_Card">#N/A</definedName>
    <definedName name="Slicer_Roast_Type_Name">#N/A</definedName>
    <definedName name="Slicer_Size">#N/A</definedName>
  </definedNames>
  <calcPr calcId="191029"/>
  <pivotCaches>
    <pivotCache cacheId="4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3" i="17"/>
  <c r="O65" i="17"/>
  <c r="O97" i="17"/>
  <c r="O129" i="17"/>
  <c r="O161" i="17"/>
  <c r="O193" i="17"/>
  <c r="O225" i="17"/>
  <c r="O255" i="17"/>
  <c r="O271" i="17"/>
  <c r="O287" i="17"/>
  <c r="O303" i="17"/>
  <c r="O319" i="17"/>
  <c r="O335" i="17"/>
  <c r="O576" i="17"/>
  <c r="O580" i="17"/>
  <c r="O584" i="17"/>
  <c r="O588" i="17"/>
  <c r="O592" i="17"/>
  <c r="O596" i="17"/>
  <c r="O600" i="17"/>
  <c r="O604" i="17"/>
  <c r="O608" i="17"/>
  <c r="O612" i="17"/>
  <c r="O616" i="17"/>
  <c r="O620" i="17"/>
  <c r="O624" i="17"/>
  <c r="O628" i="17"/>
  <c r="O632" i="17"/>
  <c r="O636" i="17"/>
  <c r="O640" i="17"/>
  <c r="O644" i="17"/>
  <c r="O648" i="17"/>
  <c r="O652" i="17"/>
  <c r="O656" i="17"/>
  <c r="O660" i="17"/>
  <c r="O664" i="17"/>
  <c r="O668" i="17"/>
  <c r="O672" i="17"/>
  <c r="O676" i="17"/>
  <c r="O680" i="17"/>
  <c r="O684" i="17"/>
  <c r="O688" i="17"/>
  <c r="O692" i="17"/>
  <c r="O696" i="17"/>
  <c r="O700" i="17"/>
  <c r="O704" i="17"/>
  <c r="O708" i="17"/>
  <c r="O712" i="17"/>
  <c r="O716" i="17"/>
  <c r="O720" i="17"/>
  <c r="O724" i="17"/>
  <c r="O728" i="17"/>
  <c r="O732" i="17"/>
  <c r="O736" i="17"/>
  <c r="O740" i="17"/>
  <c r="O744" i="17"/>
  <c r="O748" i="17"/>
  <c r="O752" i="17"/>
  <c r="O756" i="17"/>
  <c r="O760" i="17"/>
  <c r="O764" i="17"/>
  <c r="O768" i="17"/>
  <c r="O772" i="17"/>
  <c r="O776" i="17"/>
  <c r="O780" i="17"/>
  <c r="O784" i="17"/>
  <c r="O788" i="17"/>
  <c r="O792" i="17"/>
  <c r="O796" i="17"/>
  <c r="O800" i="17"/>
  <c r="O804" i="17"/>
  <c r="O808" i="17"/>
  <c r="O812" i="17"/>
  <c r="O816" i="17"/>
  <c r="O820" i="17"/>
  <c r="O824" i="17"/>
  <c r="O828" i="17"/>
  <c r="O832" i="17"/>
  <c r="O836" i="17"/>
  <c r="O840" i="17"/>
  <c r="O844" i="17"/>
  <c r="O848" i="17"/>
  <c r="O852" i="17"/>
  <c r="O856" i="17"/>
  <c r="O860" i="17"/>
  <c r="O864" i="17"/>
  <c r="O868" i="17"/>
  <c r="O872" i="17"/>
  <c r="O876" i="17"/>
  <c r="O880" i="17"/>
  <c r="O884" i="17"/>
  <c r="O888" i="17"/>
  <c r="O892" i="17"/>
  <c r="O896" i="17"/>
  <c r="O900" i="17"/>
  <c r="O904" i="17"/>
  <c r="O908" i="17"/>
  <c r="O912" i="17"/>
  <c r="O916" i="17"/>
  <c r="O920" i="17"/>
  <c r="O924" i="17"/>
  <c r="O928" i="17"/>
  <c r="O932" i="17"/>
  <c r="O936" i="17"/>
  <c r="O940" i="17"/>
  <c r="O944" i="17"/>
  <c r="O948" i="17"/>
  <c r="O952" i="17"/>
  <c r="O956" i="17"/>
  <c r="O960" i="17"/>
  <c r="O964" i="17"/>
  <c r="O968" i="17"/>
  <c r="O972" i="17"/>
  <c r="O976" i="17"/>
  <c r="O980" i="17"/>
  <c r="O984" i="17"/>
  <c r="O988" i="17"/>
  <c r="O992" i="17"/>
  <c r="O996" i="17"/>
  <c r="O1000"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J581" i="17"/>
  <c r="O581" i="17" s="1"/>
  <c r="J582" i="17"/>
  <c r="O582" i="17" s="1"/>
  <c r="J583" i="17"/>
  <c r="O583" i="17" s="1"/>
  <c r="J584" i="17"/>
  <c r="J585" i="17"/>
  <c r="O585" i="17" s="1"/>
  <c r="J586" i="17"/>
  <c r="O586" i="17" s="1"/>
  <c r="J587" i="17"/>
  <c r="O587" i="17" s="1"/>
  <c r="J588" i="17"/>
  <c r="J589" i="17"/>
  <c r="O589" i="17" s="1"/>
  <c r="J590" i="17"/>
  <c r="O590" i="17" s="1"/>
  <c r="J591" i="17"/>
  <c r="O591" i="17" s="1"/>
  <c r="J592" i="17"/>
  <c r="J593" i="17"/>
  <c r="O593" i="17" s="1"/>
  <c r="J594" i="17"/>
  <c r="O594" i="17" s="1"/>
  <c r="J595" i="17"/>
  <c r="O595" i="17" s="1"/>
  <c r="J596" i="17"/>
  <c r="J597" i="17"/>
  <c r="O597" i="17" s="1"/>
  <c r="J598" i="17"/>
  <c r="O598" i="17" s="1"/>
  <c r="J599" i="17"/>
  <c r="O599" i="17" s="1"/>
  <c r="J600" i="17"/>
  <c r="J601" i="17"/>
  <c r="O601" i="17" s="1"/>
  <c r="J602" i="17"/>
  <c r="O602" i="17" s="1"/>
  <c r="J603" i="17"/>
  <c r="O603" i="17" s="1"/>
  <c r="J604" i="17"/>
  <c r="J605" i="17"/>
  <c r="O605" i="17" s="1"/>
  <c r="J606" i="17"/>
  <c r="O606" i="17" s="1"/>
  <c r="J607" i="17"/>
  <c r="O607" i="17" s="1"/>
  <c r="J608" i="17"/>
  <c r="J609" i="17"/>
  <c r="O609" i="17" s="1"/>
  <c r="J610" i="17"/>
  <c r="O610" i="17" s="1"/>
  <c r="J611" i="17"/>
  <c r="O611" i="17" s="1"/>
  <c r="J612" i="17"/>
  <c r="J613" i="17"/>
  <c r="O613" i="17" s="1"/>
  <c r="J614" i="17"/>
  <c r="O614" i="17" s="1"/>
  <c r="J615" i="17"/>
  <c r="O615" i="17" s="1"/>
  <c r="J616" i="17"/>
  <c r="J617" i="17"/>
  <c r="O617" i="17" s="1"/>
  <c r="J618" i="17"/>
  <c r="O618" i="17" s="1"/>
  <c r="J619" i="17"/>
  <c r="O619" i="17" s="1"/>
  <c r="J620" i="17"/>
  <c r="J621" i="17"/>
  <c r="O621" i="17" s="1"/>
  <c r="J622" i="17"/>
  <c r="O622" i="17" s="1"/>
  <c r="J623" i="17"/>
  <c r="O623" i="17" s="1"/>
  <c r="J624" i="17"/>
  <c r="J625" i="17"/>
  <c r="O625" i="17" s="1"/>
  <c r="J626" i="17"/>
  <c r="O626" i="17" s="1"/>
  <c r="J627" i="17"/>
  <c r="O627" i="17" s="1"/>
  <c r="J628" i="17"/>
  <c r="J629" i="17"/>
  <c r="O629" i="17" s="1"/>
  <c r="J630" i="17"/>
  <c r="O630" i="17" s="1"/>
  <c r="J631" i="17"/>
  <c r="O631" i="17" s="1"/>
  <c r="J632" i="17"/>
  <c r="J633" i="17"/>
  <c r="O633" i="17" s="1"/>
  <c r="J634" i="17"/>
  <c r="O634" i="17" s="1"/>
  <c r="J635" i="17"/>
  <c r="O635" i="17" s="1"/>
  <c r="J636" i="17"/>
  <c r="J637" i="17"/>
  <c r="O637" i="17" s="1"/>
  <c r="J638" i="17"/>
  <c r="O638" i="17" s="1"/>
  <c r="J639" i="17"/>
  <c r="O639" i="17" s="1"/>
  <c r="J640" i="17"/>
  <c r="J641" i="17"/>
  <c r="O641" i="17" s="1"/>
  <c r="J642" i="17"/>
  <c r="O642" i="17" s="1"/>
  <c r="J643" i="17"/>
  <c r="O643" i="17" s="1"/>
  <c r="J644" i="17"/>
  <c r="J645" i="17"/>
  <c r="O645" i="17" s="1"/>
  <c r="J646" i="17"/>
  <c r="O646" i="17" s="1"/>
  <c r="J647" i="17"/>
  <c r="O647" i="17" s="1"/>
  <c r="J648" i="17"/>
  <c r="J649" i="17"/>
  <c r="O649" i="17" s="1"/>
  <c r="J650" i="17"/>
  <c r="O650" i="17" s="1"/>
  <c r="J651" i="17"/>
  <c r="O651" i="17" s="1"/>
  <c r="J652" i="17"/>
  <c r="J653" i="17"/>
  <c r="O653" i="17" s="1"/>
  <c r="J654" i="17"/>
  <c r="O654" i="17" s="1"/>
  <c r="J655" i="17"/>
  <c r="O655" i="17" s="1"/>
  <c r="J656" i="17"/>
  <c r="J657" i="17"/>
  <c r="O657" i="17" s="1"/>
  <c r="J658" i="17"/>
  <c r="O658" i="17" s="1"/>
  <c r="J659" i="17"/>
  <c r="O659" i="17" s="1"/>
  <c r="J660" i="17"/>
  <c r="J661" i="17"/>
  <c r="O661" i="17" s="1"/>
  <c r="J662" i="17"/>
  <c r="O662" i="17" s="1"/>
  <c r="J663" i="17"/>
  <c r="O663" i="17" s="1"/>
  <c r="J664" i="17"/>
  <c r="J665" i="17"/>
  <c r="O665" i="17" s="1"/>
  <c r="J666" i="17"/>
  <c r="O666" i="17" s="1"/>
  <c r="J667" i="17"/>
  <c r="O667" i="17" s="1"/>
  <c r="J668" i="17"/>
  <c r="J669" i="17"/>
  <c r="O669" i="17" s="1"/>
  <c r="J670" i="17"/>
  <c r="O670" i="17" s="1"/>
  <c r="J671" i="17"/>
  <c r="O671" i="17" s="1"/>
  <c r="J672" i="17"/>
  <c r="J673" i="17"/>
  <c r="O673" i="17" s="1"/>
  <c r="J674" i="17"/>
  <c r="O674" i="17" s="1"/>
  <c r="J675" i="17"/>
  <c r="O675" i="17" s="1"/>
  <c r="J676" i="17"/>
  <c r="J677" i="17"/>
  <c r="O677" i="17" s="1"/>
  <c r="J678" i="17"/>
  <c r="O678" i="17" s="1"/>
  <c r="J679" i="17"/>
  <c r="O679" i="17" s="1"/>
  <c r="J680" i="17"/>
  <c r="J681" i="17"/>
  <c r="O681" i="17" s="1"/>
  <c r="J682" i="17"/>
  <c r="O682" i="17" s="1"/>
  <c r="J683" i="17"/>
  <c r="O683" i="17" s="1"/>
  <c r="J684" i="17"/>
  <c r="J685" i="17"/>
  <c r="O685" i="17" s="1"/>
  <c r="J686" i="17"/>
  <c r="O686" i="17" s="1"/>
  <c r="J687" i="17"/>
  <c r="O687" i="17" s="1"/>
  <c r="J688" i="17"/>
  <c r="J689" i="17"/>
  <c r="O689" i="17" s="1"/>
  <c r="J690" i="17"/>
  <c r="O690" i="17" s="1"/>
  <c r="J691" i="17"/>
  <c r="O691" i="17" s="1"/>
  <c r="J692" i="17"/>
  <c r="J693" i="17"/>
  <c r="O693" i="17" s="1"/>
  <c r="J694" i="17"/>
  <c r="O694" i="17" s="1"/>
  <c r="J695" i="17"/>
  <c r="O695" i="17" s="1"/>
  <c r="J696" i="17"/>
  <c r="J697" i="17"/>
  <c r="O697" i="17" s="1"/>
  <c r="J698" i="17"/>
  <c r="O698" i="17" s="1"/>
  <c r="J699" i="17"/>
  <c r="O699" i="17" s="1"/>
  <c r="J700" i="17"/>
  <c r="J701" i="17"/>
  <c r="O701" i="17" s="1"/>
  <c r="J702" i="17"/>
  <c r="O702" i="17" s="1"/>
  <c r="J703" i="17"/>
  <c r="O703" i="17" s="1"/>
  <c r="J704" i="17"/>
  <c r="J705" i="17"/>
  <c r="O705" i="17" s="1"/>
  <c r="J706" i="17"/>
  <c r="O706" i="17" s="1"/>
  <c r="J707" i="17"/>
  <c r="O707" i="17" s="1"/>
  <c r="J708" i="17"/>
  <c r="J709" i="17"/>
  <c r="O709" i="17" s="1"/>
  <c r="J710" i="17"/>
  <c r="O710" i="17" s="1"/>
  <c r="J711" i="17"/>
  <c r="O711" i="17" s="1"/>
  <c r="J712" i="17"/>
  <c r="J713" i="17"/>
  <c r="O713" i="17" s="1"/>
  <c r="J714" i="17"/>
  <c r="O714" i="17" s="1"/>
  <c r="J715" i="17"/>
  <c r="O715" i="17" s="1"/>
  <c r="J716" i="17"/>
  <c r="J717" i="17"/>
  <c r="O717" i="17" s="1"/>
  <c r="J718" i="17"/>
  <c r="O718" i="17" s="1"/>
  <c r="J719" i="17"/>
  <c r="O719" i="17" s="1"/>
  <c r="J720" i="17"/>
  <c r="J721" i="17"/>
  <c r="O721" i="17" s="1"/>
  <c r="J722" i="17"/>
  <c r="O722" i="17" s="1"/>
  <c r="J723" i="17"/>
  <c r="O723" i="17" s="1"/>
  <c r="J724" i="17"/>
  <c r="J725" i="17"/>
  <c r="O725" i="17" s="1"/>
  <c r="J726" i="17"/>
  <c r="O726" i="17" s="1"/>
  <c r="J727" i="17"/>
  <c r="O727" i="17" s="1"/>
  <c r="J728" i="17"/>
  <c r="J729" i="17"/>
  <c r="O729" i="17" s="1"/>
  <c r="J730" i="17"/>
  <c r="O730" i="17" s="1"/>
  <c r="J731" i="17"/>
  <c r="O731" i="17" s="1"/>
  <c r="J732" i="17"/>
  <c r="J733" i="17"/>
  <c r="O733" i="17" s="1"/>
  <c r="J734" i="17"/>
  <c r="O734" i="17" s="1"/>
  <c r="J735" i="17"/>
  <c r="O735" i="17" s="1"/>
  <c r="J736" i="17"/>
  <c r="J737" i="17"/>
  <c r="O737" i="17" s="1"/>
  <c r="J738" i="17"/>
  <c r="O738" i="17" s="1"/>
  <c r="J739" i="17"/>
  <c r="O739" i="17" s="1"/>
  <c r="J740" i="17"/>
  <c r="J741" i="17"/>
  <c r="O741" i="17" s="1"/>
  <c r="J742" i="17"/>
  <c r="O742" i="17" s="1"/>
  <c r="J743" i="17"/>
  <c r="O743" i="17" s="1"/>
  <c r="J744" i="17"/>
  <c r="J745" i="17"/>
  <c r="O745" i="17" s="1"/>
  <c r="J746" i="17"/>
  <c r="O746" i="17" s="1"/>
  <c r="J747" i="17"/>
  <c r="O747" i="17" s="1"/>
  <c r="J748" i="17"/>
  <c r="J749" i="17"/>
  <c r="O749" i="17" s="1"/>
  <c r="J750" i="17"/>
  <c r="O750" i="17" s="1"/>
  <c r="J751" i="17"/>
  <c r="O751" i="17" s="1"/>
  <c r="J752" i="17"/>
  <c r="J753" i="17"/>
  <c r="O753" i="17" s="1"/>
  <c r="J754" i="17"/>
  <c r="O754" i="17" s="1"/>
  <c r="J755" i="17"/>
  <c r="O755" i="17" s="1"/>
  <c r="J756" i="17"/>
  <c r="J757" i="17"/>
  <c r="O757" i="17" s="1"/>
  <c r="J758" i="17"/>
  <c r="O758" i="17" s="1"/>
  <c r="J759" i="17"/>
  <c r="O759" i="17" s="1"/>
  <c r="J760" i="17"/>
  <c r="J761" i="17"/>
  <c r="O761" i="17" s="1"/>
  <c r="J762" i="17"/>
  <c r="O762" i="17" s="1"/>
  <c r="J763" i="17"/>
  <c r="O763" i="17" s="1"/>
  <c r="J764" i="17"/>
  <c r="J765" i="17"/>
  <c r="O765" i="17" s="1"/>
  <c r="J766" i="17"/>
  <c r="O766" i="17" s="1"/>
  <c r="J767" i="17"/>
  <c r="O767" i="17" s="1"/>
  <c r="J768" i="17"/>
  <c r="J769" i="17"/>
  <c r="O769" i="17" s="1"/>
  <c r="J770" i="17"/>
  <c r="O770" i="17" s="1"/>
  <c r="J771" i="17"/>
  <c r="O771" i="17" s="1"/>
  <c r="J772" i="17"/>
  <c r="J773" i="17"/>
  <c r="O773" i="17" s="1"/>
  <c r="J774" i="17"/>
  <c r="O774" i="17" s="1"/>
  <c r="J775" i="17"/>
  <c r="O775" i="17" s="1"/>
  <c r="J776" i="17"/>
  <c r="J777" i="17"/>
  <c r="O777" i="17" s="1"/>
  <c r="J778" i="17"/>
  <c r="O778" i="17" s="1"/>
  <c r="J779" i="17"/>
  <c r="O779" i="17" s="1"/>
  <c r="J780" i="17"/>
  <c r="J781" i="17"/>
  <c r="O781" i="17" s="1"/>
  <c r="J782" i="17"/>
  <c r="O782" i="17" s="1"/>
  <c r="J783" i="17"/>
  <c r="O783" i="17" s="1"/>
  <c r="J784" i="17"/>
  <c r="J785" i="17"/>
  <c r="O785" i="17" s="1"/>
  <c r="J786" i="17"/>
  <c r="O786" i="17" s="1"/>
  <c r="J787" i="17"/>
  <c r="O787" i="17" s="1"/>
  <c r="J788" i="17"/>
  <c r="J789" i="17"/>
  <c r="O789" i="17" s="1"/>
  <c r="J790" i="17"/>
  <c r="O790" i="17" s="1"/>
  <c r="J791" i="17"/>
  <c r="O791" i="17" s="1"/>
  <c r="J792" i="17"/>
  <c r="J793" i="17"/>
  <c r="O793" i="17" s="1"/>
  <c r="J794" i="17"/>
  <c r="O794" i="17" s="1"/>
  <c r="J795" i="17"/>
  <c r="O795" i="17" s="1"/>
  <c r="J796" i="17"/>
  <c r="J797" i="17"/>
  <c r="O797" i="17" s="1"/>
  <c r="J798" i="17"/>
  <c r="O798" i="17" s="1"/>
  <c r="J799" i="17"/>
  <c r="O799" i="17" s="1"/>
  <c r="J800" i="17"/>
  <c r="J801" i="17"/>
  <c r="O801" i="17" s="1"/>
  <c r="J802" i="17"/>
  <c r="O802" i="17" s="1"/>
  <c r="J803" i="17"/>
  <c r="O803" i="17" s="1"/>
  <c r="J804" i="17"/>
  <c r="J805" i="17"/>
  <c r="O805" i="17" s="1"/>
  <c r="J806" i="17"/>
  <c r="O806" i="17" s="1"/>
  <c r="J807" i="17"/>
  <c r="O807" i="17" s="1"/>
  <c r="J808" i="17"/>
  <c r="J809" i="17"/>
  <c r="O809" i="17" s="1"/>
  <c r="J810" i="17"/>
  <c r="O810" i="17" s="1"/>
  <c r="J811" i="17"/>
  <c r="O811" i="17" s="1"/>
  <c r="J812" i="17"/>
  <c r="J813" i="17"/>
  <c r="O813" i="17" s="1"/>
  <c r="J814" i="17"/>
  <c r="O814" i="17" s="1"/>
  <c r="J815" i="17"/>
  <c r="O815" i="17" s="1"/>
  <c r="J816" i="17"/>
  <c r="J817" i="17"/>
  <c r="O817" i="17" s="1"/>
  <c r="J818" i="17"/>
  <c r="O818" i="17" s="1"/>
  <c r="J819" i="17"/>
  <c r="O819" i="17" s="1"/>
  <c r="J820" i="17"/>
  <c r="J821" i="17"/>
  <c r="O821" i="17" s="1"/>
  <c r="J822" i="17"/>
  <c r="O822" i="17" s="1"/>
  <c r="J823" i="17"/>
  <c r="O823" i="17" s="1"/>
  <c r="J824" i="17"/>
  <c r="J825" i="17"/>
  <c r="O825" i="17" s="1"/>
  <c r="J826" i="17"/>
  <c r="O826" i="17" s="1"/>
  <c r="J827" i="17"/>
  <c r="O827" i="17" s="1"/>
  <c r="J828" i="17"/>
  <c r="J829" i="17"/>
  <c r="O829" i="17" s="1"/>
  <c r="J830" i="17"/>
  <c r="O830" i="17" s="1"/>
  <c r="J831" i="17"/>
  <c r="O831" i="17" s="1"/>
  <c r="J832" i="17"/>
  <c r="J833" i="17"/>
  <c r="O833" i="17" s="1"/>
  <c r="J834" i="17"/>
  <c r="O834" i="17" s="1"/>
  <c r="J835" i="17"/>
  <c r="O835" i="17" s="1"/>
  <c r="J836" i="17"/>
  <c r="J837" i="17"/>
  <c r="O837" i="17" s="1"/>
  <c r="J838" i="17"/>
  <c r="O838" i="17" s="1"/>
  <c r="J839" i="17"/>
  <c r="O839" i="17" s="1"/>
  <c r="J840" i="17"/>
  <c r="J841" i="17"/>
  <c r="O841" i="17" s="1"/>
  <c r="J842" i="17"/>
  <c r="O842" i="17" s="1"/>
  <c r="J843" i="17"/>
  <c r="O843" i="17" s="1"/>
  <c r="J844" i="17"/>
  <c r="J845" i="17"/>
  <c r="O845" i="17" s="1"/>
  <c r="J846" i="17"/>
  <c r="O846" i="17" s="1"/>
  <c r="J847" i="17"/>
  <c r="O847" i="17" s="1"/>
  <c r="J848" i="17"/>
  <c r="J849" i="17"/>
  <c r="O849" i="17" s="1"/>
  <c r="J850" i="17"/>
  <c r="O850" i="17" s="1"/>
  <c r="J851" i="17"/>
  <c r="O851" i="17" s="1"/>
  <c r="J852" i="17"/>
  <c r="J853" i="17"/>
  <c r="O853" i="17" s="1"/>
  <c r="J854" i="17"/>
  <c r="O854" i="17" s="1"/>
  <c r="J855" i="17"/>
  <c r="O855" i="17" s="1"/>
  <c r="J856" i="17"/>
  <c r="J857" i="17"/>
  <c r="O857" i="17" s="1"/>
  <c r="J858" i="17"/>
  <c r="O858" i="17" s="1"/>
  <c r="J859" i="17"/>
  <c r="O859" i="17" s="1"/>
  <c r="J860" i="17"/>
  <c r="J861" i="17"/>
  <c r="O861" i="17" s="1"/>
  <c r="J862" i="17"/>
  <c r="O862" i="17" s="1"/>
  <c r="J863" i="17"/>
  <c r="O863" i="17" s="1"/>
  <c r="J864" i="17"/>
  <c r="J865" i="17"/>
  <c r="O865" i="17" s="1"/>
  <c r="J866" i="17"/>
  <c r="O866" i="17" s="1"/>
  <c r="J867" i="17"/>
  <c r="O867" i="17" s="1"/>
  <c r="J868" i="17"/>
  <c r="J869" i="17"/>
  <c r="O869" i="17" s="1"/>
  <c r="J870" i="17"/>
  <c r="O870" i="17" s="1"/>
  <c r="J871" i="17"/>
  <c r="O871" i="17" s="1"/>
  <c r="J872" i="17"/>
  <c r="J873" i="17"/>
  <c r="O873" i="17" s="1"/>
  <c r="J874" i="17"/>
  <c r="O874" i="17" s="1"/>
  <c r="J875" i="17"/>
  <c r="O875" i="17" s="1"/>
  <c r="J876" i="17"/>
  <c r="J877" i="17"/>
  <c r="O877" i="17" s="1"/>
  <c r="J878" i="17"/>
  <c r="O878" i="17" s="1"/>
  <c r="J879" i="17"/>
  <c r="O879" i="17" s="1"/>
  <c r="J880" i="17"/>
  <c r="J881" i="17"/>
  <c r="O881" i="17" s="1"/>
  <c r="J882" i="17"/>
  <c r="O882" i="17" s="1"/>
  <c r="J883" i="17"/>
  <c r="O883" i="17" s="1"/>
  <c r="J884" i="17"/>
  <c r="J885" i="17"/>
  <c r="O885" i="17" s="1"/>
  <c r="J886" i="17"/>
  <c r="O886" i="17" s="1"/>
  <c r="J887" i="17"/>
  <c r="O887" i="17" s="1"/>
  <c r="J888" i="17"/>
  <c r="J889" i="17"/>
  <c r="O889" i="17" s="1"/>
  <c r="J890" i="17"/>
  <c r="O890" i="17" s="1"/>
  <c r="J891" i="17"/>
  <c r="O891" i="17" s="1"/>
  <c r="J892" i="17"/>
  <c r="J893" i="17"/>
  <c r="O893" i="17" s="1"/>
  <c r="J894" i="17"/>
  <c r="O894" i="17" s="1"/>
  <c r="J895" i="17"/>
  <c r="O895" i="17" s="1"/>
  <c r="J896" i="17"/>
  <c r="J897" i="17"/>
  <c r="O897" i="17" s="1"/>
  <c r="J898" i="17"/>
  <c r="O898" i="17" s="1"/>
  <c r="J899" i="17"/>
  <c r="O899" i="17" s="1"/>
  <c r="J900" i="17"/>
  <c r="J901" i="17"/>
  <c r="O901" i="17" s="1"/>
  <c r="J902" i="17"/>
  <c r="O902" i="17" s="1"/>
  <c r="J903" i="17"/>
  <c r="O903" i="17" s="1"/>
  <c r="J904" i="17"/>
  <c r="J905" i="17"/>
  <c r="O905" i="17" s="1"/>
  <c r="J906" i="17"/>
  <c r="O906" i="17" s="1"/>
  <c r="J907" i="17"/>
  <c r="O907" i="17" s="1"/>
  <c r="J908" i="17"/>
  <c r="J909" i="17"/>
  <c r="O909" i="17" s="1"/>
  <c r="J910" i="17"/>
  <c r="O910" i="17" s="1"/>
  <c r="J911" i="17"/>
  <c r="O911" i="17" s="1"/>
  <c r="J912" i="17"/>
  <c r="J913" i="17"/>
  <c r="O913" i="17" s="1"/>
  <c r="J914" i="17"/>
  <c r="O914" i="17" s="1"/>
  <c r="J915" i="17"/>
  <c r="O915" i="17" s="1"/>
  <c r="J916" i="17"/>
  <c r="J917" i="17"/>
  <c r="O917" i="17" s="1"/>
  <c r="J918" i="17"/>
  <c r="O918" i="17" s="1"/>
  <c r="J919" i="17"/>
  <c r="O919" i="17" s="1"/>
  <c r="J920" i="17"/>
  <c r="J921" i="17"/>
  <c r="O921" i="17" s="1"/>
  <c r="J922" i="17"/>
  <c r="O922" i="17" s="1"/>
  <c r="J923" i="17"/>
  <c r="O923" i="17" s="1"/>
  <c r="J924" i="17"/>
  <c r="J925" i="17"/>
  <c r="O925" i="17" s="1"/>
  <c r="J926" i="17"/>
  <c r="O926" i="17" s="1"/>
  <c r="J927" i="17"/>
  <c r="O927" i="17" s="1"/>
  <c r="J928" i="17"/>
  <c r="J929" i="17"/>
  <c r="O929" i="17" s="1"/>
  <c r="J930" i="17"/>
  <c r="O930" i="17" s="1"/>
  <c r="J931" i="17"/>
  <c r="O931" i="17" s="1"/>
  <c r="J932" i="17"/>
  <c r="J933" i="17"/>
  <c r="O933" i="17" s="1"/>
  <c r="J934" i="17"/>
  <c r="O934" i="17" s="1"/>
  <c r="J935" i="17"/>
  <c r="O935" i="17" s="1"/>
  <c r="J936" i="17"/>
  <c r="J937" i="17"/>
  <c r="O937" i="17" s="1"/>
  <c r="J938" i="17"/>
  <c r="O938" i="17" s="1"/>
  <c r="J939" i="17"/>
  <c r="O939" i="17" s="1"/>
  <c r="J940" i="17"/>
  <c r="J941" i="17"/>
  <c r="O941" i="17" s="1"/>
  <c r="J942" i="17"/>
  <c r="O942" i="17" s="1"/>
  <c r="J943" i="17"/>
  <c r="O943" i="17" s="1"/>
  <c r="J944" i="17"/>
  <c r="J945" i="17"/>
  <c r="O945" i="17" s="1"/>
  <c r="J946" i="17"/>
  <c r="O946" i="17" s="1"/>
  <c r="J947" i="17"/>
  <c r="O947" i="17" s="1"/>
  <c r="J948" i="17"/>
  <c r="J949" i="17"/>
  <c r="O949" i="17" s="1"/>
  <c r="J950" i="17"/>
  <c r="O950" i="17" s="1"/>
  <c r="J951" i="17"/>
  <c r="O951" i="17" s="1"/>
  <c r="J952" i="17"/>
  <c r="J953" i="17"/>
  <c r="O953" i="17" s="1"/>
  <c r="J954" i="17"/>
  <c r="O954" i="17" s="1"/>
  <c r="J955" i="17"/>
  <c r="O955" i="17" s="1"/>
  <c r="J956" i="17"/>
  <c r="J957" i="17"/>
  <c r="O957" i="17" s="1"/>
  <c r="J958" i="17"/>
  <c r="O958" i="17" s="1"/>
  <c r="J959" i="17"/>
  <c r="O959" i="17" s="1"/>
  <c r="J960" i="17"/>
  <c r="J961" i="17"/>
  <c r="O961" i="17" s="1"/>
  <c r="J962" i="17"/>
  <c r="O962" i="17" s="1"/>
  <c r="J963" i="17"/>
  <c r="O963" i="17" s="1"/>
  <c r="J964" i="17"/>
  <c r="J965" i="17"/>
  <c r="O965" i="17" s="1"/>
  <c r="J966" i="17"/>
  <c r="O966" i="17" s="1"/>
  <c r="J967" i="17"/>
  <c r="O967" i="17" s="1"/>
  <c r="J968" i="17"/>
  <c r="J969" i="17"/>
  <c r="O969" i="17" s="1"/>
  <c r="J970" i="17"/>
  <c r="O970" i="17" s="1"/>
  <c r="J971" i="17"/>
  <c r="O971" i="17" s="1"/>
  <c r="J972" i="17"/>
  <c r="J973" i="17"/>
  <c r="O973" i="17" s="1"/>
  <c r="J974" i="17"/>
  <c r="O974" i="17" s="1"/>
  <c r="J975" i="17"/>
  <c r="O975" i="17" s="1"/>
  <c r="J976" i="17"/>
  <c r="J977" i="17"/>
  <c r="O977" i="17" s="1"/>
  <c r="J978" i="17"/>
  <c r="O978" i="17" s="1"/>
  <c r="J979" i="17"/>
  <c r="O979" i="17" s="1"/>
  <c r="J980" i="17"/>
  <c r="J981" i="17"/>
  <c r="O981" i="17" s="1"/>
  <c r="J982" i="17"/>
  <c r="O982" i="17" s="1"/>
  <c r="J983" i="17"/>
  <c r="O983" i="17" s="1"/>
  <c r="J984" i="17"/>
  <c r="J985" i="17"/>
  <c r="O985" i="17" s="1"/>
  <c r="J986" i="17"/>
  <c r="O986" i="17" s="1"/>
  <c r="J987" i="17"/>
  <c r="O987" i="17" s="1"/>
  <c r="J988" i="17"/>
  <c r="J989" i="17"/>
  <c r="O989" i="17" s="1"/>
  <c r="J990" i="17"/>
  <c r="O990" i="17" s="1"/>
  <c r="J991" i="17"/>
  <c r="O991" i="17" s="1"/>
  <c r="J992" i="17"/>
  <c r="J993" i="17"/>
  <c r="O993" i="17" s="1"/>
  <c r="J994" i="17"/>
  <c r="O994" i="17" s="1"/>
  <c r="J995" i="17"/>
  <c r="O995" i="17" s="1"/>
  <c r="J996" i="17"/>
  <c r="J997" i="17"/>
  <c r="O997" i="17" s="1"/>
  <c r="J998" i="17"/>
  <c r="O998" i="17" s="1"/>
  <c r="J999" i="17"/>
  <c r="O999" i="17" s="1"/>
  <c r="J1000" i="17"/>
  <c r="J1001" i="17"/>
  <c r="O1001"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L4" i="17"/>
  <c r="M4" i="17" s="1"/>
  <c r="I3" i="17"/>
  <c r="N3" i="17" s="1"/>
  <c r="J3" i="17"/>
  <c r="O3" i="17" s="1"/>
  <c r="K3" i="17"/>
  <c r="I4" i="17"/>
  <c r="N4" i="17" s="1"/>
  <c r="J4" i="17"/>
  <c r="O4" i="17" s="1"/>
  <c r="K4"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<sst xmlns="http://schemas.openxmlformats.org/spreadsheetml/2006/main" count="11129" uniqueCount="6223">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</sst>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409]d\-mmm\-yyyy;@"/>
    <numFmt numFmtId="167" formatCode="0.0\ &quot;kg&quot;"/>
    <numFmt numFmtId="168" formatCode="_-[$$-409]* #,##0.00_ ;_-[$$-409]* \-#,##0.00\ ;_-[$$-409]* &quot;-&quot;??_ ;_-@_ "/>
    <numFmt numFmtId="171" formatCode="[$-409]mmmm\ d\,\ yyyy;@"/>
    <numFmt numFmtId="172"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71" fontId="0" fillId="0" borderId="0" xfId="0" applyNumberFormat="1"/>
    <xf numFmtId="3" fontId="0" fillId="0" borderId="0" xfId="0" applyNumberFormat="1"/>
    <xf numFmtId="172" fontId="0" fillId="0" borderId="0" xfId="0" applyNumberFormat="1"/>
  </cellXfs>
  <cellStyles count="1">
    <cellStyle name="Normal" xfId="0" builtinId="0"/>
  </cellStyles>
  <dxfs count="17">
    <dxf>
      <font>
        <b/>
        <i val="0"/>
        <sz val="11"/>
        <color theme="0"/>
        <name val="Calibri"/>
        <family val="2"/>
        <scheme val="minor"/>
      </font>
      <fill>
        <patternFill>
          <bgColor theme="9" tint="-0.499984740745262"/>
        </patternFill>
      </fill>
      <border>
        <vertical/>
        <horizontal/>
      </border>
    </dxf>
    <dxf>
      <font>
        <b val="0"/>
        <i val="0"/>
        <sz val="11"/>
        <color theme="0"/>
        <name val="Calibri"/>
        <family val="2"/>
        <scheme val="minor"/>
      </font>
      <fill>
        <patternFill>
          <bgColor theme="9" tint="-0.499984740745262"/>
        </patternFill>
      </fill>
    </dxf>
    <dxf>
      <numFmt numFmtId="0" formatCode="General"/>
    </dxf>
    <dxf>
      <numFmt numFmtId="0" formatCode="General"/>
    </dxf>
    <dxf>
      <font>
        <b/>
        <i val="0"/>
        <sz val="11"/>
        <color theme="0"/>
        <name val="Calibri"/>
        <family val="2"/>
        <scheme val="minor"/>
      </font>
      <fill>
        <patternFill>
          <bgColor theme="9" tint="-0.499984740745262"/>
        </patternFill>
      </fill>
    </dxf>
    <dxf>
      <font>
        <b val="0"/>
        <i val="0"/>
        <sz val="11"/>
        <color theme="1"/>
        <name val="Calibri"/>
        <family val="2"/>
        <scheme val="minor"/>
      </font>
      <fill>
        <patternFill patternType="solid">
          <fgColor theme="0"/>
          <bgColor theme="9" tint="-0.499984740745262"/>
        </patternFill>
      </fill>
      <border>
        <left style="thin">
          <color theme="9" tint="0.39994506668294322"/>
        </left>
        <right style="thin">
          <color theme="9" tint="0.39994506668294322"/>
        </right>
        <top style="thin">
          <color theme="9" tint="0.39994506668294322"/>
        </top>
        <bottom style="thin">
          <color theme="9" tint="0.3999450666829432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9" xr9:uid="{E6D79434-32B3-46EB-85A3-12031986F13F}">
      <tableStyleElement type="wholeTable" dxfId="1"/>
      <tableStyleElement type="headerRow" dxfId="0"/>
    </tableStyle>
    <tableStyle name="green timeline" pivot="0" table="0" count="8" xr9:uid="{E250E443-81BC-4DA9-8909-F7B99D7D6527}">
      <tableStyleElement type="wholeTable" dxfId="5"/>
      <tableStyleElement type="headerRow" dxfId="4"/>
    </tableStyle>
  </tableStyles>
  <extLst>
    <ext xmlns:x14="http://schemas.microsoft.com/office/spreadsheetml/2009/9/main" uri="{46F421CA-312F-682f-3DD2-61675219B42D}">
      <x14:dxfs count="7">
        <dxf>
          <fill>
            <patternFill>
              <bgColor theme="9" tint="0.59996337778862885"/>
            </patternFill>
          </fill>
        </dxf>
        <dxf>
          <fill>
            <patternFill>
              <bgColor theme="9" tint="0.59996337778862885"/>
            </patternFill>
          </fill>
        </dxf>
        <dxf>
          <fill>
            <patternFill>
              <bgColor theme="9" tint="0.59996337778862885"/>
            </patternFill>
          </fill>
        </dxf>
        <dxf>
          <font>
            <b/>
            <i val="0"/>
            <sz val="1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bgColor theme="9" tint="-0.24994659260841701"/>
            </patternFill>
          </fill>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01-4CF2-A81D-E0F9A11C2C3B}"/>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01-4CF2-A81D-E0F9A11C2C3B}"/>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01-4CF2-A81D-E0F9A11C2C3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01-4CF2-A81D-E0F9A11C2C3B}"/>
            </c:ext>
          </c:extLst>
        </c:ser>
        <c:dLbls>
          <c:showLegendKey val="0"/>
          <c:showVal val="0"/>
          <c:showCatName val="0"/>
          <c:showSerName val="0"/>
          <c:showPercent val="0"/>
          <c:showBubbleSize val="0"/>
        </c:dLbls>
        <c:smooth val="0"/>
        <c:axId val="1368900383"/>
        <c:axId val="1368901823"/>
      </c:lineChart>
      <c:catAx>
        <c:axId val="13689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01823"/>
        <c:crosses val="autoZero"/>
        <c:auto val="1"/>
        <c:lblAlgn val="ctr"/>
        <c:lblOffset val="100"/>
        <c:noMultiLvlLbl val="0"/>
      </c:catAx>
      <c:valAx>
        <c:axId val="1368901823"/>
        <c:scaling>
          <c:orientation val="minMax"/>
        </c:scaling>
        <c:delete val="0"/>
        <c:axPos val="l"/>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00383"/>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[coffeeOrdersData_Project.xlsx]Top5Customer!Total_Sales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rgbClr val="FF0000"/>
          </a:solidFill>
          <a:ln>
            <a:noFill/>
          </a:ln>
          <a:effectLst/>
        </c:spPr>
      </c:pivotFmt>
      <c:pivotFmt>
        <c:idx val="4"/>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accent6">
              <a:lumMod val="60000"/>
              <a:lumOff val="40000"/>
            </a:schemeClr>
          </a:solidFill>
          <a:ln>
            <a:noFill/>
          </a:ln>
          <a:effectLst/>
        </c:spPr>
      </c:pivotFmt>
      <c:pivotFmt>
        <c:idx val="7"/>
        <c:spPr>
          <a:solidFill>
            <a:schemeClr val="accent5">
              <a:lumMod val="75000"/>
            </a:schemeClr>
          </a:solidFill>
          <a:ln>
            <a:noFill/>
          </a:ln>
          <a:effectLst/>
        </c:spPr>
      </c:pivotFmt>
      <c:pivotFmt>
        <c:idx val="8"/>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0-A72C-44D8-86ED-026CC41810A6}"/>
              </c:ext>
            </c:extLst>
          </c:dPt>
          <c:dPt>
            <c:idx val="1"/>
            <c:invertIfNegative val="0"/>
            <c:bubble3D val="0"/>
            <c:extLst>
              <c:ext xmlns:c16="http://schemas.microsoft.com/office/drawing/2014/chart" uri="{C3380CC4-5D6E-409C-BE32-E72D297353CC}">
                <c16:uniqueId val="{00000001-A72C-44D8-86ED-026CC41810A6}"/>
              </c:ext>
            </c:extLst>
          </c:dPt>
          <c:dPt>
            <c:idx val="2"/>
            <c:invertIfNegative val="0"/>
            <c:bubble3D val="0"/>
            <c:extLst>
              <c:ext xmlns:c16="http://schemas.microsoft.com/office/drawing/2014/chart" uri="{C3380CC4-5D6E-409C-BE32-E72D297353CC}">
                <c16:uniqueId val="{00000002-A72C-44D8-86ED-026CC41810A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72C-44D8-86ED-026CC41810A6}"/>
            </c:ext>
          </c:extLst>
        </c:ser>
        <c:dLbls>
          <c:dLblPos val="outEnd"/>
          <c:showLegendKey val="0"/>
          <c:showVal val="1"/>
          <c:showCatName val="0"/>
          <c:showSerName val="0"/>
          <c:showPercent val="0"/>
          <c:showBubbleSize val="0"/>
        </c:dLbls>
        <c:gapWidth val="182"/>
        <c:axId val="1444973487"/>
        <c:axId val="1444962927"/>
      </c:barChart>
      <c:catAx>
        <c:axId val="1444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4962927"/>
        <c:crosses val="autoZero"/>
        <c:auto val="1"/>
        <c:lblAlgn val="ctr"/>
        <c:lblOffset val="100"/>
        <c:noMultiLvlLbl val="0"/>
      </c:catAx>
      <c:valAx>
        <c:axId val="144496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49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[coffeeOrdersData_Project.xlsx]CountryBarChart!Total_Sales</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rgbClr val="FF0000"/>
          </a:solidFill>
          <a:ln>
            <a:noFill/>
          </a:ln>
          <a:effectLst/>
        </c:spPr>
      </c:pivotFmt>
      <c:pivotFmt>
        <c:idx val="4"/>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accent6">
              <a:lumMod val="60000"/>
              <a:lumOff val="40000"/>
            </a:schemeClr>
          </a:solidFill>
          <a:ln>
            <a:noFill/>
          </a:ln>
          <a:effectLst/>
        </c:spPr>
      </c:pivotFmt>
      <c:pivotFmt>
        <c:idx val="7"/>
        <c:spPr>
          <a:solidFill>
            <a:schemeClr val="accent5">
              <a:lumMod val="75000"/>
            </a:schemeClr>
          </a:solidFill>
          <a:ln>
            <a:noFill/>
          </a:ln>
          <a:effectLst/>
        </c:spPr>
      </c:pivotFmt>
      <c:pivotFmt>
        <c:idx val="8"/>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accent2">
              <a:lumMod val="75000"/>
            </a:schemeClr>
          </a:solidFill>
          <a:ln>
            <a:noFill/>
          </a:ln>
          <a:effectLst/>
        </c:spPr>
      </c:pivotFmt>
      <c:pivotFmt>
        <c:idx val="11"/>
        <c:spPr>
          <a:solidFill>
            <a:schemeClr val="accent5">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90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12C8-47CE-B13A-ECBC364C89D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2C8-47CE-B13A-ECBC364C89D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2C8-47CE-B13A-ECBC364C89D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C8-47CE-B13A-ECBC364C89D2}"/>
            </c:ext>
          </c:extLst>
        </c:ser>
        <c:dLbls>
          <c:dLblPos val="outEnd"/>
          <c:showLegendKey val="0"/>
          <c:showVal val="1"/>
          <c:showCatName val="0"/>
          <c:showSerName val="0"/>
          <c:showPercent val="0"/>
          <c:showBubbleSize val="0"/>
        </c:dLbls>
        <c:gapWidth val="182"/>
        <c:axId val="1444973487"/>
        <c:axId val="1444962927"/>
      </c:barChart>
      <c:catAx>
        <c:axId val="1444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4962927"/>
        <c:crosses val="autoZero"/>
        <c:auto val="1"/>
        <c:lblAlgn val="ctr"/>
        <c:lblOffset val="100"/>
        <c:noMultiLvlLbl val="0"/>
      </c:catAx>
      <c:valAx>
        <c:axId val="144496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49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235D135C-2495-A43B-A61A-7775D4E93612}"/>
            </a:ext>
          </a:extLst>
        </xdr:cNvPr>
        <xdr:cNvSpPr/>
      </xdr:nvSpPr>
      <xdr:spPr>
        <a:xfrm>
          <a:off x="119063" y="59531"/>
          <a:ext cx="15180468" cy="7620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latin typeface="+mn-lt"/>
            </a:rPr>
            <a:t>COFFEE SALES DASHBORD</a:t>
          </a:r>
        </a:p>
      </xdr:txBody>
    </xdr:sp>
    <xdr:clientData/>
  </xdr:twoCellAnchor>
  <xdr:twoCellAnchor>
    <xdr:from>
      <xdr:col>1</xdr:col>
      <xdr:colOff>0</xdr:colOff>
      <xdr:row>14</xdr:row>
      <xdr:rowOff>0</xdr:rowOff>
    </xdr:from>
    <xdr:to>
      <xdr:col>13</xdr:col>
      <xdr:colOff>0</xdr:colOff>
      <xdr:row>39</xdr:row>
      <xdr:rowOff>0</xdr:rowOff>
    </xdr:to>
    <xdr:graphicFrame macro="">
      <xdr:nvGraphicFramePr>
        <xdr:cNvPr id="7" name="Chart 6">
          <a:extLst>
            <a:ext uri="{FF2B5EF4-FFF2-40B4-BE49-F238E27FC236}">
              <a16:creationId xmlns:a16="http://schemas.microsoft.com/office/drawing/2014/main" id="{F8A1192F-DC9E-4570-9C5E-DEE09B39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599167</xdr:colOff>
      <xdr:row>14</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9C12D1EB-E1F3-4D1B-A1A8-C324C2D907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16429"/>
              <a:ext cx="11008631"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0</xdr:rowOff>
    </xdr:from>
    <xdr:to>
      <xdr:col>23</xdr:col>
      <xdr:colOff>0</xdr:colOff>
      <xdr:row>14</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216A5289-FBCD-492C-A373-D02E5FAFA9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0643" y="1578429"/>
              <a:ext cx="244928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15875</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A6764B2F-C07A-435B-A4AD-014BB7DB716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30643" y="832304"/>
              <a:ext cx="4286250" cy="746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AD50AFDD-79CE-42FB-80FC-FEF0284166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79929" y="1578429"/>
              <a:ext cx="183696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24</xdr:row>
      <xdr:rowOff>0</xdr:rowOff>
    </xdr:from>
    <xdr:to>
      <xdr:col>26</xdr:col>
      <xdr:colOff>0</xdr:colOff>
      <xdr:row>39</xdr:row>
      <xdr:rowOff>13607</xdr:rowOff>
    </xdr:to>
    <xdr:graphicFrame macro="">
      <xdr:nvGraphicFramePr>
        <xdr:cNvPr id="12" name="Chart 11">
          <a:extLst>
            <a:ext uri="{FF2B5EF4-FFF2-40B4-BE49-F238E27FC236}">
              <a16:creationId xmlns:a16="http://schemas.microsoft.com/office/drawing/2014/main" id="{6779ED17-7464-4E81-A6D3-86D714C14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14</xdr:row>
      <xdr:rowOff>1</xdr:rowOff>
    </xdr:from>
    <xdr:to>
      <xdr:col>26</xdr:col>
      <xdr:colOff>1</xdr:colOff>
      <xdr:row>24</xdr:row>
      <xdr:rowOff>0</xdr:rowOff>
    </xdr:to>
    <xdr:graphicFrame macro="">
      <xdr:nvGraphicFramePr>
        <xdr:cNvPr id="13" name="Chart 12">
          <a:extLst>
            <a:ext uri="{FF2B5EF4-FFF2-40B4-BE49-F238E27FC236}">
              <a16:creationId xmlns:a16="http://schemas.microsoft.com/office/drawing/2014/main" id="{4F7EFD1B-0BE8-4FD4-8D97-4D4E4DEB3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waf Abdullah Al-salmi" refreshedDate="45771.930892824072" createdVersion="8" refreshedVersion="8" minRefreshableVersion="3" recordCount="1000" xr:uid="{9C2E42A9-4974-4E63-9F26-498B2082B644}">
  <cacheSource type="worksheet">
    <worksheetSource name="order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56664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52CC87-3DB6-4C2F-8920-7540249246CB}" name="Total_Sales" cacheId="47"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7">
  <location ref="A3:F49"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numFmtId="171" outline="0" showAll="0">
      <items count="15">
        <item x="0"/>
        <item x="1"/>
        <item x="2"/>
        <item x="3"/>
        <item x="4"/>
        <item x="5"/>
        <item x="6"/>
        <item x="7"/>
        <item x="8"/>
        <item x="9"/>
        <item x="10"/>
        <item x="11"/>
        <item x="12"/>
        <item x="13"/>
        <item t="default"/>
      </items>
    </pivotField>
    <pivotField axis="axisRow" compact="0" outline="0" showAll="0" defaultSubtotal="0">
      <items count="6">
        <item x="1"/>
        <item x="2"/>
        <item x="3"/>
        <item x="4"/>
        <item x="0"/>
        <item x="5"/>
      </items>
    </pivotField>
  </pivotFields>
  <rowFields count="2">
    <field x="17"/>
    <field x="16"/>
  </rowFields>
  <rowItems count="45">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0"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C7F3D-624A-4376-BCAE-77F22BA6F54F}" name="Total_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numFmtId="171" outline="0" showAll="0">
      <items count="15">
        <item x="0"/>
        <item x="1"/>
        <item x="2"/>
        <item x="3"/>
        <item x="4"/>
        <item x="5"/>
        <item x="6"/>
        <item x="7"/>
        <item x="8"/>
        <item x="9"/>
        <item x="10"/>
        <item x="11"/>
        <item x="12"/>
        <item x="13"/>
        <item t="default"/>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72"/>
  </dataFields>
  <chartFormats count="4">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68B01A-1AEC-45EC-9243-E674CE56CC3F}" name="Total_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numFmtId="171" outline="0" showAll="0">
      <items count="15">
        <item x="0"/>
        <item x="1"/>
        <item x="2"/>
        <item x="3"/>
        <item x="4"/>
        <item x="5"/>
        <item x="6"/>
        <item x="7"/>
        <item x="8"/>
        <item x="9"/>
        <item x="10"/>
        <item x="11"/>
        <item x="12"/>
        <item x="13"/>
        <item t="default"/>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7" baseItem="0" numFmtId="172"/>
  </dataFields>
  <chartFormats count="2">
    <chartFormat chart="17" format="0"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074503-B6CC-4263-9A50-058B78E0944D}" sourceName="Size">
  <pivotTables>
    <pivotTable tabId="18" name="Total_Sales"/>
    <pivotTable tabId="19" name="Total_Sales"/>
    <pivotTable tabId="21" name="Total_Sales"/>
  </pivotTables>
  <data>
    <tabular pivotCacheId="15566646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43419A-8F91-4153-8464-EEE447038B03}" sourceName="Roast Type Name">
  <pivotTables>
    <pivotTable tabId="18" name="Total_Sales"/>
    <pivotTable tabId="19" name="Total_Sales"/>
    <pivotTable tabId="21" name="Total_Sales"/>
  </pivotTables>
  <data>
    <tabular pivotCacheId="15566646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318811-2E1C-4AF9-BE9B-A5ED29B09AB7}" sourceName="loyalty Card">
  <pivotTables>
    <pivotTable tabId="18" name="Total_Sales"/>
    <pivotTable tabId="19" name="Total_Sales"/>
    <pivotTable tabId="21" name="Total_Sales"/>
  </pivotTables>
  <data>
    <tabular pivotCacheId="15566646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E373F3-6138-4164-9B14-520CDB289088}" cache="Slicer_Size" caption="Size" columnCount="2" style="green slicer" rowHeight="241300"/>
  <slicer name="Roast Type Name" xr10:uid="{2086B707-9687-49A3-AC4F-D76006923B8B}" cache="Slicer_Roast_Type_Name" caption="Roast Type Name" columnCount="3" style="green slicer" rowHeight="241300"/>
  <slicer name="loyalty Card" xr10:uid="{4F997B15-E3E3-431B-A4D1-7C143219B863}"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AC5A4-F7A9-4134-B384-C69C80AF9BB3}" name="order_table" displayName="order_table" ref="A1:P1001" totalsRowShown="0" headerRowDxfId="6">
  <autoFilter ref="A1:P1001" xr:uid="{E40AC5A4-F7A9-4134-B384-C69C80AF9BB3}"/>
  <tableColumns count="16">
    <tableColumn id="1" xr3:uid="{E77CF540-E66D-45F1-B727-31C42354B7B9}" name="Order ID" dataDxfId="16"/>
    <tableColumn id="2" xr3:uid="{83859883-45BD-4486-BDD2-35F72420B9F7}" name="Order Date" dataDxfId="15"/>
    <tableColumn id="3" xr3:uid="{CF738411-72D6-48F2-A4EC-FBDA233A1A5D}" name="Customer ID" dataDxfId="14"/>
    <tableColumn id="4" xr3:uid="{2F2F79BF-9105-471F-9537-DF811DDE1B8E}" name="Product ID"/>
    <tableColumn id="5" xr3:uid="{5D9F407B-84FD-4A69-8956-DDAAB57091F2}" name="Quantity" dataDxfId="13"/>
    <tableColumn id="6" xr3:uid="{109E3080-64FD-42C2-B503-36ED2FED718C}" name="Customer Name" dataDxfId="12">
      <calculatedColumnFormula>_xlfn.XLOOKUP(C2,customers!$A$1:$A$1001,customers!$B$1:$B$1001,,0)</calculatedColumnFormula>
    </tableColumn>
    <tableColumn id="7" xr3:uid="{812C2997-3AFB-488C-BEFD-D715B2E35136}" name="Email" dataDxfId="11">
      <calculatedColumnFormula>IF(_xlfn.XLOOKUP(C2,customers!$A$1:$A$1001,customers!$C$1:$C$1001,,0)=0,"",_xlfn.XLOOKUP(C2,customers!$A$1:$A$1001,customers!$C$1:$C$1001,,0))</calculatedColumnFormula>
    </tableColumn>
    <tableColumn id="8" xr3:uid="{7F16EBEA-556C-4CEB-80CD-B09D5C0248A3}" name="Country" dataDxfId="10">
      <calculatedColumnFormula>_xlfn.XLOOKUP(C2,customers!$A$1:$A$1001,customers!$G$1:$G$1001,,0)</calculatedColumnFormula>
    </tableColumn>
    <tableColumn id="9" xr3:uid="{E43B0CCE-A875-4B87-BBFE-A5A32409117D}" name="Coffee Type">
      <calculatedColumnFormula>INDEX(products!$A$1:$G$49,MATCH(orders!$D2,products!$A$1:$A$49,0),MATCH(orders!I$1,products!$A$1:$G$1,0))</calculatedColumnFormula>
    </tableColumn>
    <tableColumn id="10" xr3:uid="{22A94B62-BB0D-440B-B2DF-CADB15CAD135}" name="Roast Type">
      <calculatedColumnFormula>INDEX(products!$A$1:$G$49,MATCH(orders!$D2,products!$A$1:$A$49,0),MATCH(orders!J$1,products!$A$1:$G$1,0))</calculatedColumnFormula>
    </tableColumn>
    <tableColumn id="11" xr3:uid="{74D12341-78C8-41FF-B224-F3C157530C48}" name="Size" dataDxfId="9">
      <calculatedColumnFormula>INDEX(products!$A$1:$G$49,MATCH(orders!$D2,products!$A$1:$A$49,0),MATCH(orders!K$1,products!$A$1:$G$1,0))</calculatedColumnFormula>
    </tableColumn>
    <tableColumn id="12" xr3:uid="{DA554549-3C25-4CE4-8773-1CFA82BD82BB}" name="Unit Price" dataDxfId="8">
      <calculatedColumnFormula>INDEX(products!$A$1:$G$49,MATCH(orders!$D2,products!$A$1:$A$49,0),MATCH(orders!L$1,products!$A$1:$G$1,0))</calculatedColumnFormula>
    </tableColumn>
    <tableColumn id="13" xr3:uid="{C4EAC197-2BBD-4876-A18B-1F328EC95AA2}" name="Sales" dataDxfId="7">
      <calculatedColumnFormula>L2*E2</calculatedColumnFormula>
    </tableColumn>
    <tableColumn id="14" xr3:uid="{36CFF53B-6E86-4FBB-A4DA-C752D92A417C}" name="coffee type name">
      <calculatedColumnFormula>IF(I2="Rob","Robusta",IF(I2="Exc","Excelsa",IF(I2="Ara","Arabica",IF(I2="Lib","Liberica",""))))</calculatedColumnFormula>
    </tableColumn>
    <tableColumn id="15" xr3:uid="{1A919111-CE39-44DB-9091-FC69DE9FBE3A}" name="Roast Type Name" dataDxfId="3">
      <calculatedColumnFormula>IF(J2="M","Medium",IF(J2="L","Light",IF(J2="D","Dark","")))</calculatedColumnFormula>
    </tableColumn>
    <tableColumn id="16" xr3:uid="{3849E8B5-5723-4D48-90D6-8F555F522D6A}" name="loyalty Card" dataDxfId="2">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BB4369-9944-4207-88FE-E59A09373E5C}" sourceName="Order Date">
  <pivotTables>
    <pivotTable tabId="18" name="Total_Sales"/>
    <pivotTable tabId="19" name="Total_Sales"/>
    <pivotTable tabId="21" name="Total_Sales"/>
  </pivotTables>
  <state minimalRefreshVersion="6" lastRefreshVersion="6" pivotCacheId="15566646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5A2434-63E5-4816-A484-482BB9BD0C75}" cache="NativeTimeline_Order_Date" caption="Order Date" level="2" selectionLevel="2" scrollPosition="2019-01-01T00:00:00" style="green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13B-565A-49EB-A0CF-39CF7200C534}">
  <sheetPr>
    <pageSetUpPr autoPageBreaks="0"/>
  </sheetPr>
  <dimension ref="A1"/>
  <sheetViews>
    <sheetView showGridLines="0" showRowColHeaders="0" zoomScale="70" zoomScaleNormal="70" zoomScaleSheetLayoutView="90" workbookViewId="0">
      <selection activeCell="R43" sqref="R43"/>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C9C0-3B0C-42D9-9928-DE448F57B2D6}">
  <dimension ref="A3:F49"/>
  <sheetViews>
    <sheetView zoomScale="70" zoomScaleNormal="70" workbookViewId="0">
      <selection activeCell="G9" sqref="G9"/>
    </sheetView>
  </sheetViews>
  <sheetFormatPr defaultRowHeight="15" x14ac:dyDescent="0.25"/>
  <cols>
    <col min="1" max="1" width="13.140625" bestFit="1" customWidth="1"/>
    <col min="2" max="2" width="22.42578125" bestFit="1" customWidth="1"/>
    <col min="3" max="3" width="19.140625"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s="8" t="s">
        <v>6202</v>
      </c>
      <c r="C5" s="9">
        <v>186.85499999999999</v>
      </c>
      <c r="D5" s="9">
        <v>305.97000000000003</v>
      </c>
      <c r="E5" s="9">
        <v>213.15999999999997</v>
      </c>
      <c r="F5" s="9">
        <v>123</v>
      </c>
    </row>
    <row r="6" spans="1:6" x14ac:dyDescent="0.25">
      <c r="B6" s="8" t="s">
        <v>6203</v>
      </c>
      <c r="C6" s="9">
        <v>251.96499999999997</v>
      </c>
      <c r="D6" s="9">
        <v>129.46</v>
      </c>
      <c r="E6" s="9">
        <v>434.03999999999996</v>
      </c>
      <c r="F6" s="9">
        <v>171.93999999999997</v>
      </c>
    </row>
    <row r="7" spans="1:6" x14ac:dyDescent="0.25">
      <c r="B7" s="8" t="s">
        <v>6204</v>
      </c>
      <c r="C7" s="9">
        <v>224.94499999999999</v>
      </c>
      <c r="D7" s="9">
        <v>349.12</v>
      </c>
      <c r="E7" s="9">
        <v>321.04000000000002</v>
      </c>
      <c r="F7" s="9">
        <v>126.035</v>
      </c>
    </row>
    <row r="8" spans="1:6" x14ac:dyDescent="0.25">
      <c r="B8" s="8" t="s">
        <v>6205</v>
      </c>
      <c r="C8" s="9">
        <v>307.12</v>
      </c>
      <c r="D8" s="9">
        <v>681.07499999999993</v>
      </c>
      <c r="E8" s="9">
        <v>533.70499999999993</v>
      </c>
      <c r="F8" s="9">
        <v>158.85</v>
      </c>
    </row>
    <row r="9" spans="1:6" x14ac:dyDescent="0.25">
      <c r="B9" s="8" t="s">
        <v>6206</v>
      </c>
      <c r="C9" s="9">
        <v>53.664999999999992</v>
      </c>
      <c r="D9" s="9">
        <v>83.025000000000006</v>
      </c>
      <c r="E9" s="9">
        <v>193.83499999999998</v>
      </c>
      <c r="F9" s="9">
        <v>68.039999999999992</v>
      </c>
    </row>
    <row r="10" spans="1:6" x14ac:dyDescent="0.25">
      <c r="B10" s="8" t="s">
        <v>6207</v>
      </c>
      <c r="C10" s="9">
        <v>163.01999999999998</v>
      </c>
      <c r="D10" s="9">
        <v>678.3599999999999</v>
      </c>
      <c r="E10" s="9">
        <v>171.04500000000002</v>
      </c>
      <c r="F10" s="9">
        <v>372.255</v>
      </c>
    </row>
    <row r="11" spans="1:6" x14ac:dyDescent="0.25">
      <c r="B11" s="8" t="s">
        <v>6208</v>
      </c>
      <c r="C11" s="9">
        <v>345.02</v>
      </c>
      <c r="D11" s="9">
        <v>273.86999999999995</v>
      </c>
      <c r="E11" s="9">
        <v>184.12999999999997</v>
      </c>
      <c r="F11" s="9">
        <v>201.11499999999998</v>
      </c>
    </row>
    <row r="12" spans="1:6" x14ac:dyDescent="0.25">
      <c r="B12" s="8" t="s">
        <v>6209</v>
      </c>
      <c r="C12" s="9">
        <v>334.89</v>
      </c>
      <c r="D12" s="9">
        <v>70.95</v>
      </c>
      <c r="E12" s="9">
        <v>134.23000000000002</v>
      </c>
      <c r="F12" s="9">
        <v>166.27499999999998</v>
      </c>
    </row>
    <row r="13" spans="1:6" x14ac:dyDescent="0.25">
      <c r="B13" s="8" t="s">
        <v>6210</v>
      </c>
      <c r="C13" s="9">
        <v>178.70999999999998</v>
      </c>
      <c r="D13" s="9">
        <v>166.1</v>
      </c>
      <c r="E13" s="9">
        <v>439.30999999999995</v>
      </c>
      <c r="F13" s="9">
        <v>492.9</v>
      </c>
    </row>
    <row r="14" spans="1:6" x14ac:dyDescent="0.25">
      <c r="B14" s="8" t="s">
        <v>6211</v>
      </c>
      <c r="C14" s="9">
        <v>301.98500000000001</v>
      </c>
      <c r="D14" s="9">
        <v>153.76499999999999</v>
      </c>
      <c r="E14" s="9">
        <v>215.55499999999998</v>
      </c>
      <c r="F14" s="9">
        <v>213.66499999999999</v>
      </c>
    </row>
    <row r="15" spans="1:6" x14ac:dyDescent="0.25">
      <c r="B15" s="8" t="s">
        <v>6212</v>
      </c>
      <c r="C15" s="9">
        <v>312.83499999999998</v>
      </c>
      <c r="D15" s="9">
        <v>63.249999999999993</v>
      </c>
      <c r="E15" s="9">
        <v>350.89500000000004</v>
      </c>
      <c r="F15" s="9">
        <v>96.405000000000001</v>
      </c>
    </row>
    <row r="16" spans="1:6" x14ac:dyDescent="0.25">
      <c r="B16" s="8" t="s">
        <v>6213</v>
      </c>
      <c r="C16" s="9">
        <v>265.62</v>
      </c>
      <c r="D16" s="9">
        <v>526.51499999999987</v>
      </c>
      <c r="E16" s="9">
        <v>187.06</v>
      </c>
      <c r="F16" s="9">
        <v>210.58999999999997</v>
      </c>
    </row>
    <row r="17" spans="1:6" x14ac:dyDescent="0.25">
      <c r="A17" t="s">
        <v>6199</v>
      </c>
      <c r="B17" s="8" t="s">
        <v>6202</v>
      </c>
      <c r="C17" s="9">
        <v>47.25</v>
      </c>
      <c r="D17" s="9">
        <v>65.805000000000007</v>
      </c>
      <c r="E17" s="9">
        <v>274.67500000000001</v>
      </c>
      <c r="F17" s="9">
        <v>179.22</v>
      </c>
    </row>
    <row r="18" spans="1:6" x14ac:dyDescent="0.25">
      <c r="B18" s="8" t="s">
        <v>6203</v>
      </c>
      <c r="C18" s="9">
        <v>745.44999999999993</v>
      </c>
      <c r="D18" s="9">
        <v>428.88499999999999</v>
      </c>
      <c r="E18" s="9">
        <v>194.17499999999998</v>
      </c>
      <c r="F18" s="9">
        <v>429.82999999999993</v>
      </c>
    </row>
    <row r="19" spans="1:6" x14ac:dyDescent="0.25">
      <c r="B19" s="8" t="s">
        <v>6204</v>
      </c>
      <c r="C19" s="9">
        <v>130.47</v>
      </c>
      <c r="D19" s="9">
        <v>271.48500000000001</v>
      </c>
      <c r="E19" s="9">
        <v>281.20499999999998</v>
      </c>
      <c r="F19" s="9">
        <v>231.63000000000002</v>
      </c>
    </row>
    <row r="20" spans="1:6" x14ac:dyDescent="0.25">
      <c r="B20" s="8" t="s">
        <v>6205</v>
      </c>
      <c r="C20" s="9">
        <v>27</v>
      </c>
      <c r="D20" s="9">
        <v>347.26</v>
      </c>
      <c r="E20" s="9">
        <v>147.51</v>
      </c>
      <c r="F20" s="9">
        <v>240.04</v>
      </c>
    </row>
    <row r="21" spans="1:6" x14ac:dyDescent="0.25">
      <c r="B21" s="8" t="s">
        <v>6206</v>
      </c>
      <c r="C21" s="9">
        <v>255.11499999999995</v>
      </c>
      <c r="D21" s="9">
        <v>541.73</v>
      </c>
      <c r="E21" s="9">
        <v>83.43</v>
      </c>
      <c r="F21" s="9">
        <v>59.079999999999991</v>
      </c>
    </row>
    <row r="22" spans="1:6" x14ac:dyDescent="0.25">
      <c r="B22" s="8" t="s">
        <v>6207</v>
      </c>
      <c r="C22" s="9">
        <v>584.78999999999985</v>
      </c>
      <c r="D22" s="9">
        <v>357.42999999999995</v>
      </c>
      <c r="E22" s="9">
        <v>355.34</v>
      </c>
      <c r="F22" s="9">
        <v>140.88</v>
      </c>
    </row>
    <row r="23" spans="1:6" x14ac:dyDescent="0.25">
      <c r="B23" s="8" t="s">
        <v>6208</v>
      </c>
      <c r="C23" s="9">
        <v>430.62</v>
      </c>
      <c r="D23" s="9">
        <v>227.42500000000001</v>
      </c>
      <c r="E23" s="9">
        <v>236.315</v>
      </c>
      <c r="F23" s="9">
        <v>414.58499999999992</v>
      </c>
    </row>
    <row r="24" spans="1:6" x14ac:dyDescent="0.25">
      <c r="B24" s="8" t="s">
        <v>6209</v>
      </c>
      <c r="C24" s="9">
        <v>22.5</v>
      </c>
      <c r="D24" s="9">
        <v>77.72</v>
      </c>
      <c r="E24" s="9">
        <v>60.5</v>
      </c>
      <c r="F24" s="9">
        <v>139.67999999999998</v>
      </c>
    </row>
    <row r="25" spans="1:6" x14ac:dyDescent="0.25">
      <c r="B25" s="8" t="s">
        <v>6210</v>
      </c>
      <c r="C25" s="9">
        <v>126.14999999999999</v>
      </c>
      <c r="D25" s="9">
        <v>195.11</v>
      </c>
      <c r="E25" s="9">
        <v>89.13</v>
      </c>
      <c r="F25" s="9">
        <v>302.65999999999997</v>
      </c>
    </row>
    <row r="26" spans="1:6" x14ac:dyDescent="0.25">
      <c r="B26" s="8" t="s">
        <v>6211</v>
      </c>
      <c r="C26" s="9">
        <v>376.03</v>
      </c>
      <c r="D26" s="9">
        <v>523.24</v>
      </c>
      <c r="E26" s="9">
        <v>440.96499999999997</v>
      </c>
      <c r="F26" s="9">
        <v>174.46999999999997</v>
      </c>
    </row>
    <row r="27" spans="1:6" x14ac:dyDescent="0.25">
      <c r="B27" s="8" t="s">
        <v>6212</v>
      </c>
      <c r="C27" s="9">
        <v>515.17999999999995</v>
      </c>
      <c r="D27" s="9">
        <v>142.56</v>
      </c>
      <c r="E27" s="9">
        <v>347.03999999999996</v>
      </c>
      <c r="F27" s="9">
        <v>104.08499999999999</v>
      </c>
    </row>
    <row r="28" spans="1:6" x14ac:dyDescent="0.25">
      <c r="B28" s="8" t="s">
        <v>6213</v>
      </c>
      <c r="C28" s="9">
        <v>95.859999999999985</v>
      </c>
      <c r="D28" s="9">
        <v>484.76</v>
      </c>
      <c r="E28" s="9">
        <v>94.17</v>
      </c>
      <c r="F28" s="9">
        <v>77.10499999999999</v>
      </c>
    </row>
    <row r="29" spans="1:6" x14ac:dyDescent="0.25">
      <c r="A29" t="s">
        <v>6200</v>
      </c>
      <c r="B29" s="8" t="s">
        <v>6202</v>
      </c>
      <c r="C29" s="9">
        <v>258.34500000000003</v>
      </c>
      <c r="D29" s="9">
        <v>139.625</v>
      </c>
      <c r="E29" s="9">
        <v>279.52000000000004</v>
      </c>
      <c r="F29" s="9">
        <v>160.19499999999999</v>
      </c>
    </row>
    <row r="30" spans="1:6" x14ac:dyDescent="0.25">
      <c r="B30" s="8" t="s">
        <v>6203</v>
      </c>
      <c r="C30" s="9">
        <v>342.2</v>
      </c>
      <c r="D30" s="9">
        <v>284.24999999999994</v>
      </c>
      <c r="E30" s="9">
        <v>251.83</v>
      </c>
      <c r="F30" s="9">
        <v>80.550000000000011</v>
      </c>
    </row>
    <row r="31" spans="1:6" x14ac:dyDescent="0.25">
      <c r="B31" s="8" t="s">
        <v>6204</v>
      </c>
      <c r="C31" s="9">
        <v>418.30499999999989</v>
      </c>
      <c r="D31" s="9">
        <v>468.125</v>
      </c>
      <c r="E31" s="9">
        <v>405.05500000000006</v>
      </c>
      <c r="F31" s="9">
        <v>253.15499999999997</v>
      </c>
    </row>
    <row r="32" spans="1:6" x14ac:dyDescent="0.25">
      <c r="B32" s="8" t="s">
        <v>6205</v>
      </c>
      <c r="C32" s="9">
        <v>102.32999999999998</v>
      </c>
      <c r="D32" s="9">
        <v>242.14000000000001</v>
      </c>
      <c r="E32" s="9">
        <v>554.875</v>
      </c>
      <c r="F32" s="9">
        <v>106.23999999999998</v>
      </c>
    </row>
    <row r="33" spans="1:6" x14ac:dyDescent="0.25">
      <c r="B33" s="8" t="s">
        <v>6206</v>
      </c>
      <c r="C33" s="9">
        <v>234.71999999999997</v>
      </c>
      <c r="D33" s="9">
        <v>133.08000000000001</v>
      </c>
      <c r="E33" s="9">
        <v>267.2</v>
      </c>
      <c r="F33" s="9">
        <v>272.68999999999994</v>
      </c>
    </row>
    <row r="34" spans="1:6" x14ac:dyDescent="0.25">
      <c r="B34" s="8" t="s">
        <v>6207</v>
      </c>
      <c r="C34" s="9">
        <v>430.39</v>
      </c>
      <c r="D34" s="9">
        <v>136.20500000000001</v>
      </c>
      <c r="E34" s="9">
        <v>209.6</v>
      </c>
      <c r="F34" s="9">
        <v>88.334999999999994</v>
      </c>
    </row>
    <row r="35" spans="1:6" x14ac:dyDescent="0.25">
      <c r="B35" s="8" t="s">
        <v>6208</v>
      </c>
      <c r="C35" s="9">
        <v>109.005</v>
      </c>
      <c r="D35" s="9">
        <v>393.57499999999999</v>
      </c>
      <c r="E35" s="9">
        <v>61.034999999999997</v>
      </c>
      <c r="F35" s="9">
        <v>199.48999999999998</v>
      </c>
    </row>
    <row r="36" spans="1:6" x14ac:dyDescent="0.25">
      <c r="B36" s="8" t="s">
        <v>6209</v>
      </c>
      <c r="C36" s="9">
        <v>287.52499999999998</v>
      </c>
      <c r="D36" s="9">
        <v>288.67</v>
      </c>
      <c r="E36" s="9">
        <v>125.58</v>
      </c>
      <c r="F36" s="9">
        <v>374.13499999999999</v>
      </c>
    </row>
    <row r="37" spans="1:6" x14ac:dyDescent="0.25">
      <c r="B37" s="8" t="s">
        <v>6210</v>
      </c>
      <c r="C37" s="9">
        <v>840.92999999999984</v>
      </c>
      <c r="D37" s="9">
        <v>409.875</v>
      </c>
      <c r="E37" s="9">
        <v>171.32999999999998</v>
      </c>
      <c r="F37" s="9">
        <v>221.43999999999997</v>
      </c>
    </row>
    <row r="38" spans="1:6" x14ac:dyDescent="0.25">
      <c r="B38" s="8" t="s">
        <v>6211</v>
      </c>
      <c r="C38" s="9">
        <v>299.07</v>
      </c>
      <c r="D38" s="9">
        <v>260.32499999999999</v>
      </c>
      <c r="E38" s="9">
        <v>584.64</v>
      </c>
      <c r="F38" s="9">
        <v>256.36500000000001</v>
      </c>
    </row>
    <row r="39" spans="1:6" x14ac:dyDescent="0.25">
      <c r="B39" s="8" t="s">
        <v>6212</v>
      </c>
      <c r="C39" s="9">
        <v>323.32499999999999</v>
      </c>
      <c r="D39" s="9">
        <v>565.57000000000005</v>
      </c>
      <c r="E39" s="9">
        <v>537.80999999999995</v>
      </c>
      <c r="F39" s="9">
        <v>189.47499999999999</v>
      </c>
    </row>
    <row r="40" spans="1:6" x14ac:dyDescent="0.25">
      <c r="B40" s="8" t="s">
        <v>6213</v>
      </c>
      <c r="C40" s="9">
        <v>399.48499999999996</v>
      </c>
      <c r="D40" s="9">
        <v>148.19999999999999</v>
      </c>
      <c r="E40" s="9">
        <v>388.21999999999997</v>
      </c>
      <c r="F40" s="9">
        <v>212.07499999999999</v>
      </c>
    </row>
    <row r="41" spans="1:6" x14ac:dyDescent="0.25">
      <c r="A41" t="s">
        <v>6201</v>
      </c>
      <c r="B41" s="8" t="s">
        <v>6202</v>
      </c>
      <c r="C41" s="9">
        <v>112.69499999999999</v>
      </c>
      <c r="D41" s="9">
        <v>166.32</v>
      </c>
      <c r="E41" s="9">
        <v>843.71499999999992</v>
      </c>
      <c r="F41" s="9">
        <v>146.685</v>
      </c>
    </row>
    <row r="42" spans="1:6" x14ac:dyDescent="0.25">
      <c r="B42" s="8" t="s">
        <v>6203</v>
      </c>
      <c r="C42" s="9">
        <v>114.87999999999998</v>
      </c>
      <c r="D42" s="9">
        <v>133.815</v>
      </c>
      <c r="E42" s="9">
        <v>91.175000000000011</v>
      </c>
      <c r="F42" s="9">
        <v>53.759999999999991</v>
      </c>
    </row>
    <row r="43" spans="1:6" x14ac:dyDescent="0.25">
      <c r="B43" s="8" t="s">
        <v>6204</v>
      </c>
      <c r="C43" s="9">
        <v>277.76</v>
      </c>
      <c r="D43" s="9">
        <v>175.41</v>
      </c>
      <c r="E43" s="9">
        <v>462.50999999999993</v>
      </c>
      <c r="F43" s="9">
        <v>399.52499999999998</v>
      </c>
    </row>
    <row r="44" spans="1:6" x14ac:dyDescent="0.25">
      <c r="B44" s="8" t="s">
        <v>6205</v>
      </c>
      <c r="C44" s="9">
        <v>197.89499999999998</v>
      </c>
      <c r="D44" s="9">
        <v>289.755</v>
      </c>
      <c r="E44" s="9">
        <v>88.545000000000002</v>
      </c>
      <c r="F44" s="9">
        <v>200.25499999999997</v>
      </c>
    </row>
    <row r="45" spans="1:6" x14ac:dyDescent="0.25">
      <c r="B45" s="8" t="s">
        <v>6206</v>
      </c>
      <c r="C45" s="9">
        <v>193.11499999999998</v>
      </c>
      <c r="D45" s="9">
        <v>212.49499999999998</v>
      </c>
      <c r="E45" s="9">
        <v>292.29000000000002</v>
      </c>
      <c r="F45" s="9">
        <v>304.46999999999997</v>
      </c>
    </row>
    <row r="46" spans="1:6" x14ac:dyDescent="0.25">
      <c r="B46" s="8" t="s">
        <v>6207</v>
      </c>
      <c r="C46" s="9">
        <v>179.79</v>
      </c>
      <c r="D46" s="9">
        <v>426.2</v>
      </c>
      <c r="E46" s="9">
        <v>170.08999999999997</v>
      </c>
      <c r="F46" s="9">
        <v>379.31</v>
      </c>
    </row>
    <row r="47" spans="1:6" x14ac:dyDescent="0.25">
      <c r="B47" s="8" t="s">
        <v>6208</v>
      </c>
      <c r="C47" s="9">
        <v>247.28999999999996</v>
      </c>
      <c r="D47" s="9">
        <v>246.685</v>
      </c>
      <c r="E47" s="9">
        <v>271.05499999999995</v>
      </c>
      <c r="F47" s="9">
        <v>141.69999999999999</v>
      </c>
    </row>
    <row r="48" spans="1:6" x14ac:dyDescent="0.25">
      <c r="B48" s="8" t="s">
        <v>6209</v>
      </c>
      <c r="C48" s="9">
        <v>116.39499999999998</v>
      </c>
      <c r="D48" s="9">
        <v>41.25</v>
      </c>
      <c r="E48" s="9">
        <v>15.54</v>
      </c>
      <c r="F48" s="9">
        <v>71.06</v>
      </c>
    </row>
    <row r="49" spans="1:6" x14ac:dyDescent="0.25">
      <c r="A49" t="s">
        <v>6197</v>
      </c>
      <c r="C49" s="9">
        <v>11768.495000000003</v>
      </c>
      <c r="D49" s="9">
        <v>12306.440000000002</v>
      </c>
      <c r="E49" s="9">
        <v>12054.075000000003</v>
      </c>
      <c r="F49" s="9">
        <v>9005.244999999999</v>
      </c>
    </row>
  </sheetData>
  <pageMargins left="0.7" right="0.7" top="0.75" bottom="0.75" header="0.3" footer="0.3"/>
  <pageSetup paperSize="9"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3CF7-EC75-44BF-B2D7-51013022F0A8}">
  <dimension ref="A3:B6"/>
  <sheetViews>
    <sheetView topLeftCell="A3" zoomScale="90" zoomScaleNormal="90"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9C41-B0A2-48BB-8F18-E0A237C65527}">
  <dimension ref="A3:B8"/>
  <sheetViews>
    <sheetView topLeftCell="A3" zoomScale="90" zoomScaleNormal="90" workbookViewId="0">
      <selection activeCell="D25" sqref="D25"/>
    </sheetView>
  </sheetViews>
  <sheetFormatPr defaultRowHeight="15" x14ac:dyDescent="0.25"/>
  <cols>
    <col min="1" max="1" width="18.1406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2" sqref="P2"/>
    </sheetView>
  </sheetViews>
  <sheetFormatPr defaultRowHeight="15" x14ac:dyDescent="0.25"/>
  <cols>
    <col min="1" max="1" width="16.5703125" bestFit="1" customWidth="1"/>
    <col min="2" max="2" width="15.285156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1.42578125" bestFit="1" customWidth="1"/>
    <col min="14" max="14" width="18.140625" customWidth="1"/>
    <col min="15" max="15" width="18.7109375" bestFit="1" customWidth="1"/>
    <col min="16" max="16" width="13.7109375"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6221</v>
      </c>
      <c r="P1" s="2" t="s">
        <v>6222</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 t="shared" ref="O2:O65" si="0">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1">L3*E3</f>
        <v>41.25</v>
      </c>
      <c r="N3" t="str">
        <f t="shared" ref="N3:N66" si="2">IF(I3="Rob","Robusta",IF(I3="Exc","Excelsa",IF(I3="Ara","Arabica",IF(I3="Lib","Liberica",""))))</f>
        <v>Excelsa</v>
      </c>
      <c r="O3" t="str">
        <f t="shared" si="0"/>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1"/>
        <v>12.95</v>
      </c>
      <c r="N4" t="str">
        <f t="shared" si="2"/>
        <v>Arabica</v>
      </c>
      <c r="O4" t="str">
        <f t="shared" si="0"/>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1"/>
        <v>27.5</v>
      </c>
      <c r="N5" t="str">
        <f t="shared" si="2"/>
        <v>Excelsa</v>
      </c>
      <c r="O5" t="str">
        <f t="shared" si="0"/>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1"/>
        <v>54.969999999999992</v>
      </c>
      <c r="N6" t="str">
        <f t="shared" si="2"/>
        <v>Robusta</v>
      </c>
      <c r="O6" t="str">
        <f t="shared" si="0"/>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1"/>
        <v>38.849999999999994</v>
      </c>
      <c r="N7" t="str">
        <f t="shared" si="2"/>
        <v>Liberica</v>
      </c>
      <c r="O7" t="str">
        <f t="shared" si="0"/>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1"/>
        <v>21.87</v>
      </c>
      <c r="N8" t="str">
        <f t="shared" si="2"/>
        <v>Excelsa</v>
      </c>
      <c r="O8" t="str">
        <f t="shared" si="0"/>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1"/>
        <v>4.7549999999999999</v>
      </c>
      <c r="N9" t="str">
        <f t="shared" si="2"/>
        <v>Liberica</v>
      </c>
      <c r="O9" t="str">
        <f t="shared" si="0"/>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1"/>
        <v>17.91</v>
      </c>
      <c r="N10" t="str">
        <f t="shared" si="2"/>
        <v>Robusta</v>
      </c>
      <c r="O10" t="str">
        <f t="shared" si="0"/>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1"/>
        <v>5.97</v>
      </c>
      <c r="N11" t="str">
        <f t="shared" si="2"/>
        <v>Robusta</v>
      </c>
      <c r="O11" t="str">
        <f t="shared" si="0"/>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1"/>
        <v>39.799999999999997</v>
      </c>
      <c r="N12" t="str">
        <f t="shared" si="2"/>
        <v>Arabica</v>
      </c>
      <c r="O12" t="str">
        <f t="shared" si="0"/>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1"/>
        <v>170.77499999999998</v>
      </c>
      <c r="N13" t="str">
        <f t="shared" si="2"/>
        <v>Excelsa</v>
      </c>
      <c r="O13" t="str">
        <f t="shared" si="0"/>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1"/>
        <v>49.75</v>
      </c>
      <c r="N14" t="str">
        <f t="shared" si="2"/>
        <v>Robusta</v>
      </c>
      <c r="O14" t="str">
        <f t="shared" si="0"/>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1"/>
        <v>41.169999999999995</v>
      </c>
      <c r="N15" t="str">
        <f t="shared" si="2"/>
        <v>Robusta</v>
      </c>
      <c r="O15" t="str">
        <f t="shared" si="0"/>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1"/>
        <v>11.654999999999999</v>
      </c>
      <c r="N16" t="str">
        <f t="shared" si="2"/>
        <v>Liberica</v>
      </c>
      <c r="O16" t="str">
        <f t="shared" si="0"/>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1"/>
        <v>114.42499999999998</v>
      </c>
      <c r="N17" t="str">
        <f t="shared" si="2"/>
        <v>Robusta</v>
      </c>
      <c r="O17" t="str">
        <f t="shared" si="0"/>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1"/>
        <v>20.25</v>
      </c>
      <c r="N18" t="str">
        <f t="shared" si="2"/>
        <v>Arabica</v>
      </c>
      <c r="O18" t="str">
        <f t="shared" si="0"/>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1"/>
        <v>77.699999999999989</v>
      </c>
      <c r="N19" t="str">
        <f t="shared" si="2"/>
        <v>Arabica</v>
      </c>
      <c r="O19" t="str">
        <f t="shared" si="0"/>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1"/>
        <v>82.339999999999989</v>
      </c>
      <c r="N20" t="str">
        <f t="shared" si="2"/>
        <v>Robusta</v>
      </c>
      <c r="O20" t="str">
        <f t="shared" si="0"/>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1"/>
        <v>16.875</v>
      </c>
      <c r="N21" t="str">
        <f t="shared" si="2"/>
        <v>Arabica</v>
      </c>
      <c r="O21" t="str">
        <f t="shared" si="0"/>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1"/>
        <v>14.58</v>
      </c>
      <c r="N22" t="str">
        <f t="shared" si="2"/>
        <v>Excelsa</v>
      </c>
      <c r="O22" t="str">
        <f t="shared" si="0"/>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1"/>
        <v>17.91</v>
      </c>
      <c r="N23" t="str">
        <f t="shared" si="2"/>
        <v>Arabica</v>
      </c>
      <c r="O23" t="str">
        <f t="shared" si="0"/>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1"/>
        <v>91.539999999999992</v>
      </c>
      <c r="N24" t="str">
        <f t="shared" si="2"/>
        <v>Robusta</v>
      </c>
      <c r="O24" t="str">
        <f t="shared" si="0"/>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1"/>
        <v>11.94</v>
      </c>
      <c r="N25" t="str">
        <f t="shared" si="2"/>
        <v>Arabica</v>
      </c>
      <c r="O25" t="str">
        <f t="shared" si="0"/>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1"/>
        <v>11.25</v>
      </c>
      <c r="N26" t="str">
        <f t="shared" si="2"/>
        <v>Arabica</v>
      </c>
      <c r="O26" t="str">
        <f t="shared" si="0"/>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1"/>
        <v>12.375</v>
      </c>
      <c r="N27" t="str">
        <f t="shared" si="2"/>
        <v>Excelsa</v>
      </c>
      <c r="O27" t="str">
        <f t="shared" si="0"/>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1"/>
        <v>27</v>
      </c>
      <c r="N28" t="str">
        <f t="shared" si="2"/>
        <v>Arabica</v>
      </c>
      <c r="O28" t="str">
        <f t="shared" si="0"/>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1"/>
        <v>16.875</v>
      </c>
      <c r="N29" t="str">
        <f t="shared" si="2"/>
        <v>Arabica</v>
      </c>
      <c r="O29" t="str">
        <f t="shared" si="0"/>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1"/>
        <v>17.91</v>
      </c>
      <c r="N30" t="str">
        <f t="shared" si="2"/>
        <v>Arabica</v>
      </c>
      <c r="O30" t="str">
        <f t="shared" si="0"/>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1"/>
        <v>39.799999999999997</v>
      </c>
      <c r="N31" t="str">
        <f t="shared" si="2"/>
        <v>Arabica</v>
      </c>
      <c r="O31" t="str">
        <f t="shared" si="0"/>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1"/>
        <v>21.825000000000003</v>
      </c>
      <c r="N32" t="str">
        <f t="shared" si="2"/>
        <v>Liberica</v>
      </c>
      <c r="O32" t="str">
        <f t="shared" si="0"/>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1"/>
        <v>35.82</v>
      </c>
      <c r="N33" t="str">
        <f t="shared" si="2"/>
        <v>Arabica</v>
      </c>
      <c r="O33" t="str">
        <f t="shared" si="0"/>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1"/>
        <v>52.38</v>
      </c>
      <c r="N34" t="str">
        <f t="shared" si="2"/>
        <v>Liberica</v>
      </c>
      <c r="O34" t="str">
        <f t="shared" si="0"/>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1"/>
        <v>23.774999999999999</v>
      </c>
      <c r="N35" t="str">
        <f t="shared" si="2"/>
        <v>Liberica</v>
      </c>
      <c r="O35" t="str">
        <f t="shared" si="0"/>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1"/>
        <v>57.06</v>
      </c>
      <c r="N36" t="str">
        <f t="shared" si="2"/>
        <v>Liberica</v>
      </c>
      <c r="O36" t="str">
        <f t="shared" si="0"/>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1"/>
        <v>35.82</v>
      </c>
      <c r="N37" t="str">
        <f t="shared" si="2"/>
        <v>Arabica</v>
      </c>
      <c r="O37" t="str">
        <f t="shared" si="0"/>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1"/>
        <v>8.73</v>
      </c>
      <c r="N38" t="str">
        <f t="shared" si="2"/>
        <v>Liberica</v>
      </c>
      <c r="O38" t="str">
        <f t="shared" si="0"/>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1"/>
        <v>28.53</v>
      </c>
      <c r="N39" t="str">
        <f t="shared" si="2"/>
        <v>Liberica</v>
      </c>
      <c r="O39" t="str">
        <f t="shared" si="0"/>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1"/>
        <v>114.42499999999998</v>
      </c>
      <c r="N40" t="str">
        <f t="shared" si="2"/>
        <v>Robusta</v>
      </c>
      <c r="O40" t="str">
        <f t="shared" si="0"/>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1"/>
        <v>59.699999999999996</v>
      </c>
      <c r="N41" t="str">
        <f t="shared" si="2"/>
        <v>Robusta</v>
      </c>
      <c r="O41" t="str">
        <f t="shared" si="0"/>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1"/>
        <v>43.650000000000006</v>
      </c>
      <c r="N42" t="str">
        <f t="shared" si="2"/>
        <v>Liberica</v>
      </c>
      <c r="O42" t="str">
        <f t="shared" si="0"/>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1"/>
        <v>7.29</v>
      </c>
      <c r="N43" t="str">
        <f t="shared" si="2"/>
        <v>Excelsa</v>
      </c>
      <c r="O43" t="str">
        <f t="shared" si="0"/>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1"/>
        <v>8.0549999999999997</v>
      </c>
      <c r="N44" t="str">
        <f t="shared" si="2"/>
        <v>Robusta</v>
      </c>
      <c r="O44" t="str">
        <f t="shared" si="0"/>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1"/>
        <v>72.91</v>
      </c>
      <c r="N45" t="str">
        <f t="shared" si="2"/>
        <v>Liberica</v>
      </c>
      <c r="O45" t="str">
        <f t="shared" si="0"/>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1"/>
        <v>16.5</v>
      </c>
      <c r="N46" t="str">
        <f t="shared" si="2"/>
        <v>Excelsa</v>
      </c>
      <c r="O46" t="str">
        <f t="shared" si="0"/>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1"/>
        <v>178.70999999999998</v>
      </c>
      <c r="N47" t="str">
        <f t="shared" si="2"/>
        <v>Liberica</v>
      </c>
      <c r="O47" t="str">
        <f t="shared" si="0"/>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1"/>
        <v>63.249999999999993</v>
      </c>
      <c r="N48" t="str">
        <f t="shared" si="2"/>
        <v>Excelsa</v>
      </c>
      <c r="O48" t="str">
        <f t="shared" si="0"/>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1"/>
        <v>7.77</v>
      </c>
      <c r="N49" t="str">
        <f t="shared" si="2"/>
        <v>Arabica</v>
      </c>
      <c r="O49" t="str">
        <f t="shared" si="0"/>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1"/>
        <v>91.539999999999992</v>
      </c>
      <c r="N50" t="str">
        <f t="shared" si="2"/>
        <v>Arabica</v>
      </c>
      <c r="O50" t="str">
        <f t="shared" si="0"/>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1"/>
        <v>38.849999999999994</v>
      </c>
      <c r="N51" t="str">
        <f t="shared" si="2"/>
        <v>Arabica</v>
      </c>
      <c r="O51" t="str">
        <f t="shared" si="0"/>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1"/>
        <v>15.54</v>
      </c>
      <c r="N52" t="str">
        <f t="shared" si="2"/>
        <v>Liberica</v>
      </c>
      <c r="O52" t="str">
        <f t="shared" si="0"/>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1"/>
        <v>145.82</v>
      </c>
      <c r="N53" t="str">
        <f t="shared" si="2"/>
        <v>Liberica</v>
      </c>
      <c r="O53" t="str">
        <f t="shared" si="0"/>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1"/>
        <v>29.849999999999998</v>
      </c>
      <c r="N54" t="str">
        <f t="shared" si="2"/>
        <v>Robusta</v>
      </c>
      <c r="O54" t="str">
        <f t="shared" si="0"/>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1"/>
        <v>72.91</v>
      </c>
      <c r="N55" t="str">
        <f t="shared" si="2"/>
        <v>Liberica</v>
      </c>
      <c r="O55" t="str">
        <f t="shared" si="0"/>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1"/>
        <v>72.75</v>
      </c>
      <c r="N56" t="str">
        <f t="shared" si="2"/>
        <v>Liberica</v>
      </c>
      <c r="O56" t="str">
        <f t="shared" si="0"/>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1"/>
        <v>47.55</v>
      </c>
      <c r="N57" t="str">
        <f t="shared" si="2"/>
        <v>Liberica</v>
      </c>
      <c r="O57" t="str">
        <f t="shared" si="0"/>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1"/>
        <v>10.935</v>
      </c>
      <c r="N58" t="str">
        <f t="shared" si="2"/>
        <v>Excelsa</v>
      </c>
      <c r="O58" t="str">
        <f t="shared" si="0"/>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1"/>
        <v>59.4</v>
      </c>
      <c r="N59" t="str">
        <f t="shared" si="2"/>
        <v>Excelsa</v>
      </c>
      <c r="O59" t="str">
        <f t="shared" si="0"/>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1"/>
        <v>89.35499999999999</v>
      </c>
      <c r="N60" t="str">
        <f t="shared" si="2"/>
        <v>Liberica</v>
      </c>
      <c r="O60" t="str">
        <f t="shared" si="0"/>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1"/>
        <v>26.19</v>
      </c>
      <c r="N61" t="str">
        <f t="shared" si="2"/>
        <v>Liberica</v>
      </c>
      <c r="O61" t="str">
        <f t="shared" si="0"/>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1"/>
        <v>114.42499999999998</v>
      </c>
      <c r="N62" t="str">
        <f t="shared" si="2"/>
        <v>Arabica</v>
      </c>
      <c r="O62" t="str">
        <f t="shared" si="0"/>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1"/>
        <v>26.849999999999994</v>
      </c>
      <c r="N63" t="str">
        <f t="shared" si="2"/>
        <v>Robusta</v>
      </c>
      <c r="O63" t="str">
        <f t="shared" si="0"/>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1"/>
        <v>23.774999999999999</v>
      </c>
      <c r="N64" t="str">
        <f t="shared" si="2"/>
        <v>Liberica</v>
      </c>
      <c r="O64" t="str">
        <f t="shared" si="0"/>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1"/>
        <v>6.75</v>
      </c>
      <c r="N65" t="str">
        <f t="shared" si="2"/>
        <v>Arabica</v>
      </c>
      <c r="O65" t="str">
        <f t="shared" si="0"/>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1"/>
        <v>35.82</v>
      </c>
      <c r="N66" t="str">
        <f t="shared" si="2"/>
        <v>Robusta</v>
      </c>
      <c r="O66" t="str">
        <f t="shared" ref="O66:O129" si="3">IF(J66="M","Medium",IF(J66="L","Light",IF(J66="D","Dark","")))</f>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4">L67*E67</f>
        <v>82.339999999999989</v>
      </c>
      <c r="N67" t="str">
        <f t="shared" ref="N67:N130" si="5">IF(I67="Rob","Robusta",IF(I67="Exc","Excelsa",IF(I67="Ara","Arabica",IF(I67="Lib","Liberica",""))))</f>
        <v>Robusta</v>
      </c>
      <c r="O67" t="str">
        <f t="shared" si="3"/>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4"/>
        <v>7.169999999999999</v>
      </c>
      <c r="N68" t="str">
        <f t="shared" si="5"/>
        <v>Robusta</v>
      </c>
      <c r="O68" t="str">
        <f t="shared" si="3"/>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4"/>
        <v>9.51</v>
      </c>
      <c r="N69" t="str">
        <f t="shared" si="5"/>
        <v>Liberica</v>
      </c>
      <c r="O69" t="str">
        <f t="shared" si="3"/>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4"/>
        <v>2.9849999999999999</v>
      </c>
      <c r="N70" t="str">
        <f t="shared" si="5"/>
        <v>Robusta</v>
      </c>
      <c r="O70" t="str">
        <f t="shared" si="3"/>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4"/>
        <v>59.699999999999996</v>
      </c>
      <c r="N71" t="str">
        <f t="shared" si="5"/>
        <v>Robusta</v>
      </c>
      <c r="O71" t="str">
        <f t="shared" si="3"/>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4"/>
        <v>136.61999999999998</v>
      </c>
      <c r="N72" t="str">
        <f t="shared" si="5"/>
        <v>Excelsa</v>
      </c>
      <c r="O72" t="str">
        <f t="shared" si="3"/>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4"/>
        <v>9.51</v>
      </c>
      <c r="N73" t="str">
        <f t="shared" si="5"/>
        <v>Liberica</v>
      </c>
      <c r="O73" t="str">
        <f t="shared" si="3"/>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4"/>
        <v>77.624999999999986</v>
      </c>
      <c r="N74" t="str">
        <f t="shared" si="5"/>
        <v>Arabica</v>
      </c>
      <c r="O74" t="str">
        <f t="shared" si="3"/>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4"/>
        <v>21.825000000000003</v>
      </c>
      <c r="N75" t="str">
        <f t="shared" si="5"/>
        <v>Liberica</v>
      </c>
      <c r="O75" t="str">
        <f t="shared" si="3"/>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4"/>
        <v>17.82</v>
      </c>
      <c r="N76" t="str">
        <f t="shared" si="5"/>
        <v>Excelsa</v>
      </c>
      <c r="O76" t="str">
        <f t="shared" si="3"/>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4"/>
        <v>53.699999999999996</v>
      </c>
      <c r="N77" t="str">
        <f t="shared" si="5"/>
        <v>Robusta</v>
      </c>
      <c r="O77" t="str">
        <f t="shared" si="3"/>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4"/>
        <v>3.5849999999999995</v>
      </c>
      <c r="N78" t="str">
        <f t="shared" si="5"/>
        <v>Robusta</v>
      </c>
      <c r="O78" t="str">
        <f t="shared" si="3"/>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4"/>
        <v>7.29</v>
      </c>
      <c r="N79" t="str">
        <f t="shared" si="5"/>
        <v>Excelsa</v>
      </c>
      <c r="O79" t="str">
        <f t="shared" si="3"/>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4"/>
        <v>40.5</v>
      </c>
      <c r="N80" t="str">
        <f t="shared" si="5"/>
        <v>Arabica</v>
      </c>
      <c r="O80" t="str">
        <f t="shared" si="3"/>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4"/>
        <v>47.8</v>
      </c>
      <c r="N81" t="str">
        <f t="shared" si="5"/>
        <v>Robusta</v>
      </c>
      <c r="O81" t="str">
        <f t="shared" si="3"/>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4"/>
        <v>38.849999999999994</v>
      </c>
      <c r="N82" t="str">
        <f t="shared" si="5"/>
        <v>Arabica</v>
      </c>
      <c r="O82" t="str">
        <f t="shared" si="3"/>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4"/>
        <v>109.36499999999999</v>
      </c>
      <c r="N83" t="str">
        <f t="shared" si="5"/>
        <v>Liberica</v>
      </c>
      <c r="O83" t="str">
        <f t="shared" si="3"/>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4"/>
        <v>100.39499999999998</v>
      </c>
      <c r="N84" t="str">
        <f t="shared" si="5"/>
        <v>Liberica</v>
      </c>
      <c r="O84" t="str">
        <f t="shared" si="3"/>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4"/>
        <v>82.339999999999989</v>
      </c>
      <c r="N85" t="str">
        <f t="shared" si="5"/>
        <v>Robusta</v>
      </c>
      <c r="O85" t="str">
        <f t="shared" si="3"/>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4"/>
        <v>9.51</v>
      </c>
      <c r="N86" t="str">
        <f t="shared" si="5"/>
        <v>Liberica</v>
      </c>
      <c r="O86" t="str">
        <f t="shared" si="3"/>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4"/>
        <v>89.35499999999999</v>
      </c>
      <c r="N87" t="str">
        <f t="shared" si="5"/>
        <v>Arabica</v>
      </c>
      <c r="O87" t="str">
        <f t="shared" si="3"/>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4"/>
        <v>11.94</v>
      </c>
      <c r="N88" t="str">
        <f t="shared" si="5"/>
        <v>Arabica</v>
      </c>
      <c r="O88" t="str">
        <f t="shared" si="3"/>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4"/>
        <v>33.75</v>
      </c>
      <c r="N89" t="str">
        <f t="shared" si="5"/>
        <v>Arabica</v>
      </c>
      <c r="O89" t="str">
        <f t="shared" si="3"/>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4"/>
        <v>35.849999999999994</v>
      </c>
      <c r="N90" t="str">
        <f t="shared" si="5"/>
        <v>Robusta</v>
      </c>
      <c r="O90" t="str">
        <f t="shared" si="3"/>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4"/>
        <v>77.699999999999989</v>
      </c>
      <c r="N91" t="str">
        <f t="shared" si="5"/>
        <v>Arabica</v>
      </c>
      <c r="O91" t="str">
        <f t="shared" si="3"/>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4"/>
        <v>51.8</v>
      </c>
      <c r="N92" t="str">
        <f t="shared" si="5"/>
        <v>Arabica</v>
      </c>
      <c r="O92" t="str">
        <f t="shared" si="3"/>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4"/>
        <v>103.49999999999999</v>
      </c>
      <c r="N93" t="str">
        <f t="shared" si="5"/>
        <v>Arabica</v>
      </c>
      <c r="O93" t="str">
        <f t="shared" si="3"/>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4"/>
        <v>44.55</v>
      </c>
      <c r="N94" t="str">
        <f t="shared" si="5"/>
        <v>Excelsa</v>
      </c>
      <c r="O94" t="str">
        <f t="shared" si="3"/>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4"/>
        <v>35.64</v>
      </c>
      <c r="N95" t="str">
        <f t="shared" si="5"/>
        <v>Excelsa</v>
      </c>
      <c r="O95" t="str">
        <f t="shared" si="3"/>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4"/>
        <v>17.91</v>
      </c>
      <c r="N96" t="str">
        <f t="shared" si="5"/>
        <v>Arabica</v>
      </c>
      <c r="O96" t="str">
        <f t="shared" si="3"/>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4"/>
        <v>155.24999999999997</v>
      </c>
      <c r="N97" t="str">
        <f t="shared" si="5"/>
        <v>Arabica</v>
      </c>
      <c r="O97" t="str">
        <f t="shared" si="3"/>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4"/>
        <v>5.97</v>
      </c>
      <c r="N98" t="str">
        <f t="shared" si="5"/>
        <v>Arabica</v>
      </c>
      <c r="O98" t="str">
        <f t="shared" si="3"/>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4"/>
        <v>13.5</v>
      </c>
      <c r="N99" t="str">
        <f t="shared" si="5"/>
        <v>Arabica</v>
      </c>
      <c r="O99" t="str">
        <f t="shared" si="3"/>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4"/>
        <v>2.9849999999999999</v>
      </c>
      <c r="N100" t="str">
        <f t="shared" si="5"/>
        <v>Arabica</v>
      </c>
      <c r="O100" t="str">
        <f t="shared" si="3"/>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4"/>
        <v>13.095000000000001</v>
      </c>
      <c r="N101" t="str">
        <f t="shared" si="5"/>
        <v>Liberica</v>
      </c>
      <c r="O101" t="str">
        <f t="shared" si="3"/>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4"/>
        <v>7.77</v>
      </c>
      <c r="N102" t="str">
        <f t="shared" si="5"/>
        <v>Arabica</v>
      </c>
      <c r="O102" t="str">
        <f t="shared" si="3"/>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4"/>
        <v>148.92499999999998</v>
      </c>
      <c r="N103" t="str">
        <f t="shared" si="5"/>
        <v>Liberica</v>
      </c>
      <c r="O103" t="str">
        <f t="shared" si="3"/>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4"/>
        <v>38.849999999999994</v>
      </c>
      <c r="N104" t="str">
        <f t="shared" si="5"/>
        <v>Liberica</v>
      </c>
      <c r="O104" t="str">
        <f t="shared" si="3"/>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4"/>
        <v>11.94</v>
      </c>
      <c r="N105" t="str">
        <f t="shared" si="5"/>
        <v>Robusta</v>
      </c>
      <c r="O105" t="str">
        <f t="shared" si="3"/>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4"/>
        <v>87.300000000000011</v>
      </c>
      <c r="N106" t="str">
        <f t="shared" si="5"/>
        <v>Liberica</v>
      </c>
      <c r="O106" t="str">
        <f t="shared" si="3"/>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4"/>
        <v>40.5</v>
      </c>
      <c r="N107" t="str">
        <f t="shared" si="5"/>
        <v>Arabica</v>
      </c>
      <c r="O107" t="str">
        <f t="shared" si="3"/>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4"/>
        <v>24.3</v>
      </c>
      <c r="N108" t="str">
        <f t="shared" si="5"/>
        <v>Excelsa</v>
      </c>
      <c r="O108" t="str">
        <f t="shared" si="3"/>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4"/>
        <v>17.91</v>
      </c>
      <c r="N109" t="str">
        <f t="shared" si="5"/>
        <v>Robusta</v>
      </c>
      <c r="O109" t="str">
        <f t="shared" si="3"/>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4"/>
        <v>27</v>
      </c>
      <c r="N110" t="str">
        <f t="shared" si="5"/>
        <v>Arabica</v>
      </c>
      <c r="O110" t="str">
        <f t="shared" si="3"/>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4"/>
        <v>7.77</v>
      </c>
      <c r="N111" t="str">
        <f t="shared" si="5"/>
        <v>Liberica</v>
      </c>
      <c r="O111" t="str">
        <f t="shared" si="3"/>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4"/>
        <v>13.365</v>
      </c>
      <c r="N112" t="str">
        <f t="shared" si="5"/>
        <v>Excelsa</v>
      </c>
      <c r="O112" t="str">
        <f t="shared" si="3"/>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4"/>
        <v>26.849999999999994</v>
      </c>
      <c r="N113" t="str">
        <f t="shared" si="5"/>
        <v>Robusta</v>
      </c>
      <c r="O113" t="str">
        <f t="shared" si="3"/>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4"/>
        <v>11.25</v>
      </c>
      <c r="N114" t="str">
        <f t="shared" si="5"/>
        <v>Arabica</v>
      </c>
      <c r="O114" t="str">
        <f t="shared" si="3"/>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4"/>
        <v>14.55</v>
      </c>
      <c r="N115" t="str">
        <f t="shared" si="5"/>
        <v>Liberica</v>
      </c>
      <c r="O115" t="str">
        <f t="shared" si="3"/>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4"/>
        <v>14.339999999999998</v>
      </c>
      <c r="N116" t="str">
        <f t="shared" si="5"/>
        <v>Robusta</v>
      </c>
      <c r="O116" t="str">
        <f t="shared" si="3"/>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4"/>
        <v>15.85</v>
      </c>
      <c r="N117" t="str">
        <f t="shared" si="5"/>
        <v>Liberica</v>
      </c>
      <c r="O117" t="str">
        <f t="shared" si="3"/>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4"/>
        <v>19.02</v>
      </c>
      <c r="N118" t="str">
        <f t="shared" si="5"/>
        <v>Liberica</v>
      </c>
      <c r="O118" t="str">
        <f t="shared" si="3"/>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4"/>
        <v>38.04</v>
      </c>
      <c r="N119" t="str">
        <f t="shared" si="5"/>
        <v>Liberica</v>
      </c>
      <c r="O119" t="str">
        <f t="shared" si="3"/>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4"/>
        <v>21.87</v>
      </c>
      <c r="N120" t="str">
        <f t="shared" si="5"/>
        <v>Excelsa</v>
      </c>
      <c r="O120" t="str">
        <f t="shared" si="3"/>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4"/>
        <v>4.125</v>
      </c>
      <c r="N121" t="str">
        <f t="shared" si="5"/>
        <v>Excelsa</v>
      </c>
      <c r="O121" t="str">
        <f t="shared" si="3"/>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4"/>
        <v>3.8849999999999998</v>
      </c>
      <c r="N122" t="str">
        <f t="shared" si="5"/>
        <v>Arabica</v>
      </c>
      <c r="O122" t="str">
        <f t="shared" si="3"/>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4"/>
        <v>68.75</v>
      </c>
      <c r="N123" t="str">
        <f t="shared" si="5"/>
        <v>Excelsa</v>
      </c>
      <c r="O123" t="str">
        <f t="shared" si="3"/>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4"/>
        <v>23.88</v>
      </c>
      <c r="N124" t="str">
        <f t="shared" si="5"/>
        <v>Arabica</v>
      </c>
      <c r="O124" t="str">
        <f t="shared" si="3"/>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4"/>
        <v>145.82</v>
      </c>
      <c r="N125" t="str">
        <f t="shared" si="5"/>
        <v>Liberica</v>
      </c>
      <c r="O125" t="str">
        <f t="shared" si="3"/>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4"/>
        <v>21.825000000000003</v>
      </c>
      <c r="N126" t="str">
        <f t="shared" si="5"/>
        <v>Liberica</v>
      </c>
      <c r="O126" t="str">
        <f t="shared" si="3"/>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4"/>
        <v>26.19</v>
      </c>
      <c r="N127" t="str">
        <f t="shared" si="5"/>
        <v>Liberica</v>
      </c>
      <c r="O127" t="str">
        <f t="shared" si="3"/>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4"/>
        <v>11.25</v>
      </c>
      <c r="N128" t="str">
        <f t="shared" si="5"/>
        <v>Arabica</v>
      </c>
      <c r="O128" t="str">
        <f t="shared" si="3"/>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4"/>
        <v>77.699999999999989</v>
      </c>
      <c r="N129" t="str">
        <f t="shared" si="5"/>
        <v>Liberica</v>
      </c>
      <c r="O129" t="str">
        <f t="shared" si="3"/>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4"/>
        <v>6.75</v>
      </c>
      <c r="N130" t="str">
        <f t="shared" si="5"/>
        <v>Arabica</v>
      </c>
      <c r="O130" t="str">
        <f t="shared" ref="O130:O193" si="6">IF(J130="M","Medium",IF(J130="L","Light",IF(J130="D","Dark","")))</f>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7">L131*E131</f>
        <v>12.15</v>
      </c>
      <c r="N131" t="str">
        <f t="shared" ref="N131:N194" si="8">IF(I131="Rob","Robusta",IF(I131="Exc","Excelsa",IF(I131="Ara","Arabica",IF(I131="Lib","Liberica",""))))</f>
        <v>Excelsa</v>
      </c>
      <c r="O131" t="str">
        <f t="shared" si="6"/>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7"/>
        <v>148.92499999999998</v>
      </c>
      <c r="N132" t="str">
        <f t="shared" si="8"/>
        <v>Arabica</v>
      </c>
      <c r="O132" t="str">
        <f t="shared" si="6"/>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7"/>
        <v>14.58</v>
      </c>
      <c r="N133" t="str">
        <f t="shared" si="8"/>
        <v>Excelsa</v>
      </c>
      <c r="O133" t="str">
        <f t="shared" si="6"/>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7"/>
        <v>148.92499999999998</v>
      </c>
      <c r="N134" t="str">
        <f t="shared" si="8"/>
        <v>Arabica</v>
      </c>
      <c r="O134" t="str">
        <f t="shared" si="6"/>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7"/>
        <v>12.95</v>
      </c>
      <c r="N135" t="str">
        <f t="shared" si="8"/>
        <v>Liberica</v>
      </c>
      <c r="O135" t="str">
        <f t="shared" si="6"/>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7"/>
        <v>94.874999999999986</v>
      </c>
      <c r="N136" t="str">
        <f t="shared" si="8"/>
        <v>Excelsa</v>
      </c>
      <c r="O136" t="str">
        <f t="shared" si="6"/>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7"/>
        <v>38.849999999999994</v>
      </c>
      <c r="N137" t="str">
        <f t="shared" si="8"/>
        <v>Arabica</v>
      </c>
      <c r="O137" t="str">
        <f t="shared" si="6"/>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7"/>
        <v>11.94</v>
      </c>
      <c r="N138" t="str">
        <f t="shared" si="8"/>
        <v>Arabica</v>
      </c>
      <c r="O138" t="str">
        <f t="shared" si="6"/>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7"/>
        <v>102.46499999999997</v>
      </c>
      <c r="N139" t="str">
        <f t="shared" si="8"/>
        <v>Excelsa</v>
      </c>
      <c r="O139" t="str">
        <f t="shared" si="6"/>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7"/>
        <v>48.6</v>
      </c>
      <c r="N140" t="str">
        <f t="shared" si="8"/>
        <v>Excelsa</v>
      </c>
      <c r="O140" t="str">
        <f t="shared" si="6"/>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7"/>
        <v>77.699999999999989</v>
      </c>
      <c r="N141" t="str">
        <f t="shared" si="8"/>
        <v>Liberica</v>
      </c>
      <c r="O141" t="str">
        <f t="shared" si="6"/>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7"/>
        <v>29.784999999999997</v>
      </c>
      <c r="N142" t="str">
        <f t="shared" si="8"/>
        <v>Liberica</v>
      </c>
      <c r="O142" t="str">
        <f t="shared" si="6"/>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7"/>
        <v>15.54</v>
      </c>
      <c r="N143" t="str">
        <f t="shared" si="8"/>
        <v>Arabica</v>
      </c>
      <c r="O143" t="str">
        <f t="shared" si="6"/>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7"/>
        <v>136.61999999999998</v>
      </c>
      <c r="N144" t="str">
        <f t="shared" si="8"/>
        <v>Excelsa</v>
      </c>
      <c r="O144" t="str">
        <f t="shared" si="6"/>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7"/>
        <v>17.46</v>
      </c>
      <c r="N145" t="str">
        <f t="shared" si="8"/>
        <v>Liberica</v>
      </c>
      <c r="O145" t="str">
        <f t="shared" si="6"/>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7"/>
        <v>68.309999999999988</v>
      </c>
      <c r="N146" t="str">
        <f t="shared" si="8"/>
        <v>Excelsa</v>
      </c>
      <c r="O146" t="str">
        <f t="shared" si="6"/>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7"/>
        <v>17.46</v>
      </c>
      <c r="N147" t="str">
        <f t="shared" si="8"/>
        <v>Liberica</v>
      </c>
      <c r="O147" t="str">
        <f t="shared" si="6"/>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7"/>
        <v>43.650000000000006</v>
      </c>
      <c r="N148" t="str">
        <f t="shared" si="8"/>
        <v>Liberica</v>
      </c>
      <c r="O148" t="str">
        <f t="shared" si="6"/>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7"/>
        <v>27.5</v>
      </c>
      <c r="N149" t="str">
        <f t="shared" si="8"/>
        <v>Excelsa</v>
      </c>
      <c r="O149" t="str">
        <f t="shared" si="6"/>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7"/>
        <v>18.225000000000001</v>
      </c>
      <c r="N150" t="str">
        <f t="shared" si="8"/>
        <v>Excelsa</v>
      </c>
      <c r="O150" t="str">
        <f t="shared" si="6"/>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7"/>
        <v>51.749999999999993</v>
      </c>
      <c r="N151" t="str">
        <f t="shared" si="8"/>
        <v>Arabica</v>
      </c>
      <c r="O151" t="str">
        <f t="shared" si="6"/>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7"/>
        <v>12.95</v>
      </c>
      <c r="N152" t="str">
        <f t="shared" si="8"/>
        <v>Liberica</v>
      </c>
      <c r="O152" t="str">
        <f t="shared" si="6"/>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7"/>
        <v>33.75</v>
      </c>
      <c r="N153" t="str">
        <f t="shared" si="8"/>
        <v>Arabica</v>
      </c>
      <c r="O153" t="str">
        <f t="shared" si="6"/>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7"/>
        <v>68.655000000000001</v>
      </c>
      <c r="N154" t="str">
        <f t="shared" si="8"/>
        <v>Robusta</v>
      </c>
      <c r="O154" t="str">
        <f t="shared" si="6"/>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7"/>
        <v>2.6849999999999996</v>
      </c>
      <c r="N155" t="str">
        <f t="shared" si="8"/>
        <v>Robusta</v>
      </c>
      <c r="O155" t="str">
        <f t="shared" si="6"/>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7"/>
        <v>114.42499999999998</v>
      </c>
      <c r="N156" t="str">
        <f t="shared" si="8"/>
        <v>Arabica</v>
      </c>
      <c r="O156" t="str">
        <f t="shared" si="6"/>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7"/>
        <v>155.24999999999997</v>
      </c>
      <c r="N157" t="str">
        <f t="shared" si="8"/>
        <v>Arabica</v>
      </c>
      <c r="O157" t="str">
        <f t="shared" si="6"/>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7"/>
        <v>77.624999999999986</v>
      </c>
      <c r="N158" t="str">
        <f t="shared" si="8"/>
        <v>Arabica</v>
      </c>
      <c r="O158" t="str">
        <f t="shared" si="6"/>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7"/>
        <v>61.754999999999995</v>
      </c>
      <c r="N159" t="str">
        <f t="shared" si="8"/>
        <v>Robusta</v>
      </c>
      <c r="O159" t="str">
        <f t="shared" si="6"/>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7"/>
        <v>123.50999999999999</v>
      </c>
      <c r="N160" t="str">
        <f t="shared" si="8"/>
        <v>Robusta</v>
      </c>
      <c r="O160" t="str">
        <f t="shared" si="6"/>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7"/>
        <v>218.73</v>
      </c>
      <c r="N161" t="str">
        <f t="shared" si="8"/>
        <v>Liberica</v>
      </c>
      <c r="O161" t="str">
        <f t="shared" si="6"/>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7"/>
        <v>33</v>
      </c>
      <c r="N162" t="str">
        <f t="shared" si="8"/>
        <v>Excelsa</v>
      </c>
      <c r="O162" t="str">
        <f t="shared" si="6"/>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7"/>
        <v>23.31</v>
      </c>
      <c r="N163" t="str">
        <f t="shared" si="8"/>
        <v>Arabica</v>
      </c>
      <c r="O163" t="str">
        <f t="shared" si="6"/>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7"/>
        <v>21.87</v>
      </c>
      <c r="N164" t="str">
        <f t="shared" si="8"/>
        <v>Excelsa</v>
      </c>
      <c r="O164" t="str">
        <f t="shared" si="6"/>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7"/>
        <v>16.11</v>
      </c>
      <c r="N165" t="str">
        <f t="shared" si="8"/>
        <v>Robusta</v>
      </c>
      <c r="O165" t="str">
        <f t="shared" si="6"/>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7"/>
        <v>29.16</v>
      </c>
      <c r="N166" t="str">
        <f t="shared" si="8"/>
        <v>Excelsa</v>
      </c>
      <c r="O166" t="str">
        <f t="shared" si="6"/>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7"/>
        <v>53.699999999999996</v>
      </c>
      <c r="N167" t="str">
        <f t="shared" si="8"/>
        <v>Robusta</v>
      </c>
      <c r="O167" t="str">
        <f t="shared" si="6"/>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7"/>
        <v>26.849999999999994</v>
      </c>
      <c r="N168" t="str">
        <f t="shared" si="8"/>
        <v>Robusta</v>
      </c>
      <c r="O168" t="str">
        <f t="shared" si="6"/>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7"/>
        <v>41.25</v>
      </c>
      <c r="N169" t="str">
        <f t="shared" si="8"/>
        <v>Excelsa</v>
      </c>
      <c r="O169" t="str">
        <f t="shared" si="6"/>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7"/>
        <v>40.5</v>
      </c>
      <c r="N170" t="str">
        <f t="shared" si="8"/>
        <v>Arabica</v>
      </c>
      <c r="O170" t="str">
        <f t="shared" si="6"/>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7"/>
        <v>17.899999999999999</v>
      </c>
      <c r="N171" t="str">
        <f t="shared" si="8"/>
        <v>Robusta</v>
      </c>
      <c r="O171" t="str">
        <f t="shared" si="6"/>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7"/>
        <v>68.309999999999988</v>
      </c>
      <c r="N172" t="str">
        <f t="shared" si="8"/>
        <v>Excelsa</v>
      </c>
      <c r="O172" t="str">
        <f t="shared" si="6"/>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7"/>
        <v>63.249999999999993</v>
      </c>
      <c r="N173" t="str">
        <f t="shared" si="8"/>
        <v>Excelsa</v>
      </c>
      <c r="O173" t="str">
        <f t="shared" si="6"/>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7"/>
        <v>21.87</v>
      </c>
      <c r="N174" t="str">
        <f t="shared" si="8"/>
        <v>Excelsa</v>
      </c>
      <c r="O174" t="str">
        <f t="shared" si="6"/>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7"/>
        <v>91.539999999999992</v>
      </c>
      <c r="N175" t="str">
        <f t="shared" si="8"/>
        <v>Robusta</v>
      </c>
      <c r="O175" t="str">
        <f t="shared" si="6"/>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7"/>
        <v>204.92999999999995</v>
      </c>
      <c r="N176" t="str">
        <f t="shared" si="8"/>
        <v>Excelsa</v>
      </c>
      <c r="O176" t="str">
        <f t="shared" si="6"/>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7"/>
        <v>63.249999999999993</v>
      </c>
      <c r="N177" t="str">
        <f t="shared" si="8"/>
        <v>Excelsa</v>
      </c>
      <c r="O177" t="str">
        <f t="shared" si="6"/>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7"/>
        <v>34.154999999999994</v>
      </c>
      <c r="N178" t="str">
        <f t="shared" si="8"/>
        <v>Excelsa</v>
      </c>
      <c r="O178" t="str">
        <f t="shared" si="6"/>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7"/>
        <v>109.93999999999998</v>
      </c>
      <c r="N179" t="str">
        <f t="shared" si="8"/>
        <v>Robusta</v>
      </c>
      <c r="O179" t="str">
        <f t="shared" si="6"/>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7"/>
        <v>25.9</v>
      </c>
      <c r="N180" t="str">
        <f t="shared" si="8"/>
        <v>Arabica</v>
      </c>
      <c r="O180" t="str">
        <f t="shared" si="6"/>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7"/>
        <v>2.9849999999999999</v>
      </c>
      <c r="N181" t="str">
        <f t="shared" si="8"/>
        <v>Arabica</v>
      </c>
      <c r="O181" t="str">
        <f t="shared" si="6"/>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7"/>
        <v>22.274999999999999</v>
      </c>
      <c r="N182" t="str">
        <f t="shared" si="8"/>
        <v>Excelsa</v>
      </c>
      <c r="O182" t="str">
        <f t="shared" si="6"/>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7"/>
        <v>29.849999999999998</v>
      </c>
      <c r="N183" t="str">
        <f t="shared" si="8"/>
        <v>Arabica</v>
      </c>
      <c r="O183" t="str">
        <f t="shared" si="6"/>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7"/>
        <v>32.22</v>
      </c>
      <c r="N184" t="str">
        <f t="shared" si="8"/>
        <v>Robusta</v>
      </c>
      <c r="O184" t="str">
        <f t="shared" si="6"/>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7"/>
        <v>8.25</v>
      </c>
      <c r="N185" t="str">
        <f t="shared" si="8"/>
        <v>Excelsa</v>
      </c>
      <c r="O185" t="str">
        <f t="shared" si="6"/>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7"/>
        <v>31.08</v>
      </c>
      <c r="N186" t="str">
        <f t="shared" si="8"/>
        <v>Arabica</v>
      </c>
      <c r="O186" t="str">
        <f t="shared" si="6"/>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7"/>
        <v>36.450000000000003</v>
      </c>
      <c r="N187" t="str">
        <f t="shared" si="8"/>
        <v>Excelsa</v>
      </c>
      <c r="O187" t="str">
        <f t="shared" si="6"/>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7"/>
        <v>68.655000000000001</v>
      </c>
      <c r="N188" t="str">
        <f t="shared" si="8"/>
        <v>Robusta</v>
      </c>
      <c r="O188" t="str">
        <f t="shared" si="6"/>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7"/>
        <v>43.650000000000006</v>
      </c>
      <c r="N189" t="str">
        <f t="shared" si="8"/>
        <v>Liberica</v>
      </c>
      <c r="O189" t="str">
        <f t="shared" si="6"/>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7"/>
        <v>4.4550000000000001</v>
      </c>
      <c r="N190" t="str">
        <f t="shared" si="8"/>
        <v>Excelsa</v>
      </c>
      <c r="O190" t="str">
        <f t="shared" si="6"/>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7"/>
        <v>43.650000000000006</v>
      </c>
      <c r="N191" t="str">
        <f t="shared" si="8"/>
        <v>Liberica</v>
      </c>
      <c r="O191" t="str">
        <f t="shared" si="6"/>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7"/>
        <v>33.464999999999996</v>
      </c>
      <c r="N192" t="str">
        <f t="shared" si="8"/>
        <v>Liberica</v>
      </c>
      <c r="O192" t="str">
        <f t="shared" si="6"/>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7"/>
        <v>19.424999999999997</v>
      </c>
      <c r="N193" t="str">
        <f t="shared" si="8"/>
        <v>Liberica</v>
      </c>
      <c r="O193" t="str">
        <f t="shared" si="6"/>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7"/>
        <v>72.900000000000006</v>
      </c>
      <c r="N194" t="str">
        <f t="shared" si="8"/>
        <v>Excelsa</v>
      </c>
      <c r="O194" t="str">
        <f t="shared" ref="O194:O257" si="9">IF(J194="M","Medium",IF(J194="L","Light",IF(J194="D","Dark","")))</f>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10">L195*E195</f>
        <v>44.55</v>
      </c>
      <c r="N195" t="str">
        <f t="shared" ref="N195:N258" si="11">IF(I195="Rob","Robusta",IF(I195="Exc","Excelsa",IF(I195="Ara","Arabica",IF(I195="Lib","Liberica",""))))</f>
        <v>Excelsa</v>
      </c>
      <c r="O195" t="str">
        <f t="shared" si="9"/>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10"/>
        <v>36.450000000000003</v>
      </c>
      <c r="N196" t="str">
        <f t="shared" si="11"/>
        <v>Excelsa</v>
      </c>
      <c r="O196" t="str">
        <f t="shared" si="9"/>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10"/>
        <v>38.849999999999994</v>
      </c>
      <c r="N197" t="str">
        <f t="shared" si="11"/>
        <v>Arabica</v>
      </c>
      <c r="O197" t="str">
        <f t="shared" si="9"/>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10"/>
        <v>53.46</v>
      </c>
      <c r="N198" t="str">
        <f t="shared" si="11"/>
        <v>Excelsa</v>
      </c>
      <c r="O198" t="str">
        <f t="shared" si="9"/>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10"/>
        <v>59.569999999999993</v>
      </c>
      <c r="N199" t="str">
        <f t="shared" si="11"/>
        <v>Liberica</v>
      </c>
      <c r="O199" t="str">
        <f t="shared" si="9"/>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10"/>
        <v>89.35499999999999</v>
      </c>
      <c r="N200" t="str">
        <f t="shared" si="11"/>
        <v>Liberica</v>
      </c>
      <c r="O200" t="str">
        <f t="shared" si="9"/>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10"/>
        <v>38.04</v>
      </c>
      <c r="N201" t="str">
        <f t="shared" si="11"/>
        <v>Liberica</v>
      </c>
      <c r="O201" t="str">
        <f t="shared" si="9"/>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10"/>
        <v>41.25</v>
      </c>
      <c r="N202" t="str">
        <f t="shared" si="11"/>
        <v>Excelsa</v>
      </c>
      <c r="O202" t="str">
        <f t="shared" si="9"/>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10"/>
        <v>57.06</v>
      </c>
      <c r="N203" t="str">
        <f t="shared" si="11"/>
        <v>Liberica</v>
      </c>
      <c r="O203" t="str">
        <f t="shared" si="9"/>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10"/>
        <v>178.70999999999998</v>
      </c>
      <c r="N204" t="str">
        <f t="shared" si="11"/>
        <v>Liberica</v>
      </c>
      <c r="O204" t="str">
        <f t="shared" si="9"/>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10"/>
        <v>4.7549999999999999</v>
      </c>
      <c r="N205" t="str">
        <f t="shared" si="11"/>
        <v>Liberica</v>
      </c>
      <c r="O205" t="str">
        <f t="shared" si="9"/>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10"/>
        <v>82.5</v>
      </c>
      <c r="N206" t="str">
        <f t="shared" si="11"/>
        <v>Excelsa</v>
      </c>
      <c r="O206" t="str">
        <f t="shared" si="9"/>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10"/>
        <v>8.0549999999999997</v>
      </c>
      <c r="N207" t="str">
        <f t="shared" si="11"/>
        <v>Robusta</v>
      </c>
      <c r="O207" t="str">
        <f t="shared" si="9"/>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10"/>
        <v>22.5</v>
      </c>
      <c r="N208" t="str">
        <f t="shared" si="11"/>
        <v>Arabica</v>
      </c>
      <c r="O208" t="str">
        <f t="shared" si="9"/>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10"/>
        <v>40.5</v>
      </c>
      <c r="N209" t="str">
        <f t="shared" si="11"/>
        <v>Arabica</v>
      </c>
      <c r="O209" t="str">
        <f t="shared" si="9"/>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10"/>
        <v>29.16</v>
      </c>
      <c r="N210" t="str">
        <f t="shared" si="11"/>
        <v>Excelsa</v>
      </c>
      <c r="O210" t="str">
        <f t="shared" si="9"/>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10"/>
        <v>6.75</v>
      </c>
      <c r="N211" t="str">
        <f t="shared" si="11"/>
        <v>Arabica</v>
      </c>
      <c r="O211" t="str">
        <f t="shared" si="9"/>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10"/>
        <v>51.8</v>
      </c>
      <c r="N212" t="str">
        <f t="shared" si="11"/>
        <v>Liberica</v>
      </c>
      <c r="O212" t="str">
        <f t="shared" si="9"/>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10"/>
        <v>53.46</v>
      </c>
      <c r="N213" t="str">
        <f t="shared" si="11"/>
        <v>Excelsa</v>
      </c>
      <c r="O213" t="str">
        <f t="shared" si="9"/>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10"/>
        <v>14.58</v>
      </c>
      <c r="N214" t="str">
        <f t="shared" si="11"/>
        <v>Excelsa</v>
      </c>
      <c r="O214" t="str">
        <f t="shared" si="9"/>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10"/>
        <v>20.584999999999997</v>
      </c>
      <c r="N215" t="str">
        <f t="shared" si="11"/>
        <v>Robusta</v>
      </c>
      <c r="O215" t="str">
        <f t="shared" si="9"/>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10"/>
        <v>31.7</v>
      </c>
      <c r="N216" t="str">
        <f t="shared" si="11"/>
        <v>Liberica</v>
      </c>
      <c r="O216" t="str">
        <f t="shared" si="9"/>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10"/>
        <v>23.31</v>
      </c>
      <c r="N217" t="str">
        <f t="shared" si="11"/>
        <v>Liberica</v>
      </c>
      <c r="O217" t="str">
        <f t="shared" si="9"/>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10"/>
        <v>58.2</v>
      </c>
      <c r="N218" t="str">
        <f t="shared" si="11"/>
        <v>Liberica</v>
      </c>
      <c r="O218" t="str">
        <f t="shared" si="9"/>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10"/>
        <v>35.64</v>
      </c>
      <c r="N219" t="str">
        <f t="shared" si="11"/>
        <v>Excelsa</v>
      </c>
      <c r="O219" t="str">
        <f t="shared" si="9"/>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10"/>
        <v>56.25</v>
      </c>
      <c r="N220" t="str">
        <f t="shared" si="11"/>
        <v>Arabica</v>
      </c>
      <c r="O220" t="str">
        <f t="shared" si="9"/>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10"/>
        <v>10.754999999999999</v>
      </c>
      <c r="N221" t="str">
        <f t="shared" si="11"/>
        <v>Robusta</v>
      </c>
      <c r="O221" t="str">
        <f t="shared" si="9"/>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10"/>
        <v>14.924999999999999</v>
      </c>
      <c r="N222" t="str">
        <f t="shared" si="11"/>
        <v>Robusta</v>
      </c>
      <c r="O222" t="str">
        <f t="shared" si="9"/>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10"/>
        <v>77.699999999999989</v>
      </c>
      <c r="N223" t="str">
        <f t="shared" si="11"/>
        <v>Arabica</v>
      </c>
      <c r="O223" t="str">
        <f t="shared" si="9"/>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10"/>
        <v>23.31</v>
      </c>
      <c r="N224" t="str">
        <f t="shared" si="11"/>
        <v>Liberica</v>
      </c>
      <c r="O224" t="str">
        <f t="shared" si="9"/>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10"/>
        <v>59.4</v>
      </c>
      <c r="N225" t="str">
        <f t="shared" si="11"/>
        <v>Excelsa</v>
      </c>
      <c r="O225" t="str">
        <f t="shared" si="9"/>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10"/>
        <v>119.13999999999999</v>
      </c>
      <c r="N226" t="str">
        <f t="shared" si="11"/>
        <v>Liberica</v>
      </c>
      <c r="O226" t="str">
        <f t="shared" si="9"/>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10"/>
        <v>14.339999999999998</v>
      </c>
      <c r="N227" t="str">
        <f t="shared" si="11"/>
        <v>Robusta</v>
      </c>
      <c r="O227" t="str">
        <f t="shared" si="9"/>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10"/>
        <v>129.37499999999997</v>
      </c>
      <c r="N228" t="str">
        <f t="shared" si="11"/>
        <v>Arabica</v>
      </c>
      <c r="O228" t="str">
        <f t="shared" si="9"/>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10"/>
        <v>16.11</v>
      </c>
      <c r="N229" t="str">
        <f t="shared" si="11"/>
        <v>Robusta</v>
      </c>
      <c r="O229" t="str">
        <f t="shared" si="9"/>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10"/>
        <v>17.924999999999997</v>
      </c>
      <c r="N230" t="str">
        <f t="shared" si="11"/>
        <v>Robusta</v>
      </c>
      <c r="O230" t="str">
        <f t="shared" si="9"/>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10"/>
        <v>8.73</v>
      </c>
      <c r="N231" t="str">
        <f t="shared" si="11"/>
        <v>Liberica</v>
      </c>
      <c r="O231" t="str">
        <f t="shared" si="9"/>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10"/>
        <v>51.749999999999993</v>
      </c>
      <c r="N232" t="str">
        <f t="shared" si="11"/>
        <v>Arabica</v>
      </c>
      <c r="O232" t="str">
        <f t="shared" si="9"/>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10"/>
        <v>8.73</v>
      </c>
      <c r="N233" t="str">
        <f t="shared" si="11"/>
        <v>Liberica</v>
      </c>
      <c r="O233" t="str">
        <f t="shared" si="9"/>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10"/>
        <v>23.774999999999999</v>
      </c>
      <c r="N234" t="str">
        <f t="shared" si="11"/>
        <v>Liberica</v>
      </c>
      <c r="O234" t="str">
        <f t="shared" si="9"/>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10"/>
        <v>20.625</v>
      </c>
      <c r="N235" t="str">
        <f t="shared" si="11"/>
        <v>Excelsa</v>
      </c>
      <c r="O235" t="str">
        <f t="shared" si="9"/>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10"/>
        <v>36.454999999999998</v>
      </c>
      <c r="N236" t="str">
        <f t="shared" si="11"/>
        <v>Liberica</v>
      </c>
      <c r="O236" t="str">
        <f t="shared" si="9"/>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10"/>
        <v>182.27499999999998</v>
      </c>
      <c r="N237" t="str">
        <f t="shared" si="11"/>
        <v>Liberica</v>
      </c>
      <c r="O237" t="str">
        <f t="shared" si="9"/>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10"/>
        <v>89.35499999999999</v>
      </c>
      <c r="N238" t="str">
        <f t="shared" si="11"/>
        <v>Liberica</v>
      </c>
      <c r="O238" t="str">
        <f t="shared" si="9"/>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10"/>
        <v>3.5849999999999995</v>
      </c>
      <c r="N239" t="str">
        <f t="shared" si="11"/>
        <v>Robusta</v>
      </c>
      <c r="O239" t="str">
        <f t="shared" si="9"/>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10"/>
        <v>45.769999999999996</v>
      </c>
      <c r="N240" t="str">
        <f t="shared" si="11"/>
        <v>Robusta</v>
      </c>
      <c r="O240" t="str">
        <f t="shared" si="9"/>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10"/>
        <v>59.4</v>
      </c>
      <c r="N241" t="str">
        <f t="shared" si="11"/>
        <v>Excelsa</v>
      </c>
      <c r="O241" t="str">
        <f t="shared" si="9"/>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10"/>
        <v>155.24999999999997</v>
      </c>
      <c r="N242" t="str">
        <f t="shared" si="11"/>
        <v>Arabica</v>
      </c>
      <c r="O242" t="str">
        <f t="shared" si="9"/>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10"/>
        <v>45.769999999999996</v>
      </c>
      <c r="N243" t="str">
        <f t="shared" si="11"/>
        <v>Robusta</v>
      </c>
      <c r="O243" t="str">
        <f t="shared" si="9"/>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10"/>
        <v>36.450000000000003</v>
      </c>
      <c r="N244" t="str">
        <f t="shared" si="11"/>
        <v>Excelsa</v>
      </c>
      <c r="O244" t="str">
        <f t="shared" si="9"/>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10"/>
        <v>29.16</v>
      </c>
      <c r="N245" t="str">
        <f t="shared" si="11"/>
        <v>Excelsa</v>
      </c>
      <c r="O245" t="str">
        <f t="shared" si="9"/>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10"/>
        <v>133.85999999999999</v>
      </c>
      <c r="N246" t="str">
        <f t="shared" si="11"/>
        <v>Liberica</v>
      </c>
      <c r="O246" t="str">
        <f t="shared" si="9"/>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10"/>
        <v>23.774999999999999</v>
      </c>
      <c r="N247" t="str">
        <f t="shared" si="11"/>
        <v>Liberica</v>
      </c>
      <c r="O247" t="str">
        <f t="shared" si="9"/>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10"/>
        <v>38.849999999999994</v>
      </c>
      <c r="N248" t="str">
        <f t="shared" si="11"/>
        <v>Liberica</v>
      </c>
      <c r="O248" t="str">
        <f t="shared" si="9"/>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10"/>
        <v>21.509999999999998</v>
      </c>
      <c r="N249" t="str">
        <f t="shared" si="11"/>
        <v>Robusta</v>
      </c>
      <c r="O249" t="str">
        <f t="shared" si="9"/>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10"/>
        <v>9.9499999999999993</v>
      </c>
      <c r="N250" t="str">
        <f t="shared" si="11"/>
        <v>Arabica</v>
      </c>
      <c r="O250" t="str">
        <f t="shared" si="9"/>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10"/>
        <v>15.85</v>
      </c>
      <c r="N251" t="str">
        <f t="shared" si="11"/>
        <v>Liberica</v>
      </c>
      <c r="O251" t="str">
        <f t="shared" si="9"/>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10"/>
        <v>2.9849999999999999</v>
      </c>
      <c r="N252" t="str">
        <f t="shared" si="11"/>
        <v>Robusta</v>
      </c>
      <c r="O252" t="str">
        <f t="shared" si="9"/>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10"/>
        <v>68.75</v>
      </c>
      <c r="N253" t="str">
        <f t="shared" si="11"/>
        <v>Excelsa</v>
      </c>
      <c r="O253" t="str">
        <f t="shared" si="9"/>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10"/>
        <v>29.849999999999998</v>
      </c>
      <c r="N254" t="str">
        <f t="shared" si="11"/>
        <v>Arabica</v>
      </c>
      <c r="O254" t="str">
        <f t="shared" si="9"/>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10"/>
        <v>58.2</v>
      </c>
      <c r="N255" t="str">
        <f t="shared" si="11"/>
        <v>Liberica</v>
      </c>
      <c r="O255" t="str">
        <f t="shared" si="9"/>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10"/>
        <v>28.679999999999996</v>
      </c>
      <c r="N256" t="str">
        <f t="shared" si="11"/>
        <v>Robusta</v>
      </c>
      <c r="O256" t="str">
        <f t="shared" si="9"/>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10"/>
        <v>21.509999999999998</v>
      </c>
      <c r="N257" t="str">
        <f t="shared" si="11"/>
        <v>Robusta</v>
      </c>
      <c r="O257" t="str">
        <f t="shared" si="9"/>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10"/>
        <v>17.46</v>
      </c>
      <c r="N258" t="str">
        <f t="shared" si="11"/>
        <v>Liberica</v>
      </c>
      <c r="O258" t="str">
        <f t="shared" ref="O258:O321" si="12">IF(J258="M","Medium",IF(J258="L","Light",IF(J258="D","Dark","")))</f>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3">L259*E259</f>
        <v>27.945</v>
      </c>
      <c r="N259" t="str">
        <f t="shared" ref="N259:N322" si="14">IF(I259="Rob","Robusta",IF(I259="Exc","Excelsa",IF(I259="Ara","Arabica",IF(I259="Lib","Liberica",""))))</f>
        <v>Excelsa</v>
      </c>
      <c r="O259" t="str">
        <f t="shared" si="12"/>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3"/>
        <v>139.72499999999999</v>
      </c>
      <c r="N260" t="str">
        <f t="shared" si="14"/>
        <v>Excelsa</v>
      </c>
      <c r="O260" t="str">
        <f t="shared" si="12"/>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3"/>
        <v>5.97</v>
      </c>
      <c r="N261" t="str">
        <f t="shared" si="14"/>
        <v>Robusta</v>
      </c>
      <c r="O261" t="str">
        <f t="shared" si="12"/>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3"/>
        <v>27.484999999999996</v>
      </c>
      <c r="N262" t="str">
        <f t="shared" si="14"/>
        <v>Robusta</v>
      </c>
      <c r="O262" t="str">
        <f t="shared" si="12"/>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3"/>
        <v>59.75</v>
      </c>
      <c r="N263" t="str">
        <f t="shared" si="14"/>
        <v>Robusta</v>
      </c>
      <c r="O263" t="str">
        <f t="shared" si="12"/>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3"/>
        <v>41.25</v>
      </c>
      <c r="N264" t="str">
        <f t="shared" si="14"/>
        <v>Excelsa</v>
      </c>
      <c r="O264" t="str">
        <f t="shared" si="12"/>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3"/>
        <v>133.85999999999999</v>
      </c>
      <c r="N265" t="str">
        <f t="shared" si="14"/>
        <v>Liberica</v>
      </c>
      <c r="O265" t="str">
        <f t="shared" si="12"/>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3"/>
        <v>59.75</v>
      </c>
      <c r="N266" t="str">
        <f t="shared" si="14"/>
        <v>Robusta</v>
      </c>
      <c r="O266" t="str">
        <f t="shared" si="12"/>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3"/>
        <v>5.97</v>
      </c>
      <c r="N267" t="str">
        <f t="shared" si="14"/>
        <v>Arabica</v>
      </c>
      <c r="O267" t="str">
        <f t="shared" si="12"/>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3"/>
        <v>24.3</v>
      </c>
      <c r="N268" t="str">
        <f t="shared" si="14"/>
        <v>Excelsa</v>
      </c>
      <c r="O268" t="str">
        <f t="shared" si="12"/>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3"/>
        <v>21.87</v>
      </c>
      <c r="N269" t="str">
        <f t="shared" si="14"/>
        <v>Excelsa</v>
      </c>
      <c r="O269" t="str">
        <f t="shared" si="12"/>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3"/>
        <v>19.899999999999999</v>
      </c>
      <c r="N270" t="str">
        <f t="shared" si="14"/>
        <v>Arabica</v>
      </c>
      <c r="O270" t="str">
        <f t="shared" si="12"/>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3"/>
        <v>5.97</v>
      </c>
      <c r="N271" t="str">
        <f t="shared" si="14"/>
        <v>Arabica</v>
      </c>
      <c r="O271" t="str">
        <f t="shared" si="12"/>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3"/>
        <v>7.29</v>
      </c>
      <c r="N272" t="str">
        <f t="shared" si="14"/>
        <v>Excelsa</v>
      </c>
      <c r="O272" t="str">
        <f t="shared" si="12"/>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3"/>
        <v>11.94</v>
      </c>
      <c r="N273" t="str">
        <f t="shared" si="14"/>
        <v>Arabica</v>
      </c>
      <c r="O273" t="str">
        <f t="shared" si="12"/>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3"/>
        <v>71.699999999999989</v>
      </c>
      <c r="N274" t="str">
        <f t="shared" si="14"/>
        <v>Robusta</v>
      </c>
      <c r="O274" t="str">
        <f t="shared" si="12"/>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3"/>
        <v>7.77</v>
      </c>
      <c r="N275" t="str">
        <f t="shared" si="14"/>
        <v>Arabica</v>
      </c>
      <c r="O275" t="str">
        <f t="shared" si="12"/>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3"/>
        <v>25.874999999999996</v>
      </c>
      <c r="N276" t="str">
        <f t="shared" si="14"/>
        <v>Arabica</v>
      </c>
      <c r="O276" t="str">
        <f t="shared" si="12"/>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3"/>
        <v>204.92999999999995</v>
      </c>
      <c r="N277" t="str">
        <f t="shared" si="14"/>
        <v>Excelsa</v>
      </c>
      <c r="O277" t="str">
        <f t="shared" si="12"/>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3"/>
        <v>109.93999999999998</v>
      </c>
      <c r="N278" t="str">
        <f t="shared" si="14"/>
        <v>Robusta</v>
      </c>
      <c r="O278" t="str">
        <f t="shared" si="12"/>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3"/>
        <v>89.1</v>
      </c>
      <c r="N279" t="str">
        <f t="shared" si="14"/>
        <v>Excelsa</v>
      </c>
      <c r="O279" t="str">
        <f t="shared" si="12"/>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3"/>
        <v>7.77</v>
      </c>
      <c r="N280" t="str">
        <f t="shared" si="14"/>
        <v>Arabica</v>
      </c>
      <c r="O280" t="str">
        <f t="shared" si="12"/>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3"/>
        <v>33.464999999999996</v>
      </c>
      <c r="N281" t="str">
        <f t="shared" si="14"/>
        <v>Liberica</v>
      </c>
      <c r="O281" t="str">
        <f t="shared" si="12"/>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3"/>
        <v>41.25</v>
      </c>
      <c r="N282" t="str">
        <f t="shared" si="14"/>
        <v>Excelsa</v>
      </c>
      <c r="O282" t="str">
        <f t="shared" si="12"/>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3"/>
        <v>59.4</v>
      </c>
      <c r="N283" t="str">
        <f t="shared" si="14"/>
        <v>Excelsa</v>
      </c>
      <c r="O283" t="str">
        <f t="shared" si="12"/>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3"/>
        <v>7.77</v>
      </c>
      <c r="N284" t="str">
        <f t="shared" si="14"/>
        <v>Arabica</v>
      </c>
      <c r="O284" t="str">
        <f t="shared" si="12"/>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3"/>
        <v>5.3699999999999992</v>
      </c>
      <c r="N285" t="str">
        <f t="shared" si="14"/>
        <v>Robusta</v>
      </c>
      <c r="O285" t="str">
        <f t="shared" si="12"/>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3"/>
        <v>94.874999999999986</v>
      </c>
      <c r="N286" t="str">
        <f t="shared" si="14"/>
        <v>Excelsa</v>
      </c>
      <c r="O286" t="str">
        <f t="shared" si="12"/>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3"/>
        <v>36.454999999999998</v>
      </c>
      <c r="N287" t="str">
        <f t="shared" si="14"/>
        <v>Liberica</v>
      </c>
      <c r="O287" t="str">
        <f t="shared" si="12"/>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3"/>
        <v>13.5</v>
      </c>
      <c r="N288" t="str">
        <f t="shared" si="14"/>
        <v>Arabica</v>
      </c>
      <c r="O288" t="str">
        <f t="shared" si="12"/>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3"/>
        <v>14.339999999999998</v>
      </c>
      <c r="N289" t="str">
        <f t="shared" si="14"/>
        <v>Robusta</v>
      </c>
      <c r="O289" t="str">
        <f t="shared" si="12"/>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3"/>
        <v>8.25</v>
      </c>
      <c r="N290" t="str">
        <f t="shared" si="14"/>
        <v>Excelsa</v>
      </c>
      <c r="O290" t="str">
        <f t="shared" si="12"/>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3"/>
        <v>13.424999999999997</v>
      </c>
      <c r="N291" t="str">
        <f t="shared" si="14"/>
        <v>Robusta</v>
      </c>
      <c r="O291" t="str">
        <f t="shared" si="12"/>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3"/>
        <v>49.75</v>
      </c>
      <c r="N292" t="str">
        <f t="shared" si="14"/>
        <v>Arabica</v>
      </c>
      <c r="O292" t="str">
        <f t="shared" si="12"/>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3"/>
        <v>16.5</v>
      </c>
      <c r="N293" t="str">
        <f t="shared" si="14"/>
        <v>Excelsa</v>
      </c>
      <c r="O293" t="str">
        <f t="shared" si="12"/>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3"/>
        <v>17.91</v>
      </c>
      <c r="N294" t="str">
        <f t="shared" si="14"/>
        <v>Arabica</v>
      </c>
      <c r="O294" t="str">
        <f t="shared" si="12"/>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3"/>
        <v>29.849999999999998</v>
      </c>
      <c r="N295" t="str">
        <f t="shared" si="14"/>
        <v>Arabica</v>
      </c>
      <c r="O295" t="str">
        <f t="shared" si="12"/>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3"/>
        <v>44.55</v>
      </c>
      <c r="N296" t="str">
        <f t="shared" si="14"/>
        <v>Excelsa</v>
      </c>
      <c r="O296" t="str">
        <f t="shared" si="12"/>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3"/>
        <v>27.5</v>
      </c>
      <c r="N297" t="str">
        <f t="shared" si="14"/>
        <v>Excelsa</v>
      </c>
      <c r="O297" t="str">
        <f t="shared" si="12"/>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3"/>
        <v>35.82</v>
      </c>
      <c r="N298" t="str">
        <f t="shared" si="14"/>
        <v>Robusta</v>
      </c>
      <c r="O298" t="str">
        <f t="shared" si="12"/>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3"/>
        <v>16.11</v>
      </c>
      <c r="N299" t="str">
        <f t="shared" si="14"/>
        <v>Robusta</v>
      </c>
      <c r="O299" t="str">
        <f t="shared" si="12"/>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3"/>
        <v>26.73</v>
      </c>
      <c r="N300" t="str">
        <f t="shared" si="14"/>
        <v>Excelsa</v>
      </c>
      <c r="O300" t="str">
        <f t="shared" si="12"/>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3"/>
        <v>204.92999999999995</v>
      </c>
      <c r="N301" t="str">
        <f t="shared" si="14"/>
        <v>Excelsa</v>
      </c>
      <c r="O301" t="str">
        <f t="shared" si="12"/>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3"/>
        <v>38.849999999999994</v>
      </c>
      <c r="N302" t="str">
        <f t="shared" si="14"/>
        <v>Arabica</v>
      </c>
      <c r="O302" t="str">
        <f t="shared" si="12"/>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3"/>
        <v>15.54</v>
      </c>
      <c r="N303" t="str">
        <f t="shared" si="14"/>
        <v>Liberica</v>
      </c>
      <c r="O303" t="str">
        <f t="shared" si="12"/>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3"/>
        <v>6.75</v>
      </c>
      <c r="N304" t="str">
        <f t="shared" si="14"/>
        <v>Arabica</v>
      </c>
      <c r="O304" t="str">
        <f t="shared" si="12"/>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3"/>
        <v>111.78</v>
      </c>
      <c r="N305" t="str">
        <f t="shared" si="14"/>
        <v>Excelsa</v>
      </c>
      <c r="O305" t="str">
        <f t="shared" si="12"/>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3"/>
        <v>3.8849999999999998</v>
      </c>
      <c r="N306" t="str">
        <f t="shared" si="14"/>
        <v>Arabica</v>
      </c>
      <c r="O306" t="str">
        <f t="shared" si="12"/>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3"/>
        <v>21.825000000000003</v>
      </c>
      <c r="N307" t="str">
        <f t="shared" si="14"/>
        <v>Liberica</v>
      </c>
      <c r="O307" t="str">
        <f t="shared" si="12"/>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3"/>
        <v>14.924999999999999</v>
      </c>
      <c r="N308" t="str">
        <f t="shared" si="14"/>
        <v>Robusta</v>
      </c>
      <c r="O308" t="str">
        <f t="shared" si="12"/>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3"/>
        <v>33.75</v>
      </c>
      <c r="N309" t="str">
        <f t="shared" si="14"/>
        <v>Arabica</v>
      </c>
      <c r="O309" t="str">
        <f t="shared" si="12"/>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3"/>
        <v>33.75</v>
      </c>
      <c r="N310" t="str">
        <f t="shared" si="14"/>
        <v>Arabica</v>
      </c>
      <c r="O310" t="str">
        <f t="shared" si="12"/>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3"/>
        <v>26.19</v>
      </c>
      <c r="N311" t="str">
        <f t="shared" si="14"/>
        <v>Liberica</v>
      </c>
      <c r="O311" t="str">
        <f t="shared" si="12"/>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3"/>
        <v>14.85</v>
      </c>
      <c r="N312" t="str">
        <f t="shared" si="14"/>
        <v>Excelsa</v>
      </c>
      <c r="O312" t="str">
        <f t="shared" si="12"/>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3"/>
        <v>189.74999999999997</v>
      </c>
      <c r="N313" t="str">
        <f t="shared" si="14"/>
        <v>Excelsa</v>
      </c>
      <c r="O313" t="str">
        <f t="shared" si="12"/>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3"/>
        <v>5.97</v>
      </c>
      <c r="N314" t="str">
        <f t="shared" si="14"/>
        <v>Robusta</v>
      </c>
      <c r="O314" t="str">
        <f t="shared" si="12"/>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3"/>
        <v>29.849999999999998</v>
      </c>
      <c r="N315" t="str">
        <f t="shared" si="14"/>
        <v>Robusta</v>
      </c>
      <c r="O315" t="str">
        <f t="shared" si="12"/>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3"/>
        <v>44.75</v>
      </c>
      <c r="N316" t="str">
        <f t="shared" si="14"/>
        <v>Robusta</v>
      </c>
      <c r="O316" t="str">
        <f t="shared" si="12"/>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3"/>
        <v>34.154999999999994</v>
      </c>
      <c r="N317" t="str">
        <f t="shared" si="14"/>
        <v>Excelsa</v>
      </c>
      <c r="O317" t="str">
        <f t="shared" si="12"/>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3"/>
        <v>204.92999999999995</v>
      </c>
      <c r="N318" t="str">
        <f t="shared" si="14"/>
        <v>Excelsa</v>
      </c>
      <c r="O318" t="str">
        <f t="shared" si="12"/>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3"/>
        <v>21.87</v>
      </c>
      <c r="N319" t="str">
        <f t="shared" si="14"/>
        <v>Excelsa</v>
      </c>
      <c r="O319" t="str">
        <f t="shared" si="12"/>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3"/>
        <v>51.749999999999993</v>
      </c>
      <c r="N320" t="str">
        <f t="shared" si="14"/>
        <v>Arabica</v>
      </c>
      <c r="O320" t="str">
        <f t="shared" si="12"/>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3"/>
        <v>8.25</v>
      </c>
      <c r="N321" t="str">
        <f t="shared" si="14"/>
        <v>Excelsa</v>
      </c>
      <c r="O321" t="str">
        <f t="shared" si="12"/>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3"/>
        <v>19.424999999999997</v>
      </c>
      <c r="N322" t="str">
        <f t="shared" si="14"/>
        <v>Arabica</v>
      </c>
      <c r="O322" t="str">
        <f t="shared" ref="O322:O385" si="15">IF(J322="M","Medium",IF(J322="L","Light",IF(J322="D","Dark","")))</f>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6">L323*E323</f>
        <v>20.25</v>
      </c>
      <c r="N323" t="str">
        <f t="shared" ref="N323:N386" si="17">IF(I323="Rob","Robusta",IF(I323="Exc","Excelsa",IF(I323="Ara","Arabica",IF(I323="Lib","Liberica",""))))</f>
        <v>Arabica</v>
      </c>
      <c r="O323" t="str">
        <f t="shared" si="15"/>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6"/>
        <v>23.31</v>
      </c>
      <c r="N324" t="str">
        <f t="shared" si="17"/>
        <v>Liberica</v>
      </c>
      <c r="O324" t="str">
        <f t="shared" si="15"/>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6"/>
        <v>18.225000000000001</v>
      </c>
      <c r="N325" t="str">
        <f t="shared" si="17"/>
        <v>Excelsa</v>
      </c>
      <c r="O325" t="str">
        <f t="shared" si="15"/>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6"/>
        <v>13.75</v>
      </c>
      <c r="N326" t="str">
        <f t="shared" si="17"/>
        <v>Excelsa</v>
      </c>
      <c r="O326" t="str">
        <f t="shared" si="15"/>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6"/>
        <v>29.784999999999997</v>
      </c>
      <c r="N327" t="str">
        <f t="shared" si="17"/>
        <v>Arabica</v>
      </c>
      <c r="O327" t="str">
        <f t="shared" si="15"/>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6"/>
        <v>44.75</v>
      </c>
      <c r="N328" t="str">
        <f t="shared" si="17"/>
        <v>Robusta</v>
      </c>
      <c r="O328" t="str">
        <f t="shared" si="15"/>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6"/>
        <v>44.75</v>
      </c>
      <c r="N329" t="str">
        <f t="shared" si="17"/>
        <v>Robusta</v>
      </c>
      <c r="O329" t="str">
        <f t="shared" si="15"/>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6"/>
        <v>38.04</v>
      </c>
      <c r="N330" t="str">
        <f t="shared" si="17"/>
        <v>Liberica</v>
      </c>
      <c r="O330" t="str">
        <f t="shared" si="15"/>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6"/>
        <v>21.479999999999997</v>
      </c>
      <c r="N331" t="str">
        <f t="shared" si="17"/>
        <v>Robusta</v>
      </c>
      <c r="O331" t="str">
        <f t="shared" si="15"/>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6"/>
        <v>16.11</v>
      </c>
      <c r="N332" t="str">
        <f t="shared" si="17"/>
        <v>Robusta</v>
      </c>
      <c r="O332" t="str">
        <f t="shared" si="15"/>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6"/>
        <v>22.884999999999998</v>
      </c>
      <c r="N333" t="str">
        <f t="shared" si="17"/>
        <v>Robusta</v>
      </c>
      <c r="O333" t="str">
        <f t="shared" si="15"/>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6"/>
        <v>17.91</v>
      </c>
      <c r="N334" t="str">
        <f t="shared" si="17"/>
        <v>Arabica</v>
      </c>
      <c r="O334" t="str">
        <f t="shared" si="15"/>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6"/>
        <v>23.88</v>
      </c>
      <c r="N335" t="str">
        <f t="shared" si="17"/>
        <v>Robusta</v>
      </c>
      <c r="O335" t="str">
        <f t="shared" si="15"/>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6"/>
        <v>59.75</v>
      </c>
      <c r="N336" t="str">
        <f t="shared" si="17"/>
        <v>Robusta</v>
      </c>
      <c r="O336" t="str">
        <f t="shared" si="15"/>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6"/>
        <v>28.53</v>
      </c>
      <c r="N337" t="str">
        <f t="shared" si="17"/>
        <v>Liberica</v>
      </c>
      <c r="O337" t="str">
        <f t="shared" si="15"/>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6"/>
        <v>45</v>
      </c>
      <c r="N338" t="str">
        <f t="shared" si="17"/>
        <v>Arabica</v>
      </c>
      <c r="O338" t="str">
        <f t="shared" si="15"/>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6"/>
        <v>55.89</v>
      </c>
      <c r="N339" t="str">
        <f t="shared" si="17"/>
        <v>Excelsa</v>
      </c>
      <c r="O339" t="str">
        <f t="shared" si="15"/>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6"/>
        <v>59.4</v>
      </c>
      <c r="N340" t="str">
        <f t="shared" si="17"/>
        <v>Excelsa</v>
      </c>
      <c r="O340" t="str">
        <f t="shared" si="15"/>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6"/>
        <v>7.29</v>
      </c>
      <c r="N341" t="str">
        <f t="shared" si="17"/>
        <v>Excelsa</v>
      </c>
      <c r="O341" t="str">
        <f t="shared" si="15"/>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6"/>
        <v>7.29</v>
      </c>
      <c r="N342" t="str">
        <f t="shared" si="17"/>
        <v>Excelsa</v>
      </c>
      <c r="O342" t="str">
        <f t="shared" si="15"/>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6"/>
        <v>17.82</v>
      </c>
      <c r="N343" t="str">
        <f t="shared" si="17"/>
        <v>Excelsa</v>
      </c>
      <c r="O343" t="str">
        <f t="shared" si="15"/>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6"/>
        <v>38.849999999999994</v>
      </c>
      <c r="N344" t="str">
        <f t="shared" si="17"/>
        <v>Liberica</v>
      </c>
      <c r="O344" t="str">
        <f t="shared" si="15"/>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6"/>
        <v>32.22</v>
      </c>
      <c r="N345" t="str">
        <f t="shared" si="17"/>
        <v>Robusta</v>
      </c>
      <c r="O345" t="str">
        <f t="shared" si="15"/>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6"/>
        <v>19.899999999999999</v>
      </c>
      <c r="N346" t="str">
        <f t="shared" si="17"/>
        <v>Robusta</v>
      </c>
      <c r="O346" t="str">
        <f t="shared" si="15"/>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6"/>
        <v>59.75</v>
      </c>
      <c r="N347" t="str">
        <f t="shared" si="17"/>
        <v>Robusta</v>
      </c>
      <c r="O347" t="str">
        <f t="shared" si="15"/>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6"/>
        <v>23.31</v>
      </c>
      <c r="N348" t="str">
        <f t="shared" si="17"/>
        <v>Arabica</v>
      </c>
      <c r="O348" t="str">
        <f t="shared" si="15"/>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6"/>
        <v>43.650000000000006</v>
      </c>
      <c r="N349" t="str">
        <f t="shared" si="17"/>
        <v>Liberica</v>
      </c>
      <c r="O349" t="str">
        <f t="shared" si="15"/>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6"/>
        <v>204.92999999999995</v>
      </c>
      <c r="N350" t="str">
        <f t="shared" si="17"/>
        <v>Excelsa</v>
      </c>
      <c r="O350" t="str">
        <f t="shared" si="15"/>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6"/>
        <v>14.339999999999998</v>
      </c>
      <c r="N351" t="str">
        <f t="shared" si="17"/>
        <v>Robusta</v>
      </c>
      <c r="O351" t="str">
        <f t="shared" si="15"/>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6"/>
        <v>23.88</v>
      </c>
      <c r="N352" t="str">
        <f t="shared" si="17"/>
        <v>Arabica</v>
      </c>
      <c r="O352" t="str">
        <f t="shared" si="15"/>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6"/>
        <v>22.5</v>
      </c>
      <c r="N353" t="str">
        <f t="shared" si="17"/>
        <v>Arabica</v>
      </c>
      <c r="O353" t="str">
        <f t="shared" si="15"/>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6"/>
        <v>36.450000000000003</v>
      </c>
      <c r="N354" t="str">
        <f t="shared" si="17"/>
        <v>Excelsa</v>
      </c>
      <c r="O354" t="str">
        <f t="shared" si="15"/>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6"/>
        <v>27</v>
      </c>
      <c r="N355" t="str">
        <f t="shared" si="17"/>
        <v>Arabica</v>
      </c>
      <c r="O355" t="str">
        <f t="shared" si="15"/>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6"/>
        <v>155.24999999999997</v>
      </c>
      <c r="N356" t="str">
        <f t="shared" si="17"/>
        <v>Arabica</v>
      </c>
      <c r="O356" t="str">
        <f t="shared" si="15"/>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6"/>
        <v>114.42499999999998</v>
      </c>
      <c r="N357" t="str">
        <f t="shared" si="17"/>
        <v>Arabica</v>
      </c>
      <c r="O357" t="str">
        <f t="shared" si="15"/>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6"/>
        <v>51.8</v>
      </c>
      <c r="N358" t="str">
        <f t="shared" si="17"/>
        <v>Liberica</v>
      </c>
      <c r="O358" t="str">
        <f t="shared" si="15"/>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6"/>
        <v>155.24999999999997</v>
      </c>
      <c r="N359" t="str">
        <f t="shared" si="17"/>
        <v>Arabica</v>
      </c>
      <c r="O359" t="str">
        <f t="shared" si="15"/>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6"/>
        <v>29.784999999999997</v>
      </c>
      <c r="N360" t="str">
        <f t="shared" si="17"/>
        <v>Arabica</v>
      </c>
      <c r="O360" t="str">
        <f t="shared" si="15"/>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6"/>
        <v>21.509999999999998</v>
      </c>
      <c r="N361" t="str">
        <f t="shared" si="17"/>
        <v>Robusta</v>
      </c>
      <c r="O361" t="str">
        <f t="shared" si="15"/>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6"/>
        <v>41.169999999999995</v>
      </c>
      <c r="N362" t="str">
        <f t="shared" si="17"/>
        <v>Robusta</v>
      </c>
      <c r="O362" t="str">
        <f t="shared" si="15"/>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6"/>
        <v>5.97</v>
      </c>
      <c r="N363" t="str">
        <f t="shared" si="17"/>
        <v>Robusta</v>
      </c>
      <c r="O363" t="str">
        <f t="shared" si="15"/>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6"/>
        <v>74.25</v>
      </c>
      <c r="N364" t="str">
        <f t="shared" si="17"/>
        <v>Excelsa</v>
      </c>
      <c r="O364" t="str">
        <f t="shared" si="15"/>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6"/>
        <v>87.300000000000011</v>
      </c>
      <c r="N365" t="str">
        <f t="shared" si="17"/>
        <v>Liberica</v>
      </c>
      <c r="O365" t="str">
        <f t="shared" si="15"/>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6"/>
        <v>72.900000000000006</v>
      </c>
      <c r="N366" t="str">
        <f t="shared" si="17"/>
        <v>Excelsa</v>
      </c>
      <c r="O366" t="str">
        <f t="shared" si="15"/>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6"/>
        <v>7.77</v>
      </c>
      <c r="N367" t="str">
        <f t="shared" si="17"/>
        <v>Liberica</v>
      </c>
      <c r="O367" t="str">
        <f t="shared" si="15"/>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6"/>
        <v>43.74</v>
      </c>
      <c r="N368" t="str">
        <f t="shared" si="17"/>
        <v>Excelsa</v>
      </c>
      <c r="O368" t="str">
        <f t="shared" si="15"/>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6"/>
        <v>8.73</v>
      </c>
      <c r="N369" t="str">
        <f t="shared" si="17"/>
        <v>Liberica</v>
      </c>
      <c r="O369" t="str">
        <f t="shared" si="15"/>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6"/>
        <v>63.249999999999993</v>
      </c>
      <c r="N370" t="str">
        <f t="shared" si="17"/>
        <v>Excelsa</v>
      </c>
      <c r="O370" t="str">
        <f t="shared" si="15"/>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6"/>
        <v>8.91</v>
      </c>
      <c r="N371" t="str">
        <f t="shared" si="17"/>
        <v>Excelsa</v>
      </c>
      <c r="O371" t="str">
        <f t="shared" si="15"/>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6"/>
        <v>24.3</v>
      </c>
      <c r="N372" t="str">
        <f t="shared" si="17"/>
        <v>Excelsa</v>
      </c>
      <c r="O372" t="str">
        <f t="shared" si="15"/>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6"/>
        <v>46.62</v>
      </c>
      <c r="N373" t="str">
        <f t="shared" si="17"/>
        <v>Arabica</v>
      </c>
      <c r="O373" t="str">
        <f t="shared" si="15"/>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6"/>
        <v>43.019999999999996</v>
      </c>
      <c r="N374" t="str">
        <f t="shared" si="17"/>
        <v>Robusta</v>
      </c>
      <c r="O374" t="str">
        <f t="shared" si="15"/>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6"/>
        <v>17.91</v>
      </c>
      <c r="N375" t="str">
        <f t="shared" si="17"/>
        <v>Arabica</v>
      </c>
      <c r="O375" t="str">
        <f t="shared" si="15"/>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6"/>
        <v>38.04</v>
      </c>
      <c r="N376" t="str">
        <f t="shared" si="17"/>
        <v>Liberica</v>
      </c>
      <c r="O376" t="str">
        <f t="shared" si="15"/>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6"/>
        <v>6.75</v>
      </c>
      <c r="N377" t="str">
        <f t="shared" si="17"/>
        <v>Arabica</v>
      </c>
      <c r="O377" t="str">
        <f t="shared" si="15"/>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6"/>
        <v>5.97</v>
      </c>
      <c r="N378" t="str">
        <f t="shared" si="17"/>
        <v>Robusta</v>
      </c>
      <c r="O378" t="str">
        <f t="shared" si="15"/>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6"/>
        <v>8.0549999999999997</v>
      </c>
      <c r="N379" t="str">
        <f t="shared" si="17"/>
        <v>Robusta</v>
      </c>
      <c r="O379" t="str">
        <f t="shared" si="15"/>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6"/>
        <v>23.31</v>
      </c>
      <c r="N380" t="str">
        <f t="shared" si="17"/>
        <v>Arabica</v>
      </c>
      <c r="O380" t="str">
        <f t="shared" si="15"/>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6"/>
        <v>43.019999999999996</v>
      </c>
      <c r="N381" t="str">
        <f t="shared" si="17"/>
        <v>Robusta</v>
      </c>
      <c r="O381" t="str">
        <f t="shared" si="15"/>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6"/>
        <v>23.31</v>
      </c>
      <c r="N382" t="str">
        <f t="shared" si="17"/>
        <v>Liberica</v>
      </c>
      <c r="O382" t="str">
        <f t="shared" si="15"/>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6"/>
        <v>14.924999999999999</v>
      </c>
      <c r="N383" t="str">
        <f t="shared" si="17"/>
        <v>Arabica</v>
      </c>
      <c r="O383" t="str">
        <f t="shared" si="15"/>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6"/>
        <v>21.87</v>
      </c>
      <c r="N384" t="str">
        <f t="shared" si="17"/>
        <v>Excelsa</v>
      </c>
      <c r="O384" t="str">
        <f t="shared" si="15"/>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6"/>
        <v>53.46</v>
      </c>
      <c r="N385" t="str">
        <f t="shared" si="17"/>
        <v>Excelsa</v>
      </c>
      <c r="O385" t="str">
        <f t="shared" si="15"/>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6"/>
        <v>119.13999999999999</v>
      </c>
      <c r="N386" t="str">
        <f t="shared" si="17"/>
        <v>Arabica</v>
      </c>
      <c r="O386" t="str">
        <f t="shared" ref="O386:O449" si="18">IF(J386="M","Medium",IF(J386="L","Light",IF(J386="D","Dark","")))</f>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9">L387*E387</f>
        <v>43.650000000000006</v>
      </c>
      <c r="N387" t="str">
        <f t="shared" ref="N387:N450" si="20">IF(I387="Rob","Robusta",IF(I387="Exc","Excelsa",IF(I387="Ara","Arabica",IF(I387="Lib","Liberica",""))))</f>
        <v>Liberica</v>
      </c>
      <c r="O387" t="str">
        <f t="shared" si="18"/>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9"/>
        <v>17.91</v>
      </c>
      <c r="N388" t="str">
        <f t="shared" si="20"/>
        <v>Arabica</v>
      </c>
      <c r="O388" t="str">
        <f t="shared" si="18"/>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9"/>
        <v>74.25</v>
      </c>
      <c r="N389" t="str">
        <f t="shared" si="20"/>
        <v>Excelsa</v>
      </c>
      <c r="O389" t="str">
        <f t="shared" si="18"/>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9"/>
        <v>11.654999999999999</v>
      </c>
      <c r="N390" t="str">
        <f t="shared" si="20"/>
        <v>Liberica</v>
      </c>
      <c r="O390" t="str">
        <f t="shared" si="18"/>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9"/>
        <v>23.31</v>
      </c>
      <c r="N391" t="str">
        <f t="shared" si="20"/>
        <v>Liberica</v>
      </c>
      <c r="O391" t="str">
        <f t="shared" si="18"/>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9"/>
        <v>14.58</v>
      </c>
      <c r="N392" t="str">
        <f t="shared" si="20"/>
        <v>Excelsa</v>
      </c>
      <c r="O392" t="str">
        <f t="shared" si="18"/>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9"/>
        <v>13.5</v>
      </c>
      <c r="N393" t="str">
        <f t="shared" si="20"/>
        <v>Arabica</v>
      </c>
      <c r="O393" t="str">
        <f t="shared" si="18"/>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9"/>
        <v>89.1</v>
      </c>
      <c r="N394" t="str">
        <f t="shared" si="20"/>
        <v>Excelsa</v>
      </c>
      <c r="O394" t="str">
        <f t="shared" si="18"/>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9"/>
        <v>3.8849999999999998</v>
      </c>
      <c r="N395" t="str">
        <f t="shared" si="20"/>
        <v>Arabica</v>
      </c>
      <c r="O395" t="str">
        <f t="shared" si="18"/>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9"/>
        <v>109.93999999999998</v>
      </c>
      <c r="N396" t="str">
        <f t="shared" si="20"/>
        <v>Robusta</v>
      </c>
      <c r="O396" t="str">
        <f t="shared" si="18"/>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9"/>
        <v>46.62</v>
      </c>
      <c r="N397" t="str">
        <f t="shared" si="20"/>
        <v>Liberica</v>
      </c>
      <c r="O397" t="str">
        <f t="shared" si="18"/>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9"/>
        <v>38.849999999999994</v>
      </c>
      <c r="N398" t="str">
        <f t="shared" si="20"/>
        <v>Arabica</v>
      </c>
      <c r="O398" t="str">
        <f t="shared" si="18"/>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9"/>
        <v>31.08</v>
      </c>
      <c r="N399" t="str">
        <f t="shared" si="20"/>
        <v>Liberica</v>
      </c>
      <c r="O399" t="str">
        <f t="shared" si="18"/>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9"/>
        <v>17.91</v>
      </c>
      <c r="N400" t="str">
        <f t="shared" si="20"/>
        <v>Arabica</v>
      </c>
      <c r="O400" t="str">
        <f t="shared" si="18"/>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9"/>
        <v>167.67000000000002</v>
      </c>
      <c r="N401" t="str">
        <f t="shared" si="20"/>
        <v>Excelsa</v>
      </c>
      <c r="O401" t="str">
        <f t="shared" si="18"/>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9"/>
        <v>63.4</v>
      </c>
      <c r="N402" t="str">
        <f t="shared" si="20"/>
        <v>Liberica</v>
      </c>
      <c r="O402" t="str">
        <f t="shared" si="18"/>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9"/>
        <v>8.73</v>
      </c>
      <c r="N403" t="str">
        <f t="shared" si="20"/>
        <v>Liberica</v>
      </c>
      <c r="O403" t="str">
        <f t="shared" si="18"/>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9"/>
        <v>26.849999999999998</v>
      </c>
      <c r="N404" t="str">
        <f t="shared" si="20"/>
        <v>Robusta</v>
      </c>
      <c r="O404" t="str">
        <f t="shared" si="18"/>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9"/>
        <v>9.51</v>
      </c>
      <c r="N405" t="str">
        <f t="shared" si="20"/>
        <v>Liberica</v>
      </c>
      <c r="O405" t="str">
        <f t="shared" si="18"/>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9"/>
        <v>39.799999999999997</v>
      </c>
      <c r="N406" t="str">
        <f t="shared" si="20"/>
        <v>Arabica</v>
      </c>
      <c r="O406" t="str">
        <f t="shared" si="18"/>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9"/>
        <v>24.75</v>
      </c>
      <c r="N407" t="str">
        <f t="shared" si="20"/>
        <v>Excelsa</v>
      </c>
      <c r="O407" t="str">
        <f t="shared" si="18"/>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9"/>
        <v>68.75</v>
      </c>
      <c r="N408" t="str">
        <f t="shared" si="20"/>
        <v>Excelsa</v>
      </c>
      <c r="O408" t="str">
        <f t="shared" si="18"/>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9"/>
        <v>49.5</v>
      </c>
      <c r="N409" t="str">
        <f t="shared" si="20"/>
        <v>Excelsa</v>
      </c>
      <c r="O409" t="str">
        <f t="shared" si="18"/>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9"/>
        <v>51.749999999999993</v>
      </c>
      <c r="N410" t="str">
        <f t="shared" si="20"/>
        <v>Arabica</v>
      </c>
      <c r="O410" t="str">
        <f t="shared" si="18"/>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9"/>
        <v>47.55</v>
      </c>
      <c r="N411" t="str">
        <f t="shared" si="20"/>
        <v>Liberica</v>
      </c>
      <c r="O411" t="str">
        <f t="shared" si="18"/>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9"/>
        <v>15.54</v>
      </c>
      <c r="N412" t="str">
        <f t="shared" si="20"/>
        <v>Arabica</v>
      </c>
      <c r="O412" t="str">
        <f t="shared" si="18"/>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9"/>
        <v>87.300000000000011</v>
      </c>
      <c r="N413" t="str">
        <f t="shared" si="20"/>
        <v>Liberica</v>
      </c>
      <c r="O413" t="str">
        <f t="shared" si="18"/>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9"/>
        <v>56.25</v>
      </c>
      <c r="N414" t="str">
        <f t="shared" si="20"/>
        <v>Arabica</v>
      </c>
      <c r="O414" t="str">
        <f t="shared" si="18"/>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9"/>
        <v>36.454999999999998</v>
      </c>
      <c r="N415" t="str">
        <f t="shared" si="20"/>
        <v>Liberica</v>
      </c>
      <c r="O415" t="str">
        <f t="shared" si="18"/>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9"/>
        <v>10.754999999999999</v>
      </c>
      <c r="N416" t="str">
        <f t="shared" si="20"/>
        <v>Robusta</v>
      </c>
      <c r="O416" t="str">
        <f t="shared" si="18"/>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9"/>
        <v>8.9550000000000001</v>
      </c>
      <c r="N417" t="str">
        <f t="shared" si="20"/>
        <v>Robusta</v>
      </c>
      <c r="O417" t="str">
        <f t="shared" si="18"/>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9"/>
        <v>23.31</v>
      </c>
      <c r="N418" t="str">
        <f t="shared" si="20"/>
        <v>Arabica</v>
      </c>
      <c r="O418" t="str">
        <f t="shared" si="18"/>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9"/>
        <v>29.784999999999997</v>
      </c>
      <c r="N419" t="str">
        <f t="shared" si="20"/>
        <v>Arabica</v>
      </c>
      <c r="O419" t="str">
        <f t="shared" si="18"/>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9"/>
        <v>148.92499999999998</v>
      </c>
      <c r="N420" t="str">
        <f t="shared" si="20"/>
        <v>Arabica</v>
      </c>
      <c r="O420" t="str">
        <f t="shared" si="18"/>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9"/>
        <v>8.73</v>
      </c>
      <c r="N421" t="str">
        <f t="shared" si="20"/>
        <v>Liberica</v>
      </c>
      <c r="O421" t="str">
        <f t="shared" si="18"/>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9"/>
        <v>31.08</v>
      </c>
      <c r="N422" t="str">
        <f t="shared" si="20"/>
        <v>Liberica</v>
      </c>
      <c r="O422" t="str">
        <f t="shared" si="18"/>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9"/>
        <v>137.31</v>
      </c>
      <c r="N423" t="str">
        <f t="shared" si="20"/>
        <v>Arabica</v>
      </c>
      <c r="O423" t="str">
        <f t="shared" si="18"/>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9"/>
        <v>29.849999999999998</v>
      </c>
      <c r="N424" t="str">
        <f t="shared" si="20"/>
        <v>Arabica</v>
      </c>
      <c r="O424" t="str">
        <f t="shared" si="18"/>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9"/>
        <v>17.91</v>
      </c>
      <c r="N425" t="str">
        <f t="shared" si="20"/>
        <v>Robusta</v>
      </c>
      <c r="O425" t="str">
        <f t="shared" si="18"/>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9"/>
        <v>26.73</v>
      </c>
      <c r="N426" t="str">
        <f t="shared" si="20"/>
        <v>Excelsa</v>
      </c>
      <c r="O426" t="str">
        <f t="shared" si="18"/>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9"/>
        <v>17.899999999999999</v>
      </c>
      <c r="N427" t="str">
        <f t="shared" si="20"/>
        <v>Robusta</v>
      </c>
      <c r="O427" t="str">
        <f t="shared" si="18"/>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9"/>
        <v>14.339999999999998</v>
      </c>
      <c r="N428" t="str">
        <f t="shared" si="20"/>
        <v>Robusta</v>
      </c>
      <c r="O428" t="str">
        <f t="shared" si="18"/>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9"/>
        <v>77.624999999999986</v>
      </c>
      <c r="N429" t="str">
        <f t="shared" si="20"/>
        <v>Arabica</v>
      </c>
      <c r="O429" t="str">
        <f t="shared" si="18"/>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9"/>
        <v>59.75</v>
      </c>
      <c r="N430" t="str">
        <f t="shared" si="20"/>
        <v>Robusta</v>
      </c>
      <c r="O430" t="str">
        <f t="shared" si="18"/>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9"/>
        <v>77.699999999999989</v>
      </c>
      <c r="N431" t="str">
        <f t="shared" si="20"/>
        <v>Arabica</v>
      </c>
      <c r="O431" t="str">
        <f t="shared" si="18"/>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9"/>
        <v>5.3699999999999992</v>
      </c>
      <c r="N432" t="str">
        <f t="shared" si="20"/>
        <v>Robusta</v>
      </c>
      <c r="O432" t="str">
        <f t="shared" si="18"/>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9"/>
        <v>83.835000000000008</v>
      </c>
      <c r="N433" t="str">
        <f t="shared" si="20"/>
        <v>Excelsa</v>
      </c>
      <c r="O433" t="str">
        <f t="shared" si="18"/>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9"/>
        <v>22.5</v>
      </c>
      <c r="N434" t="str">
        <f t="shared" si="20"/>
        <v>Arabica</v>
      </c>
      <c r="O434" t="str">
        <f t="shared" si="18"/>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9"/>
        <v>200.78999999999996</v>
      </c>
      <c r="N435" t="str">
        <f t="shared" si="20"/>
        <v>Liberica</v>
      </c>
      <c r="O435" t="str">
        <f t="shared" si="18"/>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9"/>
        <v>67.5</v>
      </c>
      <c r="N436" t="str">
        <f t="shared" si="20"/>
        <v>Arabica</v>
      </c>
      <c r="O436" t="str">
        <f t="shared" si="18"/>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9"/>
        <v>8.25</v>
      </c>
      <c r="N437" t="str">
        <f t="shared" si="20"/>
        <v>Excelsa</v>
      </c>
      <c r="O437" t="str">
        <f t="shared" si="18"/>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9"/>
        <v>9.51</v>
      </c>
      <c r="N438" t="str">
        <f t="shared" si="20"/>
        <v>Liberica</v>
      </c>
      <c r="O438" t="str">
        <f t="shared" si="18"/>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9"/>
        <v>29.784999999999997</v>
      </c>
      <c r="N439" t="str">
        <f t="shared" si="20"/>
        <v>Liberica</v>
      </c>
      <c r="O439" t="str">
        <f t="shared" si="18"/>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9"/>
        <v>15.54</v>
      </c>
      <c r="N440" t="str">
        <f t="shared" si="20"/>
        <v>Liberica</v>
      </c>
      <c r="O440" t="str">
        <f t="shared" si="18"/>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9"/>
        <v>35.64</v>
      </c>
      <c r="N441" t="str">
        <f t="shared" si="20"/>
        <v>Excelsa</v>
      </c>
      <c r="O441" t="str">
        <f t="shared" si="18"/>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9"/>
        <v>103.49999999999999</v>
      </c>
      <c r="N442" t="str">
        <f t="shared" si="20"/>
        <v>Arabica</v>
      </c>
      <c r="O442" t="str">
        <f t="shared" si="18"/>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9"/>
        <v>36.450000000000003</v>
      </c>
      <c r="N443" t="str">
        <f t="shared" si="20"/>
        <v>Excelsa</v>
      </c>
      <c r="O443" t="str">
        <f t="shared" si="18"/>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9"/>
        <v>35.849999999999994</v>
      </c>
      <c r="N444" t="str">
        <f t="shared" si="20"/>
        <v>Robusta</v>
      </c>
      <c r="O444" t="str">
        <f t="shared" si="18"/>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9"/>
        <v>22.274999999999999</v>
      </c>
      <c r="N445" t="str">
        <f t="shared" si="20"/>
        <v>Excelsa</v>
      </c>
      <c r="O445" t="str">
        <f t="shared" si="18"/>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9"/>
        <v>24.75</v>
      </c>
      <c r="N446" t="str">
        <f t="shared" si="20"/>
        <v>Excelsa</v>
      </c>
      <c r="O446" t="str">
        <f t="shared" si="18"/>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9"/>
        <v>66.929999999999993</v>
      </c>
      <c r="N447" t="str">
        <f t="shared" si="20"/>
        <v>Liberica</v>
      </c>
      <c r="O447" t="str">
        <f t="shared" si="18"/>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9"/>
        <v>8.73</v>
      </c>
      <c r="N448" t="str">
        <f t="shared" si="20"/>
        <v>Liberica</v>
      </c>
      <c r="O448" t="str">
        <f t="shared" si="18"/>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9"/>
        <v>17.91</v>
      </c>
      <c r="N449" t="str">
        <f t="shared" si="20"/>
        <v>Robusta</v>
      </c>
      <c r="O449" t="str">
        <f t="shared" si="18"/>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9"/>
        <v>7.169999999999999</v>
      </c>
      <c r="N450" t="str">
        <f t="shared" si="20"/>
        <v>Robusta</v>
      </c>
      <c r="O450" t="str">
        <f t="shared" ref="O450:O513" si="21">IF(J450="M","Medium",IF(J450="L","Light",IF(J450="D","Dark","")))</f>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2">L451*E451</f>
        <v>5.3699999999999992</v>
      </c>
      <c r="N451" t="str">
        <f t="shared" ref="N451:N514" si="23">IF(I451="Rob","Robusta",IF(I451="Exc","Excelsa",IF(I451="Ara","Arabica",IF(I451="Lib","Liberica",""))))</f>
        <v>Robusta</v>
      </c>
      <c r="O451" t="str">
        <f t="shared" si="21"/>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2"/>
        <v>23.774999999999999</v>
      </c>
      <c r="N452" t="str">
        <f t="shared" si="23"/>
        <v>Liberica</v>
      </c>
      <c r="O452" t="str">
        <f t="shared" si="21"/>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2"/>
        <v>41.169999999999995</v>
      </c>
      <c r="N453" t="str">
        <f t="shared" si="23"/>
        <v>Robusta</v>
      </c>
      <c r="O453" t="str">
        <f t="shared" si="21"/>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2"/>
        <v>11.654999999999999</v>
      </c>
      <c r="N454" t="str">
        <f t="shared" si="23"/>
        <v>Arabica</v>
      </c>
      <c r="O454" t="str">
        <f t="shared" si="21"/>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2"/>
        <v>38.04</v>
      </c>
      <c r="N455" t="str">
        <f t="shared" si="23"/>
        <v>Liberica</v>
      </c>
      <c r="O455" t="str">
        <f t="shared" si="21"/>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2"/>
        <v>82.339999999999989</v>
      </c>
      <c r="N456" t="str">
        <f t="shared" si="23"/>
        <v>Robusta</v>
      </c>
      <c r="O456" t="str">
        <f t="shared" si="21"/>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2"/>
        <v>9.51</v>
      </c>
      <c r="N457" t="str">
        <f t="shared" si="23"/>
        <v>Liberica</v>
      </c>
      <c r="O457" t="str">
        <f t="shared" si="21"/>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2"/>
        <v>41.169999999999995</v>
      </c>
      <c r="N458" t="str">
        <f t="shared" si="23"/>
        <v>Robusta</v>
      </c>
      <c r="O458" t="str">
        <f t="shared" si="21"/>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2"/>
        <v>47.55</v>
      </c>
      <c r="N459" t="str">
        <f t="shared" si="23"/>
        <v>Liberica</v>
      </c>
      <c r="O459" t="str">
        <f t="shared" si="21"/>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2"/>
        <v>45</v>
      </c>
      <c r="N460" t="str">
        <f t="shared" si="23"/>
        <v>Arabica</v>
      </c>
      <c r="O460" t="str">
        <f t="shared" si="21"/>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2"/>
        <v>23.774999999999999</v>
      </c>
      <c r="N461" t="str">
        <f t="shared" si="23"/>
        <v>Liberica</v>
      </c>
      <c r="O461" t="str">
        <f t="shared" si="21"/>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2"/>
        <v>16.11</v>
      </c>
      <c r="N462" t="str">
        <f t="shared" si="23"/>
        <v>Robusta</v>
      </c>
      <c r="O462" t="str">
        <f t="shared" si="21"/>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2"/>
        <v>10.739999999999998</v>
      </c>
      <c r="N463" t="str">
        <f t="shared" si="23"/>
        <v>Robusta</v>
      </c>
      <c r="O463" t="str">
        <f t="shared" si="21"/>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2"/>
        <v>49.75</v>
      </c>
      <c r="N464" t="str">
        <f t="shared" si="23"/>
        <v>Arabica</v>
      </c>
      <c r="O464" t="str">
        <f t="shared" si="21"/>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2"/>
        <v>27.5</v>
      </c>
      <c r="N465" t="str">
        <f t="shared" si="23"/>
        <v>Excelsa</v>
      </c>
      <c r="O465" t="str">
        <f t="shared" si="21"/>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2"/>
        <v>119.13999999999999</v>
      </c>
      <c r="N466" t="str">
        <f t="shared" si="23"/>
        <v>Liberica</v>
      </c>
      <c r="O466" t="str">
        <f t="shared" si="21"/>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2"/>
        <v>20.584999999999997</v>
      </c>
      <c r="N467" t="str">
        <f t="shared" si="23"/>
        <v>Robusta</v>
      </c>
      <c r="O467" t="str">
        <f t="shared" si="21"/>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2"/>
        <v>8.9550000000000001</v>
      </c>
      <c r="N468" t="str">
        <f t="shared" si="23"/>
        <v>Arabica</v>
      </c>
      <c r="O468" t="str">
        <f t="shared" si="21"/>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2"/>
        <v>5.97</v>
      </c>
      <c r="N469" t="str">
        <f t="shared" si="23"/>
        <v>Arabica</v>
      </c>
      <c r="O469" t="str">
        <f t="shared" si="21"/>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2"/>
        <v>41.25</v>
      </c>
      <c r="N470" t="str">
        <f t="shared" si="23"/>
        <v>Excelsa</v>
      </c>
      <c r="O470" t="str">
        <f t="shared" si="21"/>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2"/>
        <v>22.274999999999999</v>
      </c>
      <c r="N471" t="str">
        <f t="shared" si="23"/>
        <v>Excelsa</v>
      </c>
      <c r="O471" t="str">
        <f t="shared" si="21"/>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2"/>
        <v>6.75</v>
      </c>
      <c r="N472" t="str">
        <f t="shared" si="23"/>
        <v>Arabica</v>
      </c>
      <c r="O472" t="str">
        <f t="shared" si="21"/>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2"/>
        <v>133.85999999999999</v>
      </c>
      <c r="N473" t="str">
        <f t="shared" si="23"/>
        <v>Liberica</v>
      </c>
      <c r="O473" t="str">
        <f t="shared" si="21"/>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2"/>
        <v>5.97</v>
      </c>
      <c r="N474" t="str">
        <f t="shared" si="23"/>
        <v>Arabica</v>
      </c>
      <c r="O474" t="str">
        <f t="shared" si="21"/>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2"/>
        <v>25.9</v>
      </c>
      <c r="N475" t="str">
        <f t="shared" si="23"/>
        <v>Arabica</v>
      </c>
      <c r="O475" t="str">
        <f t="shared" si="21"/>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2"/>
        <v>31.624999999999996</v>
      </c>
      <c r="N476" t="str">
        <f t="shared" si="23"/>
        <v>Excelsa</v>
      </c>
      <c r="O476" t="str">
        <f t="shared" si="21"/>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2"/>
        <v>8.73</v>
      </c>
      <c r="N477" t="str">
        <f t="shared" si="23"/>
        <v>Liberica</v>
      </c>
      <c r="O477" t="str">
        <f t="shared" si="21"/>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2"/>
        <v>26.73</v>
      </c>
      <c r="N478" t="str">
        <f t="shared" si="23"/>
        <v>Excelsa</v>
      </c>
      <c r="O478" t="str">
        <f t="shared" si="21"/>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2"/>
        <v>26.19</v>
      </c>
      <c r="N479" t="str">
        <f t="shared" si="23"/>
        <v>Liberica</v>
      </c>
      <c r="O479" t="str">
        <f t="shared" si="21"/>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2"/>
        <v>53.699999999999996</v>
      </c>
      <c r="N480" t="str">
        <f t="shared" si="23"/>
        <v>Robusta</v>
      </c>
      <c r="O480" t="str">
        <f t="shared" si="21"/>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2"/>
        <v>126.49999999999999</v>
      </c>
      <c r="N481" t="str">
        <f t="shared" si="23"/>
        <v>Excelsa</v>
      </c>
      <c r="O481" t="str">
        <f t="shared" si="21"/>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2"/>
        <v>4.125</v>
      </c>
      <c r="N482" t="str">
        <f t="shared" si="23"/>
        <v>Excelsa</v>
      </c>
      <c r="O482" t="str">
        <f t="shared" si="21"/>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2"/>
        <v>23.9</v>
      </c>
      <c r="N483" t="str">
        <f t="shared" si="23"/>
        <v>Robusta</v>
      </c>
      <c r="O483" t="str">
        <f t="shared" si="21"/>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2"/>
        <v>139.72499999999999</v>
      </c>
      <c r="N484" t="str">
        <f t="shared" si="23"/>
        <v>Excelsa</v>
      </c>
      <c r="O484" t="str">
        <f t="shared" si="21"/>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2"/>
        <v>59.569999999999993</v>
      </c>
      <c r="N485" t="str">
        <f t="shared" si="23"/>
        <v>Liberica</v>
      </c>
      <c r="O485" t="str">
        <f t="shared" si="21"/>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2"/>
        <v>57.06</v>
      </c>
      <c r="N486" t="str">
        <f t="shared" si="23"/>
        <v>Liberica</v>
      </c>
      <c r="O486" t="str">
        <f t="shared" si="21"/>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2"/>
        <v>21.509999999999998</v>
      </c>
      <c r="N487" t="str">
        <f t="shared" si="23"/>
        <v>Robusta</v>
      </c>
      <c r="O487" t="str">
        <f t="shared" si="21"/>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2"/>
        <v>52.38</v>
      </c>
      <c r="N488" t="str">
        <f t="shared" si="23"/>
        <v>Liberica</v>
      </c>
      <c r="O488" t="str">
        <f t="shared" si="21"/>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2"/>
        <v>72.900000000000006</v>
      </c>
      <c r="N489" t="str">
        <f t="shared" si="23"/>
        <v>Excelsa</v>
      </c>
      <c r="O489" t="str">
        <f t="shared" si="21"/>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2"/>
        <v>14.924999999999999</v>
      </c>
      <c r="N490" t="str">
        <f t="shared" si="23"/>
        <v>Robusta</v>
      </c>
      <c r="O490" t="str">
        <f t="shared" si="21"/>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2"/>
        <v>95.1</v>
      </c>
      <c r="N491" t="str">
        <f t="shared" si="23"/>
        <v>Liberica</v>
      </c>
      <c r="O491" t="str">
        <f t="shared" si="21"/>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2"/>
        <v>15.54</v>
      </c>
      <c r="N492" t="str">
        <f t="shared" si="23"/>
        <v>Liberica</v>
      </c>
      <c r="O492" t="str">
        <f t="shared" si="21"/>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2"/>
        <v>23.31</v>
      </c>
      <c r="N493" t="str">
        <f t="shared" si="23"/>
        <v>Liberica</v>
      </c>
      <c r="O493" t="str">
        <f t="shared" si="21"/>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2"/>
        <v>4.125</v>
      </c>
      <c r="N494" t="str">
        <f t="shared" si="23"/>
        <v>Excelsa</v>
      </c>
      <c r="O494" t="str">
        <f t="shared" si="21"/>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2"/>
        <v>35.82</v>
      </c>
      <c r="N495" t="str">
        <f t="shared" si="23"/>
        <v>Robusta</v>
      </c>
      <c r="O495" t="str">
        <f t="shared" si="21"/>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2"/>
        <v>31.7</v>
      </c>
      <c r="N496" t="str">
        <f t="shared" si="23"/>
        <v>Liberica</v>
      </c>
      <c r="O496" t="str">
        <f t="shared" si="21"/>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2"/>
        <v>79.25</v>
      </c>
      <c r="N497" t="str">
        <f t="shared" si="23"/>
        <v>Liberica</v>
      </c>
      <c r="O497" t="str">
        <f t="shared" si="21"/>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2"/>
        <v>10.935</v>
      </c>
      <c r="N498" t="str">
        <f t="shared" si="23"/>
        <v>Excelsa</v>
      </c>
      <c r="O498" t="str">
        <f t="shared" si="21"/>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2"/>
        <v>39.799999999999997</v>
      </c>
      <c r="N499" t="str">
        <f t="shared" si="23"/>
        <v>Arabica</v>
      </c>
      <c r="O499" t="str">
        <f t="shared" si="21"/>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2"/>
        <v>49.75</v>
      </c>
      <c r="N500" t="str">
        <f t="shared" si="23"/>
        <v>Robusta</v>
      </c>
      <c r="O500" t="str">
        <f t="shared" si="21"/>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2"/>
        <v>8.0549999999999997</v>
      </c>
      <c r="N501" t="str">
        <f t="shared" si="23"/>
        <v>Robusta</v>
      </c>
      <c r="O501" t="str">
        <f t="shared" si="21"/>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2"/>
        <v>47.8</v>
      </c>
      <c r="N502" t="str">
        <f t="shared" si="23"/>
        <v>Robusta</v>
      </c>
      <c r="O502" t="str">
        <f t="shared" si="21"/>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2"/>
        <v>11.94</v>
      </c>
      <c r="N503" t="str">
        <f t="shared" si="23"/>
        <v>Robusta</v>
      </c>
      <c r="O503" t="str">
        <f t="shared" si="21"/>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2"/>
        <v>16.5</v>
      </c>
      <c r="N504" t="str">
        <f t="shared" si="23"/>
        <v>Excelsa</v>
      </c>
      <c r="O504" t="str">
        <f t="shared" si="21"/>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2"/>
        <v>51.8</v>
      </c>
      <c r="N505" t="str">
        <f t="shared" si="23"/>
        <v>Liberica</v>
      </c>
      <c r="O505" t="str">
        <f t="shared" si="21"/>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2"/>
        <v>14.265000000000001</v>
      </c>
      <c r="N506" t="str">
        <f t="shared" si="23"/>
        <v>Liberica</v>
      </c>
      <c r="O506" t="str">
        <f t="shared" si="21"/>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2"/>
        <v>26.19</v>
      </c>
      <c r="N507" t="str">
        <f t="shared" si="23"/>
        <v>Liberica</v>
      </c>
      <c r="O507" t="str">
        <f t="shared" si="21"/>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2"/>
        <v>25.9</v>
      </c>
      <c r="N508" t="str">
        <f t="shared" si="23"/>
        <v>Arabica</v>
      </c>
      <c r="O508" t="str">
        <f t="shared" si="21"/>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2"/>
        <v>89.35499999999999</v>
      </c>
      <c r="N509" t="str">
        <f t="shared" si="23"/>
        <v>Arabica</v>
      </c>
      <c r="O509" t="str">
        <f t="shared" si="21"/>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2"/>
        <v>46.62</v>
      </c>
      <c r="N510" t="str">
        <f t="shared" si="23"/>
        <v>Liberica</v>
      </c>
      <c r="O510" t="str">
        <f t="shared" si="21"/>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2"/>
        <v>29.849999999999998</v>
      </c>
      <c r="N511" t="str">
        <f t="shared" si="23"/>
        <v>Arabica</v>
      </c>
      <c r="O511" t="str">
        <f t="shared" si="21"/>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2"/>
        <v>10.754999999999999</v>
      </c>
      <c r="N512" t="str">
        <f t="shared" si="23"/>
        <v>Robusta</v>
      </c>
      <c r="O512" t="str">
        <f t="shared" si="21"/>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2"/>
        <v>13.5</v>
      </c>
      <c r="N513" t="str">
        <f t="shared" si="23"/>
        <v>Arabica</v>
      </c>
      <c r="O513" t="str">
        <f t="shared" si="21"/>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2"/>
        <v>47.55</v>
      </c>
      <c r="N514" t="str">
        <f t="shared" si="23"/>
        <v>Liberica</v>
      </c>
      <c r="O514" t="str">
        <f t="shared" ref="O514:O577" si="24">IF(J514="M","Medium",IF(J514="L","Light",IF(J514="D","Dark","")))</f>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5">L515*E515</f>
        <v>79.25</v>
      </c>
      <c r="N515" t="str">
        <f t="shared" ref="N515:N578" si="26">IF(I515="Rob","Robusta",IF(I515="Exc","Excelsa",IF(I515="Ara","Arabica",IF(I515="Lib","Liberica",""))))</f>
        <v>Liberica</v>
      </c>
      <c r="O515" t="str">
        <f t="shared" si="24"/>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5"/>
        <v>26.19</v>
      </c>
      <c r="N516" t="str">
        <f t="shared" si="26"/>
        <v>Liberica</v>
      </c>
      <c r="O516" t="str">
        <f t="shared" si="24"/>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5"/>
        <v>21.509999999999998</v>
      </c>
      <c r="N517" t="str">
        <f t="shared" si="26"/>
        <v>Robusta</v>
      </c>
      <c r="O517" t="str">
        <f t="shared" si="24"/>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5"/>
        <v>102.92499999999998</v>
      </c>
      <c r="N518" t="str">
        <f t="shared" si="26"/>
        <v>Robusta</v>
      </c>
      <c r="O518" t="str">
        <f t="shared" si="24"/>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5"/>
        <v>7.77</v>
      </c>
      <c r="N519" t="str">
        <f t="shared" si="26"/>
        <v>Liberica</v>
      </c>
      <c r="O519" t="str">
        <f t="shared" si="24"/>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5"/>
        <v>139.72499999999999</v>
      </c>
      <c r="N520" t="str">
        <f t="shared" si="26"/>
        <v>Excelsa</v>
      </c>
      <c r="O520" t="str">
        <f t="shared" si="24"/>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5"/>
        <v>11.94</v>
      </c>
      <c r="N521" t="str">
        <f t="shared" si="26"/>
        <v>Arabica</v>
      </c>
      <c r="O521" t="str">
        <f t="shared" si="24"/>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5"/>
        <v>3.8849999999999998</v>
      </c>
      <c r="N522" t="str">
        <f t="shared" si="26"/>
        <v>Liberica</v>
      </c>
      <c r="O522" t="str">
        <f t="shared" si="24"/>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5"/>
        <v>39.799999999999997</v>
      </c>
      <c r="N523" t="str">
        <f t="shared" si="26"/>
        <v>Robusta</v>
      </c>
      <c r="O523" t="str">
        <f t="shared" si="24"/>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5"/>
        <v>29.849999999999998</v>
      </c>
      <c r="N524" t="str">
        <f t="shared" si="26"/>
        <v>Robusta</v>
      </c>
      <c r="O524" t="str">
        <f t="shared" si="24"/>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5"/>
        <v>29.784999999999997</v>
      </c>
      <c r="N525" t="str">
        <f t="shared" si="26"/>
        <v>Liberica</v>
      </c>
      <c r="O525" t="str">
        <f t="shared" si="24"/>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5"/>
        <v>72.91</v>
      </c>
      <c r="N526" t="str">
        <f t="shared" si="26"/>
        <v>Liberica</v>
      </c>
      <c r="O526" t="str">
        <f t="shared" si="24"/>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5"/>
        <v>13.424999999999997</v>
      </c>
      <c r="N527" t="str">
        <f t="shared" si="26"/>
        <v>Robusta</v>
      </c>
      <c r="O527" t="str">
        <f t="shared" si="24"/>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5"/>
        <v>126.49999999999999</v>
      </c>
      <c r="N528" t="str">
        <f t="shared" si="26"/>
        <v>Excelsa</v>
      </c>
      <c r="O528" t="str">
        <f t="shared" si="24"/>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5"/>
        <v>41.25</v>
      </c>
      <c r="N529" t="str">
        <f t="shared" si="26"/>
        <v>Excelsa</v>
      </c>
      <c r="O529" t="str">
        <f t="shared" si="24"/>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5"/>
        <v>53.46</v>
      </c>
      <c r="N530" t="str">
        <f t="shared" si="26"/>
        <v>Excelsa</v>
      </c>
      <c r="O530" t="str">
        <f t="shared" si="24"/>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5"/>
        <v>59.699999999999996</v>
      </c>
      <c r="N531" t="str">
        <f t="shared" si="26"/>
        <v>Robusta</v>
      </c>
      <c r="O531" t="str">
        <f t="shared" si="24"/>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5"/>
        <v>59.699999999999996</v>
      </c>
      <c r="N532" t="str">
        <f t="shared" si="26"/>
        <v>Robusta</v>
      </c>
      <c r="O532" t="str">
        <f t="shared" si="24"/>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5"/>
        <v>44.75</v>
      </c>
      <c r="N533" t="str">
        <f t="shared" si="26"/>
        <v>Robusta</v>
      </c>
      <c r="O533" t="str">
        <f t="shared" si="24"/>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5"/>
        <v>16.5</v>
      </c>
      <c r="N534" t="str">
        <f t="shared" si="26"/>
        <v>Excelsa</v>
      </c>
      <c r="O534" t="str">
        <f t="shared" si="24"/>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5"/>
        <v>21.479999999999997</v>
      </c>
      <c r="N535" t="str">
        <f t="shared" si="26"/>
        <v>Robusta</v>
      </c>
      <c r="O535" t="str">
        <f t="shared" si="24"/>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5"/>
        <v>45.769999999999996</v>
      </c>
      <c r="N536" t="str">
        <f t="shared" si="26"/>
        <v>Robusta</v>
      </c>
      <c r="O536" t="str">
        <f t="shared" si="24"/>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5"/>
        <v>9.51</v>
      </c>
      <c r="N537" t="str">
        <f t="shared" si="26"/>
        <v>Liberica</v>
      </c>
      <c r="O537" t="str">
        <f t="shared" si="24"/>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5"/>
        <v>8.0549999999999997</v>
      </c>
      <c r="N538" t="str">
        <f t="shared" si="26"/>
        <v>Robusta</v>
      </c>
      <c r="O538" t="str">
        <f t="shared" si="24"/>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5"/>
        <v>111.78</v>
      </c>
      <c r="N539" t="str">
        <f t="shared" si="26"/>
        <v>Excelsa</v>
      </c>
      <c r="O539" t="str">
        <f t="shared" si="24"/>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5"/>
        <v>10.739999999999998</v>
      </c>
      <c r="N540" t="str">
        <f t="shared" si="26"/>
        <v>Robusta</v>
      </c>
      <c r="O540" t="str">
        <f t="shared" si="24"/>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5"/>
        <v>26.849999999999994</v>
      </c>
      <c r="N541" t="str">
        <f t="shared" si="26"/>
        <v>Robusta</v>
      </c>
      <c r="O541" t="str">
        <f t="shared" si="24"/>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5"/>
        <v>63.4</v>
      </c>
      <c r="N542" t="str">
        <f t="shared" si="26"/>
        <v>Liberica</v>
      </c>
      <c r="O542" t="str">
        <f t="shared" si="24"/>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5"/>
        <v>22.884999999999998</v>
      </c>
      <c r="N543" t="str">
        <f t="shared" si="26"/>
        <v>Arabica</v>
      </c>
      <c r="O543" t="str">
        <f t="shared" si="24"/>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5"/>
        <v>103.49999999999999</v>
      </c>
      <c r="N544" t="str">
        <f t="shared" si="26"/>
        <v>Arabica</v>
      </c>
      <c r="O544" t="str">
        <f t="shared" si="24"/>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5"/>
        <v>54.969999999999992</v>
      </c>
      <c r="N545" t="str">
        <f t="shared" si="26"/>
        <v>Robusta</v>
      </c>
      <c r="O545" t="str">
        <f t="shared" si="24"/>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5"/>
        <v>15.54</v>
      </c>
      <c r="N546" t="str">
        <f t="shared" si="26"/>
        <v>Arabica</v>
      </c>
      <c r="O546" t="str">
        <f t="shared" si="24"/>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5"/>
        <v>15.54</v>
      </c>
      <c r="N547" t="str">
        <f t="shared" si="26"/>
        <v>Liberica</v>
      </c>
      <c r="O547" t="str">
        <f t="shared" si="24"/>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5"/>
        <v>83.835000000000008</v>
      </c>
      <c r="N548" t="str">
        <f t="shared" si="26"/>
        <v>Excelsa</v>
      </c>
      <c r="O548" t="str">
        <f t="shared" si="24"/>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5"/>
        <v>10.754999999999999</v>
      </c>
      <c r="N549" t="str">
        <f t="shared" si="26"/>
        <v>Robusta</v>
      </c>
      <c r="O549" t="str">
        <f t="shared" si="24"/>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5"/>
        <v>13.365</v>
      </c>
      <c r="N550" t="str">
        <f t="shared" si="26"/>
        <v>Excelsa</v>
      </c>
      <c r="O550" t="str">
        <f t="shared" si="24"/>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5"/>
        <v>17.82</v>
      </c>
      <c r="N551" t="str">
        <f t="shared" si="26"/>
        <v>Excelsa</v>
      </c>
      <c r="O551" t="str">
        <f t="shared" si="24"/>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5"/>
        <v>23.31</v>
      </c>
      <c r="N552" t="str">
        <f t="shared" si="26"/>
        <v>Liberica</v>
      </c>
      <c r="O552" t="str">
        <f t="shared" si="24"/>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5"/>
        <v>7.29</v>
      </c>
      <c r="N553" t="str">
        <f t="shared" si="26"/>
        <v>Excelsa</v>
      </c>
      <c r="O553" t="str">
        <f t="shared" si="24"/>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5"/>
        <v>17.82</v>
      </c>
      <c r="N554" t="str">
        <f t="shared" si="26"/>
        <v>Excelsa</v>
      </c>
      <c r="O554" t="str">
        <f t="shared" si="24"/>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5"/>
        <v>68.75</v>
      </c>
      <c r="N555" t="str">
        <f t="shared" si="26"/>
        <v>Excelsa</v>
      </c>
      <c r="O555" t="str">
        <f t="shared" si="24"/>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5"/>
        <v>54.969999999999992</v>
      </c>
      <c r="N556" t="str">
        <f t="shared" si="26"/>
        <v>Robusta</v>
      </c>
      <c r="O556" t="str">
        <f t="shared" si="24"/>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5"/>
        <v>82.5</v>
      </c>
      <c r="N557" t="str">
        <f t="shared" si="26"/>
        <v>Excelsa</v>
      </c>
      <c r="O557" t="str">
        <f t="shared" si="24"/>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5"/>
        <v>8.73</v>
      </c>
      <c r="N558" t="str">
        <f t="shared" si="26"/>
        <v>Liberica</v>
      </c>
      <c r="O558" t="str">
        <f t="shared" si="24"/>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5"/>
        <v>59.4</v>
      </c>
      <c r="N559" t="str">
        <f t="shared" si="26"/>
        <v>Excelsa</v>
      </c>
      <c r="O559" t="str">
        <f t="shared" si="24"/>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5"/>
        <v>15.54</v>
      </c>
      <c r="N560" t="str">
        <f t="shared" si="26"/>
        <v>Liberica</v>
      </c>
      <c r="O560" t="str">
        <f t="shared" si="24"/>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5"/>
        <v>38.849999999999994</v>
      </c>
      <c r="N561" t="str">
        <f t="shared" si="26"/>
        <v>Arabica</v>
      </c>
      <c r="O561" t="str">
        <f t="shared" si="24"/>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5"/>
        <v>189.74999999999997</v>
      </c>
      <c r="N562" t="str">
        <f t="shared" si="26"/>
        <v>Excelsa</v>
      </c>
      <c r="O562" t="str">
        <f t="shared" si="24"/>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5"/>
        <v>17.91</v>
      </c>
      <c r="N563" t="str">
        <f t="shared" si="26"/>
        <v>Arabica</v>
      </c>
      <c r="O563" t="str">
        <f t="shared" si="24"/>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5"/>
        <v>28.53</v>
      </c>
      <c r="N564" t="str">
        <f t="shared" si="26"/>
        <v>Liberica</v>
      </c>
      <c r="O564" t="str">
        <f t="shared" si="24"/>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5"/>
        <v>82.5</v>
      </c>
      <c r="N565" t="str">
        <f t="shared" si="26"/>
        <v>Excelsa</v>
      </c>
      <c r="O565" t="str">
        <f t="shared" si="24"/>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5"/>
        <v>14.339999999999998</v>
      </c>
      <c r="N566" t="str">
        <f t="shared" si="26"/>
        <v>Robusta</v>
      </c>
      <c r="O566" t="str">
        <f t="shared" si="24"/>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5"/>
        <v>82.339999999999989</v>
      </c>
      <c r="N567" t="str">
        <f t="shared" si="26"/>
        <v>Robusta</v>
      </c>
      <c r="O567" t="str">
        <f t="shared" si="24"/>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5"/>
        <v>20.25</v>
      </c>
      <c r="N568" t="str">
        <f t="shared" si="26"/>
        <v>Arabica</v>
      </c>
      <c r="O568" t="str">
        <f t="shared" si="24"/>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5"/>
        <v>164.90999999999997</v>
      </c>
      <c r="N569" t="str">
        <f t="shared" si="26"/>
        <v>Robusta</v>
      </c>
      <c r="O569" t="str">
        <f t="shared" si="24"/>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5"/>
        <v>19.02</v>
      </c>
      <c r="N570" t="str">
        <f t="shared" si="26"/>
        <v>Liberica</v>
      </c>
      <c r="O570" t="str">
        <f t="shared" si="24"/>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5"/>
        <v>137.31</v>
      </c>
      <c r="N571" t="str">
        <f t="shared" si="26"/>
        <v>Arabica</v>
      </c>
      <c r="O571" t="str">
        <f t="shared" si="24"/>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5"/>
        <v>27</v>
      </c>
      <c r="N572" t="str">
        <f t="shared" si="26"/>
        <v>Arabica</v>
      </c>
      <c r="O572" t="str">
        <f t="shared" si="24"/>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5"/>
        <v>35.64</v>
      </c>
      <c r="N573" t="str">
        <f t="shared" si="26"/>
        <v>Excelsa</v>
      </c>
      <c r="O573" t="str">
        <f t="shared" si="24"/>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5"/>
        <v>5.97</v>
      </c>
      <c r="N574" t="str">
        <f t="shared" si="26"/>
        <v>Arabica</v>
      </c>
      <c r="O574" t="str">
        <f t="shared" si="24"/>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5"/>
        <v>67.5</v>
      </c>
      <c r="N575" t="str">
        <f t="shared" si="26"/>
        <v>Arabica</v>
      </c>
      <c r="O575" t="str">
        <f t="shared" si="24"/>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5"/>
        <v>21.509999999999998</v>
      </c>
      <c r="N576" t="str">
        <f t="shared" si="26"/>
        <v>Robusta</v>
      </c>
      <c r="O576" t="str">
        <f t="shared" si="24"/>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5"/>
        <v>66.929999999999993</v>
      </c>
      <c r="N577" t="str">
        <f t="shared" si="26"/>
        <v>Liberica</v>
      </c>
      <c r="O577" t="str">
        <f t="shared" si="24"/>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5"/>
        <v>17.91</v>
      </c>
      <c r="N578" t="str">
        <f t="shared" si="26"/>
        <v>Arabica</v>
      </c>
      <c r="O578" t="str">
        <f t="shared" ref="O578:O641" si="27">IF(J578="M","Medium",IF(J578="L","Light",IF(J578="D","Dark","")))</f>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8">L579*E579</f>
        <v>58.2</v>
      </c>
      <c r="N579" t="str">
        <f t="shared" ref="N579:N642" si="29">IF(I579="Rob","Robusta",IF(I579="Exc","Excelsa",IF(I579="Ara","Arabica",IF(I579="Lib","Liberica",""))))</f>
        <v>Liberica</v>
      </c>
      <c r="O579" t="str">
        <f t="shared" si="27"/>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8"/>
        <v>13.365</v>
      </c>
      <c r="N580" t="str">
        <f t="shared" si="29"/>
        <v>Excelsa</v>
      </c>
      <c r="O580" t="str">
        <f t="shared" si="27"/>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8"/>
        <v>33.75</v>
      </c>
      <c r="N581" t="str">
        <f t="shared" si="29"/>
        <v>Arabica</v>
      </c>
      <c r="O581" t="str">
        <f t="shared" si="27"/>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8"/>
        <v>44.55</v>
      </c>
      <c r="N582" t="str">
        <f t="shared" si="29"/>
        <v>Excelsa</v>
      </c>
      <c r="O582" t="str">
        <f t="shared" si="27"/>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8"/>
        <v>44.55</v>
      </c>
      <c r="N583" t="str">
        <f t="shared" si="29"/>
        <v>Excelsa</v>
      </c>
      <c r="O583" t="str">
        <f t="shared" si="27"/>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8"/>
        <v>60.75</v>
      </c>
      <c r="N584" t="str">
        <f t="shared" si="29"/>
        <v>Excelsa</v>
      </c>
      <c r="O584" t="str">
        <f t="shared" si="27"/>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8"/>
        <v>3.5849999999999995</v>
      </c>
      <c r="N585" t="str">
        <f t="shared" si="29"/>
        <v>Robusta</v>
      </c>
      <c r="O585" t="str">
        <f t="shared" si="27"/>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8"/>
        <v>21.509999999999998</v>
      </c>
      <c r="N586" t="str">
        <f t="shared" si="29"/>
        <v>Robusta</v>
      </c>
      <c r="O586" t="str">
        <f t="shared" si="27"/>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8"/>
        <v>16.5</v>
      </c>
      <c r="N587" t="str">
        <f t="shared" si="29"/>
        <v>Excelsa</v>
      </c>
      <c r="O587" t="str">
        <f t="shared" si="27"/>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8"/>
        <v>82.454999999999984</v>
      </c>
      <c r="N588" t="str">
        <f t="shared" si="29"/>
        <v>Robusta</v>
      </c>
      <c r="O588" t="str">
        <f t="shared" si="27"/>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8"/>
        <v>7.77</v>
      </c>
      <c r="N589" t="str">
        <f t="shared" si="29"/>
        <v>Liberica</v>
      </c>
      <c r="O589" t="str">
        <f t="shared" si="27"/>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8"/>
        <v>11.94</v>
      </c>
      <c r="N590" t="str">
        <f t="shared" si="29"/>
        <v>Robusta</v>
      </c>
      <c r="O590" t="str">
        <f t="shared" si="27"/>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8"/>
        <v>204.92999999999995</v>
      </c>
      <c r="N591" t="str">
        <f t="shared" si="29"/>
        <v>Excelsa</v>
      </c>
      <c r="O591" t="str">
        <f t="shared" si="27"/>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8"/>
        <v>63.249999999999993</v>
      </c>
      <c r="N592" t="str">
        <f t="shared" si="29"/>
        <v>Excelsa</v>
      </c>
      <c r="O592" t="str">
        <f t="shared" si="27"/>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8"/>
        <v>8.0549999999999997</v>
      </c>
      <c r="N593" t="str">
        <f t="shared" si="29"/>
        <v>Robusta</v>
      </c>
      <c r="O593" t="str">
        <f t="shared" si="27"/>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8"/>
        <v>51.749999999999993</v>
      </c>
      <c r="N594" t="str">
        <f t="shared" si="29"/>
        <v>Arabica</v>
      </c>
      <c r="O594" t="str">
        <f t="shared" si="27"/>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8"/>
        <v>27.945</v>
      </c>
      <c r="N595" t="str">
        <f t="shared" si="29"/>
        <v>Excelsa</v>
      </c>
      <c r="O595" t="str">
        <f t="shared" si="27"/>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8"/>
        <v>59.569999999999993</v>
      </c>
      <c r="N596" t="str">
        <f t="shared" si="29"/>
        <v>Arabica</v>
      </c>
      <c r="O596" t="str">
        <f t="shared" si="27"/>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8"/>
        <v>14.85</v>
      </c>
      <c r="N597" t="str">
        <f t="shared" si="29"/>
        <v>Excelsa</v>
      </c>
      <c r="O597" t="str">
        <f t="shared" si="27"/>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8"/>
        <v>33.75</v>
      </c>
      <c r="N598" t="str">
        <f t="shared" si="29"/>
        <v>Arabica</v>
      </c>
      <c r="O598" t="str">
        <f t="shared" si="27"/>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8"/>
        <v>145.82</v>
      </c>
      <c r="N599" t="str">
        <f t="shared" si="29"/>
        <v>Liberica</v>
      </c>
      <c r="O599" t="str">
        <f t="shared" si="27"/>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8"/>
        <v>11.94</v>
      </c>
      <c r="N600" t="str">
        <f t="shared" si="29"/>
        <v>Robusta</v>
      </c>
      <c r="O600" t="str">
        <f t="shared" si="27"/>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8"/>
        <v>11.94</v>
      </c>
      <c r="N601" t="str">
        <f t="shared" si="29"/>
        <v>Arabica</v>
      </c>
      <c r="O601" t="str">
        <f t="shared" si="27"/>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8"/>
        <v>7.77</v>
      </c>
      <c r="N602" t="str">
        <f t="shared" si="29"/>
        <v>Liberica</v>
      </c>
      <c r="O602" t="str">
        <f t="shared" si="27"/>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8"/>
        <v>109.93999999999998</v>
      </c>
      <c r="N603" t="str">
        <f t="shared" si="29"/>
        <v>Robusta</v>
      </c>
      <c r="O603" t="str">
        <f t="shared" si="27"/>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8"/>
        <v>22.274999999999999</v>
      </c>
      <c r="N604" t="str">
        <f t="shared" si="29"/>
        <v>Excelsa</v>
      </c>
      <c r="O604" t="str">
        <f t="shared" si="27"/>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8"/>
        <v>8.9550000000000001</v>
      </c>
      <c r="N605" t="str">
        <f t="shared" si="29"/>
        <v>Robusta</v>
      </c>
      <c r="O605" t="str">
        <f t="shared" si="27"/>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8"/>
        <v>119.13999999999999</v>
      </c>
      <c r="N606" t="str">
        <f t="shared" si="29"/>
        <v>Liberica</v>
      </c>
      <c r="O606" t="str">
        <f t="shared" si="27"/>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8"/>
        <v>148.92499999999998</v>
      </c>
      <c r="N607" t="str">
        <f t="shared" si="29"/>
        <v>Arabica</v>
      </c>
      <c r="O607" t="str">
        <f t="shared" si="27"/>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8"/>
        <v>109.36499999999999</v>
      </c>
      <c r="N608" t="str">
        <f t="shared" si="29"/>
        <v>Liberica</v>
      </c>
      <c r="O608" t="str">
        <f t="shared" si="27"/>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8"/>
        <v>3.645</v>
      </c>
      <c r="N609" t="str">
        <f t="shared" si="29"/>
        <v>Excelsa</v>
      </c>
      <c r="O609" t="str">
        <f t="shared" si="27"/>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8"/>
        <v>55.89</v>
      </c>
      <c r="N610" t="str">
        <f t="shared" si="29"/>
        <v>Excelsa</v>
      </c>
      <c r="O610" t="str">
        <f t="shared" si="27"/>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8"/>
        <v>26.19</v>
      </c>
      <c r="N611" t="str">
        <f t="shared" si="29"/>
        <v>Liberica</v>
      </c>
      <c r="O611" t="str">
        <f t="shared" si="27"/>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8"/>
        <v>39.799999999999997</v>
      </c>
      <c r="N612" t="str">
        <f t="shared" si="29"/>
        <v>Robusta</v>
      </c>
      <c r="O612" t="str">
        <f t="shared" si="27"/>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8"/>
        <v>68.309999999999988</v>
      </c>
      <c r="N613" t="str">
        <f t="shared" si="29"/>
        <v>Excelsa</v>
      </c>
      <c r="O613" t="str">
        <f t="shared" si="27"/>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8"/>
        <v>13.5</v>
      </c>
      <c r="N614" t="str">
        <f t="shared" si="29"/>
        <v>Arabica</v>
      </c>
      <c r="O614" t="str">
        <f t="shared" si="27"/>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8"/>
        <v>5.97</v>
      </c>
      <c r="N615" t="str">
        <f t="shared" si="29"/>
        <v>Robusta</v>
      </c>
      <c r="O615" t="str">
        <f t="shared" si="27"/>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8"/>
        <v>29.849999999999998</v>
      </c>
      <c r="N616" t="str">
        <f t="shared" si="29"/>
        <v>Robusta</v>
      </c>
      <c r="O616" t="str">
        <f t="shared" si="27"/>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8"/>
        <v>72.91</v>
      </c>
      <c r="N617" t="str">
        <f t="shared" si="29"/>
        <v>Liberica</v>
      </c>
      <c r="O617" t="str">
        <f t="shared" si="27"/>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8"/>
        <v>126.49999999999999</v>
      </c>
      <c r="N618" t="str">
        <f t="shared" si="29"/>
        <v>Excelsa</v>
      </c>
      <c r="O618" t="str">
        <f t="shared" si="27"/>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8"/>
        <v>33.464999999999996</v>
      </c>
      <c r="N619" t="str">
        <f t="shared" si="29"/>
        <v>Liberica</v>
      </c>
      <c r="O619" t="str">
        <f t="shared" si="27"/>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8"/>
        <v>72.900000000000006</v>
      </c>
      <c r="N620" t="str">
        <f t="shared" si="29"/>
        <v>Excelsa</v>
      </c>
      <c r="O620" t="str">
        <f t="shared" si="27"/>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8"/>
        <v>15.54</v>
      </c>
      <c r="N621" t="str">
        <f t="shared" si="29"/>
        <v>Liberica</v>
      </c>
      <c r="O621" t="str">
        <f t="shared" si="27"/>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8"/>
        <v>20.25</v>
      </c>
      <c r="N622" t="str">
        <f t="shared" si="29"/>
        <v>Arabica</v>
      </c>
      <c r="O622" t="str">
        <f t="shared" si="27"/>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8"/>
        <v>77.699999999999989</v>
      </c>
      <c r="N623" t="str">
        <f t="shared" si="29"/>
        <v>Arabica</v>
      </c>
      <c r="O623" t="str">
        <f t="shared" si="27"/>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8"/>
        <v>133.85999999999999</v>
      </c>
      <c r="N624" t="str">
        <f t="shared" si="29"/>
        <v>Liberica</v>
      </c>
      <c r="O624" t="str">
        <f t="shared" si="27"/>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8"/>
        <v>12.15</v>
      </c>
      <c r="N625" t="str">
        <f t="shared" si="29"/>
        <v>Excelsa</v>
      </c>
      <c r="O625" t="str">
        <f t="shared" si="27"/>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8"/>
        <v>63.249999999999993</v>
      </c>
      <c r="N626" t="str">
        <f t="shared" si="29"/>
        <v>Excelsa</v>
      </c>
      <c r="O626" t="str">
        <f t="shared" si="27"/>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8"/>
        <v>35.849999999999994</v>
      </c>
      <c r="N627" t="str">
        <f t="shared" si="29"/>
        <v>Robusta</v>
      </c>
      <c r="O627" t="str">
        <f t="shared" si="27"/>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8"/>
        <v>77.624999999999986</v>
      </c>
      <c r="N628" t="str">
        <f t="shared" si="29"/>
        <v>Arabica</v>
      </c>
      <c r="O628" t="str">
        <f t="shared" si="27"/>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8"/>
        <v>63.249999999999993</v>
      </c>
      <c r="N629" t="str">
        <f t="shared" si="29"/>
        <v>Excelsa</v>
      </c>
      <c r="O629" t="str">
        <f t="shared" si="27"/>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8"/>
        <v>26.73</v>
      </c>
      <c r="N630" t="str">
        <f t="shared" si="29"/>
        <v>Excelsa</v>
      </c>
      <c r="O630" t="str">
        <f t="shared" si="27"/>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8"/>
        <v>31.08</v>
      </c>
      <c r="N631" t="str">
        <f t="shared" si="29"/>
        <v>Liberica</v>
      </c>
      <c r="O631" t="str">
        <f t="shared" si="27"/>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8"/>
        <v>2.9849999999999999</v>
      </c>
      <c r="N632" t="str">
        <f t="shared" si="29"/>
        <v>Arabica</v>
      </c>
      <c r="O632" t="str">
        <f t="shared" si="27"/>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8"/>
        <v>102.92499999999998</v>
      </c>
      <c r="N633" t="str">
        <f t="shared" si="29"/>
        <v>Robusta</v>
      </c>
      <c r="O633" t="str">
        <f t="shared" si="27"/>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8"/>
        <v>35.64</v>
      </c>
      <c r="N634" t="str">
        <f t="shared" si="29"/>
        <v>Excelsa</v>
      </c>
      <c r="O634" t="str">
        <f t="shared" si="27"/>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8"/>
        <v>47.8</v>
      </c>
      <c r="N635" t="str">
        <f t="shared" si="29"/>
        <v>Robusta</v>
      </c>
      <c r="O635" t="str">
        <f t="shared" si="27"/>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8"/>
        <v>43.650000000000006</v>
      </c>
      <c r="N636" t="str">
        <f t="shared" si="29"/>
        <v>Liberica</v>
      </c>
      <c r="O636" t="str">
        <f t="shared" si="27"/>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8"/>
        <v>35.64</v>
      </c>
      <c r="N637" t="str">
        <f t="shared" si="29"/>
        <v>Excelsa</v>
      </c>
      <c r="O637" t="str">
        <f t="shared" si="27"/>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8"/>
        <v>95.1</v>
      </c>
      <c r="N638" t="str">
        <f t="shared" si="29"/>
        <v>Liberica</v>
      </c>
      <c r="O638" t="str">
        <f t="shared" si="27"/>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8"/>
        <v>31.624999999999996</v>
      </c>
      <c r="N639" t="str">
        <f t="shared" si="29"/>
        <v>Excelsa</v>
      </c>
      <c r="O639" t="str">
        <f t="shared" si="27"/>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8"/>
        <v>77.624999999999986</v>
      </c>
      <c r="N640" t="str">
        <f t="shared" si="29"/>
        <v>Arabica</v>
      </c>
      <c r="O640" t="str">
        <f t="shared" si="27"/>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8"/>
        <v>3.8849999999999998</v>
      </c>
      <c r="N641" t="str">
        <f t="shared" si="29"/>
        <v>Liberica</v>
      </c>
      <c r="O641" t="str">
        <f t="shared" si="27"/>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8"/>
        <v>137.42499999999998</v>
      </c>
      <c r="N642" t="str">
        <f t="shared" si="29"/>
        <v>Robusta</v>
      </c>
      <c r="O642" t="str">
        <f t="shared" ref="O642:O705" si="30">IF(J642="M","Medium",IF(J642="L","Light",IF(J642="D","Dark","")))</f>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1">L643*E643</f>
        <v>35.849999999999994</v>
      </c>
      <c r="N643" t="str">
        <f t="shared" ref="N643:N706" si="32">IF(I643="Rob","Robusta",IF(I643="Exc","Excelsa",IF(I643="Ara","Arabica",IF(I643="Lib","Liberica",""))))</f>
        <v>Robusta</v>
      </c>
      <c r="O643" t="str">
        <f t="shared" si="30"/>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1"/>
        <v>8.25</v>
      </c>
      <c r="N644" t="str">
        <f t="shared" si="32"/>
        <v>Excelsa</v>
      </c>
      <c r="O644" t="str">
        <f t="shared" si="30"/>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1"/>
        <v>102.46499999999997</v>
      </c>
      <c r="N645" t="str">
        <f t="shared" si="32"/>
        <v>Excelsa</v>
      </c>
      <c r="O645" t="str">
        <f t="shared" si="30"/>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1"/>
        <v>41.169999999999995</v>
      </c>
      <c r="N646" t="str">
        <f t="shared" si="32"/>
        <v>Robusta</v>
      </c>
      <c r="O646" t="str">
        <f t="shared" si="30"/>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1"/>
        <v>68.655000000000001</v>
      </c>
      <c r="N647" t="str">
        <f t="shared" si="32"/>
        <v>Arabica</v>
      </c>
      <c r="O647" t="str">
        <f t="shared" si="30"/>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1"/>
        <v>9.9499999999999993</v>
      </c>
      <c r="N648" t="str">
        <f t="shared" si="32"/>
        <v>Arabica</v>
      </c>
      <c r="O648" t="str">
        <f t="shared" si="30"/>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1"/>
        <v>28.53</v>
      </c>
      <c r="N649" t="str">
        <f t="shared" si="32"/>
        <v>Liberica</v>
      </c>
      <c r="O649" t="str">
        <f t="shared" si="30"/>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1"/>
        <v>16.11</v>
      </c>
      <c r="N650" t="str">
        <f t="shared" si="32"/>
        <v>Robusta</v>
      </c>
      <c r="O650" t="str">
        <f t="shared" si="30"/>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1"/>
        <v>95.1</v>
      </c>
      <c r="N651" t="str">
        <f t="shared" si="32"/>
        <v>Liberica</v>
      </c>
      <c r="O651" t="str">
        <f t="shared" si="30"/>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1"/>
        <v>5.3699999999999992</v>
      </c>
      <c r="N652" t="str">
        <f t="shared" si="32"/>
        <v>Robusta</v>
      </c>
      <c r="O652" t="str">
        <f t="shared" si="30"/>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1"/>
        <v>47.8</v>
      </c>
      <c r="N653" t="str">
        <f t="shared" si="32"/>
        <v>Robusta</v>
      </c>
      <c r="O653" t="str">
        <f t="shared" si="30"/>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1"/>
        <v>63.4</v>
      </c>
      <c r="N654" t="str">
        <f t="shared" si="32"/>
        <v>Liberica</v>
      </c>
      <c r="O654" t="str">
        <f t="shared" si="30"/>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1"/>
        <v>103.49999999999999</v>
      </c>
      <c r="N655" t="str">
        <f t="shared" si="32"/>
        <v>Arabica</v>
      </c>
      <c r="O655" t="str">
        <f t="shared" si="30"/>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1"/>
        <v>68.655000000000001</v>
      </c>
      <c r="N656" t="str">
        <f t="shared" si="32"/>
        <v>Arabica</v>
      </c>
      <c r="O656" t="str">
        <f t="shared" si="30"/>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1"/>
        <v>45.769999999999996</v>
      </c>
      <c r="N657" t="str">
        <f t="shared" si="32"/>
        <v>Robusta</v>
      </c>
      <c r="O657" t="str">
        <f t="shared" si="30"/>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1"/>
        <v>51.8</v>
      </c>
      <c r="N658" t="str">
        <f t="shared" si="32"/>
        <v>Liberica</v>
      </c>
      <c r="O658" t="str">
        <f t="shared" si="30"/>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1"/>
        <v>13.5</v>
      </c>
      <c r="N659" t="str">
        <f t="shared" si="32"/>
        <v>Arabica</v>
      </c>
      <c r="O659" t="str">
        <f t="shared" si="30"/>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1"/>
        <v>24.75</v>
      </c>
      <c r="N660" t="str">
        <f t="shared" si="32"/>
        <v>Excelsa</v>
      </c>
      <c r="O660" t="str">
        <f t="shared" si="30"/>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1"/>
        <v>45.769999999999996</v>
      </c>
      <c r="N661" t="str">
        <f t="shared" si="32"/>
        <v>Arabica</v>
      </c>
      <c r="O661" t="str">
        <f t="shared" si="30"/>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1"/>
        <v>53.46</v>
      </c>
      <c r="N662" t="str">
        <f t="shared" si="32"/>
        <v>Excelsa</v>
      </c>
      <c r="O662" t="str">
        <f t="shared" si="30"/>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1"/>
        <v>20.25</v>
      </c>
      <c r="N663" t="str">
        <f t="shared" si="32"/>
        <v>Arabica</v>
      </c>
      <c r="O663" t="str">
        <f t="shared" si="30"/>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1"/>
        <v>148.92499999999998</v>
      </c>
      <c r="N664" t="str">
        <f t="shared" si="32"/>
        <v>Liberica</v>
      </c>
      <c r="O664" t="str">
        <f t="shared" si="30"/>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1"/>
        <v>67.5</v>
      </c>
      <c r="N665" t="str">
        <f t="shared" si="32"/>
        <v>Arabica</v>
      </c>
      <c r="O665" t="str">
        <f t="shared" si="30"/>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1"/>
        <v>72.900000000000006</v>
      </c>
      <c r="N666" t="str">
        <f t="shared" si="32"/>
        <v>Excelsa</v>
      </c>
      <c r="O666" t="str">
        <f t="shared" si="30"/>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1"/>
        <v>7.77</v>
      </c>
      <c r="N667" t="str">
        <f t="shared" si="32"/>
        <v>Liberica</v>
      </c>
      <c r="O667" t="str">
        <f t="shared" si="30"/>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1"/>
        <v>91.539999999999992</v>
      </c>
      <c r="N668" t="str">
        <f t="shared" si="32"/>
        <v>Arabica</v>
      </c>
      <c r="O668" t="str">
        <f t="shared" si="30"/>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1"/>
        <v>59.699999999999996</v>
      </c>
      <c r="N669" t="str">
        <f t="shared" si="32"/>
        <v>Arabica</v>
      </c>
      <c r="O669" t="str">
        <f t="shared" si="30"/>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1"/>
        <v>137.42499999999998</v>
      </c>
      <c r="N670" t="str">
        <f t="shared" si="32"/>
        <v>Robusta</v>
      </c>
      <c r="O670" t="str">
        <f t="shared" si="30"/>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1"/>
        <v>66.929999999999993</v>
      </c>
      <c r="N671" t="str">
        <f t="shared" si="32"/>
        <v>Liberica</v>
      </c>
      <c r="O671" t="str">
        <f t="shared" si="30"/>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1"/>
        <v>13.095000000000001</v>
      </c>
      <c r="N672" t="str">
        <f t="shared" si="32"/>
        <v>Liberica</v>
      </c>
      <c r="O672" t="str">
        <f t="shared" si="30"/>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1"/>
        <v>59.75</v>
      </c>
      <c r="N673" t="str">
        <f t="shared" si="32"/>
        <v>Robusta</v>
      </c>
      <c r="O673" t="str">
        <f t="shared" si="30"/>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1"/>
        <v>43.650000000000006</v>
      </c>
      <c r="N674" t="str">
        <f t="shared" si="32"/>
        <v>Liberica</v>
      </c>
      <c r="O674" t="str">
        <f t="shared" si="30"/>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1"/>
        <v>82.5</v>
      </c>
      <c r="N675" t="str">
        <f t="shared" si="32"/>
        <v>Excelsa</v>
      </c>
      <c r="O675" t="str">
        <f t="shared" si="30"/>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1"/>
        <v>178.70999999999998</v>
      </c>
      <c r="N676" t="str">
        <f t="shared" si="32"/>
        <v>Arabica</v>
      </c>
      <c r="O676" t="str">
        <f t="shared" si="30"/>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1"/>
        <v>119.13999999999999</v>
      </c>
      <c r="N677" t="str">
        <f t="shared" si="32"/>
        <v>Liberica</v>
      </c>
      <c r="O677" t="str">
        <f t="shared" si="30"/>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1"/>
        <v>47.55</v>
      </c>
      <c r="N678" t="str">
        <f t="shared" si="32"/>
        <v>Liberica</v>
      </c>
      <c r="O678" t="str">
        <f t="shared" si="30"/>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1"/>
        <v>43.650000000000006</v>
      </c>
      <c r="N679" t="str">
        <f t="shared" si="32"/>
        <v>Liberica</v>
      </c>
      <c r="O679" t="str">
        <f t="shared" si="30"/>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1"/>
        <v>178.70999999999998</v>
      </c>
      <c r="N680" t="str">
        <f t="shared" si="32"/>
        <v>Arabica</v>
      </c>
      <c r="O680" t="str">
        <f t="shared" si="30"/>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1"/>
        <v>27.484999999999996</v>
      </c>
      <c r="N681" t="str">
        <f t="shared" si="32"/>
        <v>Robusta</v>
      </c>
      <c r="O681" t="str">
        <f t="shared" si="30"/>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1"/>
        <v>56.25</v>
      </c>
      <c r="N682" t="str">
        <f t="shared" si="32"/>
        <v>Arabica</v>
      </c>
      <c r="O682" t="str">
        <f t="shared" si="30"/>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1"/>
        <v>9.51</v>
      </c>
      <c r="N683" t="str">
        <f t="shared" si="32"/>
        <v>Liberica</v>
      </c>
      <c r="O683" t="str">
        <f t="shared" si="30"/>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1"/>
        <v>8.25</v>
      </c>
      <c r="N684" t="str">
        <f t="shared" si="32"/>
        <v>Excelsa</v>
      </c>
      <c r="O684" t="str">
        <f t="shared" si="30"/>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1"/>
        <v>46.62</v>
      </c>
      <c r="N685" t="str">
        <f t="shared" si="32"/>
        <v>Liberica</v>
      </c>
      <c r="O685" t="str">
        <f t="shared" si="30"/>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1"/>
        <v>71.699999999999989</v>
      </c>
      <c r="N686" t="str">
        <f t="shared" si="32"/>
        <v>Robusta</v>
      </c>
      <c r="O686" t="str">
        <f t="shared" si="30"/>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1"/>
        <v>72.91</v>
      </c>
      <c r="N687" t="str">
        <f t="shared" si="32"/>
        <v>Liberica</v>
      </c>
      <c r="O687" t="str">
        <f t="shared" si="30"/>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1"/>
        <v>8.0549999999999997</v>
      </c>
      <c r="N688" t="str">
        <f t="shared" si="32"/>
        <v>Robusta</v>
      </c>
      <c r="O688" t="str">
        <f t="shared" si="30"/>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1"/>
        <v>16.5</v>
      </c>
      <c r="N689" t="str">
        <f t="shared" si="32"/>
        <v>Excelsa</v>
      </c>
      <c r="O689" t="str">
        <f t="shared" si="30"/>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1"/>
        <v>64.75</v>
      </c>
      <c r="N690" t="str">
        <f t="shared" si="32"/>
        <v>Arabica</v>
      </c>
      <c r="O690" t="str">
        <f t="shared" si="30"/>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1"/>
        <v>33.75</v>
      </c>
      <c r="N691" t="str">
        <f t="shared" si="32"/>
        <v>Arabica</v>
      </c>
      <c r="O691" t="str">
        <f t="shared" si="30"/>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1"/>
        <v>178.70999999999998</v>
      </c>
      <c r="N692" t="str">
        <f t="shared" si="32"/>
        <v>Liberica</v>
      </c>
      <c r="O692" t="str">
        <f t="shared" si="30"/>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1"/>
        <v>22.5</v>
      </c>
      <c r="N693" t="str">
        <f t="shared" si="32"/>
        <v>Arabica</v>
      </c>
      <c r="O693" t="str">
        <f t="shared" si="30"/>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1"/>
        <v>12.95</v>
      </c>
      <c r="N694" t="str">
        <f t="shared" si="32"/>
        <v>Liberica</v>
      </c>
      <c r="O694" t="str">
        <f t="shared" si="30"/>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1"/>
        <v>51.749999999999993</v>
      </c>
      <c r="N695" t="str">
        <f t="shared" si="32"/>
        <v>Arabica</v>
      </c>
      <c r="O695" t="str">
        <f t="shared" si="30"/>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1"/>
        <v>36.450000000000003</v>
      </c>
      <c r="N696" t="str">
        <f t="shared" si="32"/>
        <v>Excelsa</v>
      </c>
      <c r="O696" t="str">
        <f t="shared" si="30"/>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1"/>
        <v>182.27499999999998</v>
      </c>
      <c r="N697" t="str">
        <f t="shared" si="32"/>
        <v>Liberica</v>
      </c>
      <c r="O697" t="str">
        <f t="shared" si="30"/>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1"/>
        <v>31.08</v>
      </c>
      <c r="N698" t="str">
        <f t="shared" si="32"/>
        <v>Liberica</v>
      </c>
      <c r="O698" t="str">
        <f t="shared" si="30"/>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1"/>
        <v>20.25</v>
      </c>
      <c r="N699" t="str">
        <f t="shared" si="32"/>
        <v>Arabica</v>
      </c>
      <c r="O699" t="str">
        <f t="shared" si="30"/>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1"/>
        <v>25.9</v>
      </c>
      <c r="N700" t="str">
        <f t="shared" si="32"/>
        <v>Liberica</v>
      </c>
      <c r="O700" t="str">
        <f t="shared" si="30"/>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1"/>
        <v>23.88</v>
      </c>
      <c r="N701" t="str">
        <f t="shared" si="32"/>
        <v>Arabica</v>
      </c>
      <c r="O701" t="str">
        <f t="shared" si="30"/>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1"/>
        <v>19.02</v>
      </c>
      <c r="N702" t="str">
        <f t="shared" si="32"/>
        <v>Liberica</v>
      </c>
      <c r="O702" t="str">
        <f t="shared" si="30"/>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1"/>
        <v>29.849999999999998</v>
      </c>
      <c r="N703" t="str">
        <f t="shared" si="32"/>
        <v>Arabica</v>
      </c>
      <c r="O703" t="str">
        <f t="shared" si="30"/>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1"/>
        <v>7.77</v>
      </c>
      <c r="N704" t="str">
        <f t="shared" si="32"/>
        <v>Arabica</v>
      </c>
      <c r="O704" t="str">
        <f t="shared" si="30"/>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1"/>
        <v>119.13999999999999</v>
      </c>
      <c r="N705" t="str">
        <f t="shared" si="32"/>
        <v>Liberica</v>
      </c>
      <c r="O705" t="str">
        <f t="shared" si="30"/>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1"/>
        <v>21.87</v>
      </c>
      <c r="N706" t="str">
        <f t="shared" si="32"/>
        <v>Excelsa</v>
      </c>
      <c r="O706" t="str">
        <f t="shared" ref="O706:O769" si="33">IF(J706="M","Medium",IF(J706="L","Light",IF(J706="D","Dark","")))</f>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4">L707*E707</f>
        <v>17.82</v>
      </c>
      <c r="N707" t="str">
        <f t="shared" ref="N707:N770" si="35">IF(I707="Rob","Robusta",IF(I707="Exc","Excelsa",IF(I707="Ara","Arabica",IF(I707="Lib","Liberica",""))))</f>
        <v>Excelsa</v>
      </c>
      <c r="O707" t="str">
        <f t="shared" si="33"/>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4"/>
        <v>12.375</v>
      </c>
      <c r="N708" t="str">
        <f t="shared" si="35"/>
        <v>Excelsa</v>
      </c>
      <c r="O708" t="str">
        <f t="shared" si="33"/>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4"/>
        <v>25.9</v>
      </c>
      <c r="N709" t="str">
        <f t="shared" si="35"/>
        <v>Liberica</v>
      </c>
      <c r="O709" t="str">
        <f t="shared" si="33"/>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4"/>
        <v>13.5</v>
      </c>
      <c r="N710" t="str">
        <f t="shared" si="35"/>
        <v>Arabica</v>
      </c>
      <c r="O710" t="str">
        <f t="shared" si="33"/>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4"/>
        <v>17.82</v>
      </c>
      <c r="N711" t="str">
        <f t="shared" si="35"/>
        <v>Excelsa</v>
      </c>
      <c r="O711" t="str">
        <f t="shared" si="33"/>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4"/>
        <v>24.75</v>
      </c>
      <c r="N712" t="str">
        <f t="shared" si="35"/>
        <v>Excelsa</v>
      </c>
      <c r="O712" t="str">
        <f t="shared" si="33"/>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4"/>
        <v>17.91</v>
      </c>
      <c r="N713" t="str">
        <f t="shared" si="35"/>
        <v>Robusta</v>
      </c>
      <c r="O713" t="str">
        <f t="shared" si="33"/>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4"/>
        <v>16.5</v>
      </c>
      <c r="N714" t="str">
        <f t="shared" si="35"/>
        <v>Excelsa</v>
      </c>
      <c r="O714" t="str">
        <f t="shared" si="33"/>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4"/>
        <v>2.9849999999999999</v>
      </c>
      <c r="N715" t="str">
        <f t="shared" si="35"/>
        <v>Robusta</v>
      </c>
      <c r="O715" t="str">
        <f t="shared" si="33"/>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4"/>
        <v>14.58</v>
      </c>
      <c r="N716" t="str">
        <f t="shared" si="35"/>
        <v>Excelsa</v>
      </c>
      <c r="O716" t="str">
        <f t="shared" si="33"/>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4"/>
        <v>89.1</v>
      </c>
      <c r="N717" t="str">
        <f t="shared" si="35"/>
        <v>Excelsa</v>
      </c>
      <c r="O717" t="str">
        <f t="shared" si="33"/>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4"/>
        <v>35.849999999999994</v>
      </c>
      <c r="N718" t="str">
        <f t="shared" si="35"/>
        <v>Robusta</v>
      </c>
      <c r="O718" t="str">
        <f t="shared" si="33"/>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4"/>
        <v>68.655000000000001</v>
      </c>
      <c r="N719" t="str">
        <f t="shared" si="35"/>
        <v>Arabica</v>
      </c>
      <c r="O719" t="str">
        <f t="shared" si="33"/>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4"/>
        <v>38.849999999999994</v>
      </c>
      <c r="N720" t="str">
        <f t="shared" si="35"/>
        <v>Liberica</v>
      </c>
      <c r="O720" t="str">
        <f t="shared" si="33"/>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4"/>
        <v>79.25</v>
      </c>
      <c r="N721" t="str">
        <f t="shared" si="35"/>
        <v>Liberica</v>
      </c>
      <c r="O721" t="str">
        <f t="shared" si="33"/>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4"/>
        <v>36.450000000000003</v>
      </c>
      <c r="N722" t="str">
        <f t="shared" si="35"/>
        <v>Excelsa</v>
      </c>
      <c r="O722" t="str">
        <f t="shared" si="33"/>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4"/>
        <v>8.9550000000000001</v>
      </c>
      <c r="N723" t="str">
        <f t="shared" si="35"/>
        <v>Robusta</v>
      </c>
      <c r="O723" t="str">
        <f t="shared" si="33"/>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4"/>
        <v>24.3</v>
      </c>
      <c r="N724" t="str">
        <f t="shared" si="35"/>
        <v>Excelsa</v>
      </c>
      <c r="O724" t="str">
        <f t="shared" si="33"/>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4"/>
        <v>63.249999999999993</v>
      </c>
      <c r="N725" t="str">
        <f t="shared" si="35"/>
        <v>Excelsa</v>
      </c>
      <c r="O725" t="str">
        <f t="shared" si="33"/>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4"/>
        <v>6.75</v>
      </c>
      <c r="N726" t="str">
        <f t="shared" si="35"/>
        <v>Arabica</v>
      </c>
      <c r="O726" t="str">
        <f t="shared" si="33"/>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4"/>
        <v>23.31</v>
      </c>
      <c r="N727" t="str">
        <f t="shared" si="35"/>
        <v>Arabica</v>
      </c>
      <c r="O727" t="str">
        <f t="shared" si="33"/>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4"/>
        <v>145.82</v>
      </c>
      <c r="N728" t="str">
        <f t="shared" si="35"/>
        <v>Liberica</v>
      </c>
      <c r="O728" t="str">
        <f t="shared" si="33"/>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4"/>
        <v>29.849999999999998</v>
      </c>
      <c r="N729" t="str">
        <f t="shared" si="35"/>
        <v>Robusta</v>
      </c>
      <c r="O729" t="str">
        <f t="shared" si="33"/>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4"/>
        <v>21.87</v>
      </c>
      <c r="N730" t="str">
        <f t="shared" si="35"/>
        <v>Excelsa</v>
      </c>
      <c r="O730" t="str">
        <f t="shared" si="33"/>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4"/>
        <v>4.3650000000000002</v>
      </c>
      <c r="N731" t="str">
        <f t="shared" si="35"/>
        <v>Liberica</v>
      </c>
      <c r="O731" t="str">
        <f t="shared" si="33"/>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4"/>
        <v>36.454999999999998</v>
      </c>
      <c r="N732" t="str">
        <f t="shared" si="35"/>
        <v>Liberica</v>
      </c>
      <c r="O732" t="str">
        <f t="shared" si="33"/>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4"/>
        <v>15.54</v>
      </c>
      <c r="N733" t="str">
        <f t="shared" si="35"/>
        <v>Liberica</v>
      </c>
      <c r="O733" t="str">
        <f t="shared" si="33"/>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4"/>
        <v>8.91</v>
      </c>
      <c r="N734" t="str">
        <f t="shared" si="35"/>
        <v>Excelsa</v>
      </c>
      <c r="O734" t="str">
        <f t="shared" si="33"/>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4"/>
        <v>100.39499999999998</v>
      </c>
      <c r="N735" t="str">
        <f t="shared" si="35"/>
        <v>Liberica</v>
      </c>
      <c r="O735" t="str">
        <f t="shared" si="33"/>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4"/>
        <v>13.424999999999997</v>
      </c>
      <c r="N736" t="str">
        <f t="shared" si="35"/>
        <v>Robusta</v>
      </c>
      <c r="O736" t="str">
        <f t="shared" si="33"/>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4"/>
        <v>21.87</v>
      </c>
      <c r="N737" t="str">
        <f t="shared" si="35"/>
        <v>Excelsa</v>
      </c>
      <c r="O737" t="str">
        <f t="shared" si="33"/>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4"/>
        <v>25.9</v>
      </c>
      <c r="N738" t="str">
        <f t="shared" si="35"/>
        <v>Liberica</v>
      </c>
      <c r="O738" t="str">
        <f t="shared" si="33"/>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4"/>
        <v>56.25</v>
      </c>
      <c r="N739" t="str">
        <f t="shared" si="35"/>
        <v>Arabica</v>
      </c>
      <c r="O739" t="str">
        <f t="shared" si="33"/>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4"/>
        <v>10.754999999999999</v>
      </c>
      <c r="N740" t="str">
        <f t="shared" si="35"/>
        <v>Robusta</v>
      </c>
      <c r="O740" t="str">
        <f t="shared" si="33"/>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4"/>
        <v>18.225000000000001</v>
      </c>
      <c r="N741" t="str">
        <f t="shared" si="35"/>
        <v>Excelsa</v>
      </c>
      <c r="O741" t="str">
        <f t="shared" si="33"/>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4"/>
        <v>28.679999999999996</v>
      </c>
      <c r="N742" t="str">
        <f t="shared" si="35"/>
        <v>Robusta</v>
      </c>
      <c r="O742" t="str">
        <f t="shared" si="33"/>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4"/>
        <v>8.73</v>
      </c>
      <c r="N743" t="str">
        <f t="shared" si="35"/>
        <v>Liberica</v>
      </c>
      <c r="O743" t="str">
        <f t="shared" si="33"/>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4"/>
        <v>58.2</v>
      </c>
      <c r="N744" t="str">
        <f t="shared" si="35"/>
        <v>Liberica</v>
      </c>
      <c r="O744" t="str">
        <f t="shared" si="33"/>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4"/>
        <v>17.91</v>
      </c>
      <c r="N745" t="str">
        <f t="shared" si="35"/>
        <v>Arabica</v>
      </c>
      <c r="O745" t="str">
        <f t="shared" si="33"/>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4"/>
        <v>17.91</v>
      </c>
      <c r="N746" t="str">
        <f t="shared" si="35"/>
        <v>Robusta</v>
      </c>
      <c r="O746" t="str">
        <f t="shared" si="33"/>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4"/>
        <v>14.58</v>
      </c>
      <c r="N747" t="str">
        <f t="shared" si="35"/>
        <v>Excelsa</v>
      </c>
      <c r="O747" t="str">
        <f t="shared" si="33"/>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4"/>
        <v>33.75</v>
      </c>
      <c r="N748" t="str">
        <f t="shared" si="35"/>
        <v>Arabica</v>
      </c>
      <c r="O748" t="str">
        <f t="shared" si="33"/>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4"/>
        <v>34.92</v>
      </c>
      <c r="N749" t="str">
        <f t="shared" si="35"/>
        <v>Liberica</v>
      </c>
      <c r="O749" t="str">
        <f t="shared" si="33"/>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4"/>
        <v>14.58</v>
      </c>
      <c r="N750" t="str">
        <f t="shared" si="35"/>
        <v>Excelsa</v>
      </c>
      <c r="O750" t="str">
        <f t="shared" si="33"/>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4"/>
        <v>5.3699999999999992</v>
      </c>
      <c r="N751" t="str">
        <f t="shared" si="35"/>
        <v>Robusta</v>
      </c>
      <c r="O751" t="str">
        <f t="shared" si="33"/>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4"/>
        <v>5.97</v>
      </c>
      <c r="N752" t="str">
        <f t="shared" si="35"/>
        <v>Robusta</v>
      </c>
      <c r="O752" t="str">
        <f t="shared" si="33"/>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4"/>
        <v>19.02</v>
      </c>
      <c r="N753" t="str">
        <f t="shared" si="35"/>
        <v>Liberica</v>
      </c>
      <c r="O753" t="str">
        <f t="shared" si="33"/>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4"/>
        <v>27.5</v>
      </c>
      <c r="N754" t="str">
        <f t="shared" si="35"/>
        <v>Excelsa</v>
      </c>
      <c r="O754" t="str">
        <f t="shared" si="33"/>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4"/>
        <v>29.849999999999998</v>
      </c>
      <c r="N755" t="str">
        <f t="shared" si="35"/>
        <v>Arabica</v>
      </c>
      <c r="O755" t="str">
        <f t="shared" si="33"/>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4"/>
        <v>17.91</v>
      </c>
      <c r="N756" t="str">
        <f t="shared" si="35"/>
        <v>Arabica</v>
      </c>
      <c r="O756" t="str">
        <f t="shared" si="33"/>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4"/>
        <v>28.53</v>
      </c>
      <c r="N757" t="str">
        <f t="shared" si="35"/>
        <v>Liberica</v>
      </c>
      <c r="O757" t="str">
        <f t="shared" si="33"/>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4"/>
        <v>35.799999999999997</v>
      </c>
      <c r="N758" t="str">
        <f t="shared" si="35"/>
        <v>Robusta</v>
      </c>
      <c r="O758" t="str">
        <f t="shared" si="33"/>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4"/>
        <v>17.91</v>
      </c>
      <c r="N759" t="str">
        <f t="shared" si="35"/>
        <v>Arabica</v>
      </c>
      <c r="O759" t="str">
        <f t="shared" si="33"/>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4"/>
        <v>8.9499999999999993</v>
      </c>
      <c r="N760" t="str">
        <f t="shared" si="35"/>
        <v>Robusta</v>
      </c>
      <c r="O760" t="str">
        <f t="shared" si="33"/>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4"/>
        <v>29.784999999999997</v>
      </c>
      <c r="N761" t="str">
        <f t="shared" si="35"/>
        <v>Liberica</v>
      </c>
      <c r="O761" t="str">
        <f t="shared" si="33"/>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4"/>
        <v>44.55</v>
      </c>
      <c r="N762" t="str">
        <f t="shared" si="35"/>
        <v>Excelsa</v>
      </c>
      <c r="O762" t="str">
        <f t="shared" si="33"/>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4"/>
        <v>89.1</v>
      </c>
      <c r="N763" t="str">
        <f t="shared" si="35"/>
        <v>Excelsa</v>
      </c>
      <c r="O763" t="str">
        <f t="shared" si="33"/>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4"/>
        <v>43.650000000000006</v>
      </c>
      <c r="N764" t="str">
        <f t="shared" si="35"/>
        <v>Liberica</v>
      </c>
      <c r="O764" t="str">
        <f t="shared" si="33"/>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4"/>
        <v>23.31</v>
      </c>
      <c r="N765" t="str">
        <f t="shared" si="35"/>
        <v>Arabica</v>
      </c>
      <c r="O765" t="str">
        <f t="shared" si="33"/>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4"/>
        <v>178.70999999999998</v>
      </c>
      <c r="N766" t="str">
        <f t="shared" si="35"/>
        <v>Arabica</v>
      </c>
      <c r="O766" t="str">
        <f t="shared" si="33"/>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4"/>
        <v>59.699999999999996</v>
      </c>
      <c r="N767" t="str">
        <f t="shared" si="35"/>
        <v>Robusta</v>
      </c>
      <c r="O767" t="str">
        <f t="shared" si="33"/>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4"/>
        <v>15.54</v>
      </c>
      <c r="N768" t="str">
        <f t="shared" si="35"/>
        <v>Arabica</v>
      </c>
      <c r="O768" t="str">
        <f t="shared" si="33"/>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4"/>
        <v>89.35499999999999</v>
      </c>
      <c r="N769" t="str">
        <f t="shared" si="35"/>
        <v>Arabica</v>
      </c>
      <c r="O769" t="str">
        <f t="shared" si="33"/>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4"/>
        <v>23.9</v>
      </c>
      <c r="N770" t="str">
        <f t="shared" si="35"/>
        <v>Robusta</v>
      </c>
      <c r="O770" t="str">
        <f t="shared" ref="O770:O833" si="36">IF(J770="M","Medium",IF(J770="L","Light",IF(J770="D","Dark","")))</f>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7">L771*E771</f>
        <v>137.31</v>
      </c>
      <c r="N771" t="str">
        <f t="shared" ref="N771:N834" si="38">IF(I771="Rob","Robusta",IF(I771="Exc","Excelsa",IF(I771="Ara","Arabica",IF(I771="Lib","Liberica",""))))</f>
        <v>Robusta</v>
      </c>
      <c r="O771" t="str">
        <f t="shared" si="36"/>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7"/>
        <v>9.9499999999999993</v>
      </c>
      <c r="N772" t="str">
        <f t="shared" si="38"/>
        <v>Arabica</v>
      </c>
      <c r="O772" t="str">
        <f t="shared" si="36"/>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7"/>
        <v>21.509999999999998</v>
      </c>
      <c r="N773" t="str">
        <f t="shared" si="38"/>
        <v>Robusta</v>
      </c>
      <c r="O773" t="str">
        <f t="shared" si="36"/>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7"/>
        <v>82.5</v>
      </c>
      <c r="N774" t="str">
        <f t="shared" si="38"/>
        <v>Excelsa</v>
      </c>
      <c r="O774" t="str">
        <f t="shared" si="36"/>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7"/>
        <v>8.73</v>
      </c>
      <c r="N775" t="str">
        <f t="shared" si="38"/>
        <v>Liberica</v>
      </c>
      <c r="O775" t="str">
        <f t="shared" si="36"/>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7"/>
        <v>19.899999999999999</v>
      </c>
      <c r="N776" t="str">
        <f t="shared" si="38"/>
        <v>Robusta</v>
      </c>
      <c r="O776" t="str">
        <f t="shared" si="36"/>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7"/>
        <v>17.82</v>
      </c>
      <c r="N777" t="str">
        <f t="shared" si="38"/>
        <v>Excelsa</v>
      </c>
      <c r="O777" t="str">
        <f t="shared" si="36"/>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7"/>
        <v>20.25</v>
      </c>
      <c r="N778" t="str">
        <f t="shared" si="38"/>
        <v>Arabica</v>
      </c>
      <c r="O778" t="str">
        <f t="shared" si="36"/>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7"/>
        <v>59.569999999999993</v>
      </c>
      <c r="N779" t="str">
        <f t="shared" si="38"/>
        <v>Arabica</v>
      </c>
      <c r="O779" t="str">
        <f t="shared" si="36"/>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7"/>
        <v>19.02</v>
      </c>
      <c r="N780" t="str">
        <f t="shared" si="38"/>
        <v>Liberica</v>
      </c>
      <c r="O780" t="str">
        <f t="shared" si="36"/>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7"/>
        <v>77.699999999999989</v>
      </c>
      <c r="N781" t="str">
        <f t="shared" si="38"/>
        <v>Liberica</v>
      </c>
      <c r="O781" t="str">
        <f t="shared" si="36"/>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7"/>
        <v>41.25</v>
      </c>
      <c r="N782" t="str">
        <f t="shared" si="38"/>
        <v>Excelsa</v>
      </c>
      <c r="O782" t="str">
        <f t="shared" si="36"/>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7"/>
        <v>145.82</v>
      </c>
      <c r="N783" t="str">
        <f t="shared" si="38"/>
        <v>Liberica</v>
      </c>
      <c r="O783" t="str">
        <f t="shared" si="36"/>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7"/>
        <v>26.73</v>
      </c>
      <c r="N784" t="str">
        <f t="shared" si="38"/>
        <v>Excelsa</v>
      </c>
      <c r="O784" t="str">
        <f t="shared" si="36"/>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7"/>
        <v>43.650000000000006</v>
      </c>
      <c r="N785" t="str">
        <f t="shared" si="38"/>
        <v>Liberica</v>
      </c>
      <c r="O785" t="str">
        <f t="shared" si="36"/>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7"/>
        <v>31.7</v>
      </c>
      <c r="N786" t="str">
        <f t="shared" si="38"/>
        <v>Liberica</v>
      </c>
      <c r="O786" t="str">
        <f t="shared" si="36"/>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7"/>
        <v>22.884999999999998</v>
      </c>
      <c r="N787" t="str">
        <f t="shared" si="38"/>
        <v>Arabica</v>
      </c>
      <c r="O787" t="str">
        <f t="shared" si="36"/>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7"/>
        <v>27.945</v>
      </c>
      <c r="N788" t="str">
        <f t="shared" si="38"/>
        <v>Excelsa</v>
      </c>
      <c r="O788" t="str">
        <f t="shared" si="36"/>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7"/>
        <v>82.5</v>
      </c>
      <c r="N789" t="str">
        <f t="shared" si="38"/>
        <v>Excelsa</v>
      </c>
      <c r="O789" t="str">
        <f t="shared" si="36"/>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7"/>
        <v>45.769999999999996</v>
      </c>
      <c r="N790" t="str">
        <f t="shared" si="38"/>
        <v>Robusta</v>
      </c>
      <c r="O790" t="str">
        <f t="shared" si="36"/>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7"/>
        <v>77.699999999999989</v>
      </c>
      <c r="N791" t="str">
        <f t="shared" si="38"/>
        <v>Arabica</v>
      </c>
      <c r="O791" t="str">
        <f t="shared" si="36"/>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7"/>
        <v>23.31</v>
      </c>
      <c r="N792" t="str">
        <f t="shared" si="38"/>
        <v>Arabica</v>
      </c>
      <c r="O792" t="str">
        <f t="shared" si="36"/>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7"/>
        <v>23.774999999999999</v>
      </c>
      <c r="N793" t="str">
        <f t="shared" si="38"/>
        <v>Liberica</v>
      </c>
      <c r="O793" t="str">
        <f t="shared" si="36"/>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7"/>
        <v>52.38</v>
      </c>
      <c r="N794" t="str">
        <f t="shared" si="38"/>
        <v>Liberica</v>
      </c>
      <c r="O794" t="str">
        <f t="shared" si="36"/>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7"/>
        <v>17.924999999999997</v>
      </c>
      <c r="N795" t="str">
        <f t="shared" si="38"/>
        <v>Robusta</v>
      </c>
      <c r="O795" t="str">
        <f t="shared" si="36"/>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7"/>
        <v>148.92499999999998</v>
      </c>
      <c r="N796" t="str">
        <f t="shared" si="38"/>
        <v>Arabica</v>
      </c>
      <c r="O796" t="str">
        <f t="shared" si="36"/>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7"/>
        <v>28.679999999999996</v>
      </c>
      <c r="N797" t="str">
        <f t="shared" si="38"/>
        <v>Robusta</v>
      </c>
      <c r="O797" t="str">
        <f t="shared" si="36"/>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7"/>
        <v>9.51</v>
      </c>
      <c r="N798" t="str">
        <f t="shared" si="38"/>
        <v>Liberica</v>
      </c>
      <c r="O798" t="str">
        <f t="shared" si="36"/>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7"/>
        <v>31.08</v>
      </c>
      <c r="N799" t="str">
        <f t="shared" si="38"/>
        <v>Arabica</v>
      </c>
      <c r="O799" t="str">
        <f t="shared" si="36"/>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7"/>
        <v>8.0549999999999997</v>
      </c>
      <c r="N800" t="str">
        <f t="shared" si="38"/>
        <v>Robusta</v>
      </c>
      <c r="O800" t="str">
        <f t="shared" si="36"/>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7"/>
        <v>36.450000000000003</v>
      </c>
      <c r="N801" t="str">
        <f t="shared" si="38"/>
        <v>Excelsa</v>
      </c>
      <c r="O801" t="str">
        <f t="shared" si="36"/>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7"/>
        <v>16.11</v>
      </c>
      <c r="N802" t="str">
        <f t="shared" si="38"/>
        <v>Robusta</v>
      </c>
      <c r="O802" t="str">
        <f t="shared" si="36"/>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7"/>
        <v>41.169999999999995</v>
      </c>
      <c r="N803" t="str">
        <f t="shared" si="38"/>
        <v>Robusta</v>
      </c>
      <c r="O803" t="str">
        <f t="shared" si="36"/>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7"/>
        <v>10.739999999999998</v>
      </c>
      <c r="N804" t="str">
        <f t="shared" si="38"/>
        <v>Robusta</v>
      </c>
      <c r="O804" t="str">
        <f t="shared" si="36"/>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7"/>
        <v>126.49999999999999</v>
      </c>
      <c r="N805" t="str">
        <f t="shared" si="38"/>
        <v>Excelsa</v>
      </c>
      <c r="O805" t="str">
        <f t="shared" si="36"/>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7"/>
        <v>23.9</v>
      </c>
      <c r="N806" t="str">
        <f t="shared" si="38"/>
        <v>Robusta</v>
      </c>
      <c r="O806" t="str">
        <f t="shared" si="36"/>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7"/>
        <v>5.97</v>
      </c>
      <c r="N807" t="str">
        <f t="shared" si="38"/>
        <v>Robusta</v>
      </c>
      <c r="O807" t="str">
        <f t="shared" si="36"/>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7"/>
        <v>7.77</v>
      </c>
      <c r="N808" t="str">
        <f t="shared" si="38"/>
        <v>Liberica</v>
      </c>
      <c r="O808" t="str">
        <f t="shared" si="36"/>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7"/>
        <v>23.31</v>
      </c>
      <c r="N809" t="str">
        <f t="shared" si="38"/>
        <v>Liberica</v>
      </c>
      <c r="O809" t="str">
        <f t="shared" si="36"/>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7"/>
        <v>137.42499999999998</v>
      </c>
      <c r="N810" t="str">
        <f t="shared" si="38"/>
        <v>Robusta</v>
      </c>
      <c r="O810" t="str">
        <f t="shared" si="36"/>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7"/>
        <v>8.0549999999999997</v>
      </c>
      <c r="N811" t="str">
        <f t="shared" si="38"/>
        <v>Robusta</v>
      </c>
      <c r="O811" t="str">
        <f t="shared" si="36"/>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7"/>
        <v>28.53</v>
      </c>
      <c r="N812" t="str">
        <f t="shared" si="38"/>
        <v>Liberica</v>
      </c>
      <c r="O812" t="str">
        <f t="shared" si="36"/>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7"/>
        <v>67.5</v>
      </c>
      <c r="N813" t="str">
        <f t="shared" si="38"/>
        <v>Arabica</v>
      </c>
      <c r="O813" t="str">
        <f t="shared" si="36"/>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7"/>
        <v>178.70999999999998</v>
      </c>
      <c r="N814" t="str">
        <f t="shared" si="38"/>
        <v>Liberica</v>
      </c>
      <c r="O814" t="str">
        <f t="shared" si="36"/>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7"/>
        <v>31.624999999999996</v>
      </c>
      <c r="N815" t="str">
        <f t="shared" si="38"/>
        <v>Excelsa</v>
      </c>
      <c r="O815" t="str">
        <f t="shared" si="36"/>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7"/>
        <v>8.91</v>
      </c>
      <c r="N816" t="str">
        <f t="shared" si="38"/>
        <v>Excelsa</v>
      </c>
      <c r="O816" t="str">
        <f t="shared" si="36"/>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7"/>
        <v>35.82</v>
      </c>
      <c r="N817" t="str">
        <f t="shared" si="38"/>
        <v>Robusta</v>
      </c>
      <c r="O817" t="str">
        <f t="shared" si="36"/>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7"/>
        <v>38.04</v>
      </c>
      <c r="N818" t="str">
        <f t="shared" si="38"/>
        <v>Liberica</v>
      </c>
      <c r="O818" t="str">
        <f t="shared" si="36"/>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7"/>
        <v>15.54</v>
      </c>
      <c r="N819" t="str">
        <f t="shared" si="38"/>
        <v>Liberica</v>
      </c>
      <c r="O819" t="str">
        <f t="shared" si="36"/>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7"/>
        <v>79.25</v>
      </c>
      <c r="N820" t="str">
        <f t="shared" si="38"/>
        <v>Liberica</v>
      </c>
      <c r="O820" t="str">
        <f t="shared" si="36"/>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7"/>
        <v>4.7549999999999999</v>
      </c>
      <c r="N821" t="str">
        <f t="shared" si="38"/>
        <v>Liberica</v>
      </c>
      <c r="O821" t="str">
        <f t="shared" si="36"/>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7"/>
        <v>55</v>
      </c>
      <c r="N822" t="str">
        <f t="shared" si="38"/>
        <v>Excelsa</v>
      </c>
      <c r="O822" t="str">
        <f t="shared" si="36"/>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7"/>
        <v>26.849999999999994</v>
      </c>
      <c r="N823" t="str">
        <f t="shared" si="38"/>
        <v>Robusta</v>
      </c>
      <c r="O823" t="str">
        <f t="shared" si="36"/>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7"/>
        <v>136.61999999999998</v>
      </c>
      <c r="N824" t="str">
        <f t="shared" si="38"/>
        <v>Excelsa</v>
      </c>
      <c r="O824" t="str">
        <f t="shared" si="36"/>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7"/>
        <v>47.55</v>
      </c>
      <c r="N825" t="str">
        <f t="shared" si="38"/>
        <v>Liberica</v>
      </c>
      <c r="O825" t="str">
        <f t="shared" si="36"/>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7"/>
        <v>16.875</v>
      </c>
      <c r="N826" t="str">
        <f t="shared" si="38"/>
        <v>Arabica</v>
      </c>
      <c r="O826" t="str">
        <f t="shared" si="36"/>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7"/>
        <v>29.849999999999998</v>
      </c>
      <c r="N827" t="str">
        <f t="shared" si="38"/>
        <v>Arabica</v>
      </c>
      <c r="O827" t="str">
        <f t="shared" si="36"/>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7"/>
        <v>41.25</v>
      </c>
      <c r="N828" t="str">
        <f t="shared" si="38"/>
        <v>Excelsa</v>
      </c>
      <c r="O828" t="str">
        <f t="shared" si="36"/>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7"/>
        <v>20.625</v>
      </c>
      <c r="N829" t="str">
        <f t="shared" si="38"/>
        <v>Excelsa</v>
      </c>
      <c r="O829" t="str">
        <f t="shared" si="36"/>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7"/>
        <v>137.31</v>
      </c>
      <c r="N830" t="str">
        <f t="shared" si="38"/>
        <v>Arabica</v>
      </c>
      <c r="O830" t="str">
        <f t="shared" si="36"/>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7"/>
        <v>2.9849999999999999</v>
      </c>
      <c r="N831" t="str">
        <f t="shared" si="38"/>
        <v>Arabica</v>
      </c>
      <c r="O831" t="str">
        <f t="shared" si="36"/>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7"/>
        <v>27.5</v>
      </c>
      <c r="N832" t="str">
        <f t="shared" si="38"/>
        <v>Excelsa</v>
      </c>
      <c r="O832" t="str">
        <f t="shared" si="36"/>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7"/>
        <v>5.97</v>
      </c>
      <c r="N833" t="str">
        <f t="shared" si="38"/>
        <v>Arabica</v>
      </c>
      <c r="O833" t="str">
        <f t="shared" si="36"/>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7"/>
        <v>59.699999999999996</v>
      </c>
      <c r="N834" t="str">
        <f t="shared" si="38"/>
        <v>Robusta</v>
      </c>
      <c r="O834" t="str">
        <f t="shared" ref="O834:O897" si="39">IF(J834="M","Medium",IF(J834="L","Light",IF(J834="D","Dark","")))</f>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40">L835*E835</f>
        <v>82.339999999999989</v>
      </c>
      <c r="N835" t="str">
        <f t="shared" ref="N835:N898" si="41">IF(I835="Rob","Robusta",IF(I835="Exc","Excelsa",IF(I835="Ara","Arabica",IF(I835="Lib","Liberica",""))))</f>
        <v>Robusta</v>
      </c>
      <c r="O835" t="str">
        <f t="shared" si="39"/>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40"/>
        <v>22.884999999999998</v>
      </c>
      <c r="N836" t="str">
        <f t="shared" si="41"/>
        <v>Arabica</v>
      </c>
      <c r="O836" t="str">
        <f t="shared" si="39"/>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40"/>
        <v>8.91</v>
      </c>
      <c r="N837" t="str">
        <f t="shared" si="41"/>
        <v>Excelsa</v>
      </c>
      <c r="O837" t="str">
        <f t="shared" si="39"/>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40"/>
        <v>11.94</v>
      </c>
      <c r="N838" t="str">
        <f t="shared" si="41"/>
        <v>Arabica</v>
      </c>
      <c r="O838" t="str">
        <f t="shared" si="39"/>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40"/>
        <v>100.39499999999998</v>
      </c>
      <c r="N839" t="str">
        <f t="shared" si="41"/>
        <v>Liberica</v>
      </c>
      <c r="O839" t="str">
        <f t="shared" si="39"/>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40"/>
        <v>114.42499999999998</v>
      </c>
      <c r="N840" t="str">
        <f t="shared" si="41"/>
        <v>Arabica</v>
      </c>
      <c r="O840" t="str">
        <f t="shared" si="39"/>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40"/>
        <v>41.25</v>
      </c>
      <c r="N841" t="str">
        <f t="shared" si="41"/>
        <v>Excelsa</v>
      </c>
      <c r="O841" t="str">
        <f t="shared" si="39"/>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40"/>
        <v>28.679999999999996</v>
      </c>
      <c r="N842" t="str">
        <f t="shared" si="41"/>
        <v>Robusta</v>
      </c>
      <c r="O842" t="str">
        <f t="shared" si="39"/>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40"/>
        <v>4.3650000000000002</v>
      </c>
      <c r="N843" t="str">
        <f t="shared" si="41"/>
        <v>Liberica</v>
      </c>
      <c r="O843" t="str">
        <f t="shared" si="39"/>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40"/>
        <v>8.25</v>
      </c>
      <c r="N844" t="str">
        <f t="shared" si="41"/>
        <v>Excelsa</v>
      </c>
      <c r="O844" t="str">
        <f t="shared" si="39"/>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40"/>
        <v>8.25</v>
      </c>
      <c r="N845" t="str">
        <f t="shared" si="41"/>
        <v>Excelsa</v>
      </c>
      <c r="O845" t="str">
        <f t="shared" si="39"/>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40"/>
        <v>35.82</v>
      </c>
      <c r="N846" t="str">
        <f t="shared" si="41"/>
        <v>Arabica</v>
      </c>
      <c r="O846" t="str">
        <f t="shared" si="39"/>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40"/>
        <v>167.67000000000002</v>
      </c>
      <c r="N847" t="str">
        <f t="shared" si="41"/>
        <v>Excelsa</v>
      </c>
      <c r="O847" t="str">
        <f t="shared" si="39"/>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40"/>
        <v>51.749999999999993</v>
      </c>
      <c r="N848" t="str">
        <f t="shared" si="41"/>
        <v>Arabica</v>
      </c>
      <c r="O848" t="str">
        <f t="shared" si="39"/>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40"/>
        <v>8.9550000000000001</v>
      </c>
      <c r="N849" t="str">
        <f t="shared" si="41"/>
        <v>Arabica</v>
      </c>
      <c r="O849" t="str">
        <f t="shared" si="39"/>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40"/>
        <v>53.46</v>
      </c>
      <c r="N850" t="str">
        <f t="shared" si="41"/>
        <v>Excelsa</v>
      </c>
      <c r="O850" t="str">
        <f t="shared" si="39"/>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40"/>
        <v>23.31</v>
      </c>
      <c r="N851" t="str">
        <f t="shared" si="41"/>
        <v>Arabica</v>
      </c>
      <c r="O851" t="str">
        <f t="shared" si="39"/>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40"/>
        <v>6.75</v>
      </c>
      <c r="N852" t="str">
        <f t="shared" si="41"/>
        <v>Arabica</v>
      </c>
      <c r="O852" t="str">
        <f t="shared" si="39"/>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40"/>
        <v>7.77</v>
      </c>
      <c r="N853" t="str">
        <f t="shared" si="41"/>
        <v>Liberica</v>
      </c>
      <c r="O853" t="str">
        <f t="shared" si="39"/>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40"/>
        <v>119.13999999999999</v>
      </c>
      <c r="N854" t="str">
        <f t="shared" si="41"/>
        <v>Liberica</v>
      </c>
      <c r="O854" t="str">
        <f t="shared" si="39"/>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40"/>
        <v>19.899999999999999</v>
      </c>
      <c r="N855" t="str">
        <f t="shared" si="41"/>
        <v>Arabica</v>
      </c>
      <c r="O855" t="str">
        <f t="shared" si="39"/>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40"/>
        <v>35.849999999999994</v>
      </c>
      <c r="N856" t="str">
        <f t="shared" si="41"/>
        <v>Robusta</v>
      </c>
      <c r="O856" t="str">
        <f t="shared" si="39"/>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40"/>
        <v>89.35499999999999</v>
      </c>
      <c r="N857" t="str">
        <f t="shared" si="41"/>
        <v>Liberica</v>
      </c>
      <c r="O857" t="str">
        <f t="shared" si="39"/>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40"/>
        <v>8.73</v>
      </c>
      <c r="N858" t="str">
        <f t="shared" si="41"/>
        <v>Liberica</v>
      </c>
      <c r="O858" t="str">
        <f t="shared" si="39"/>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40"/>
        <v>137.42499999999998</v>
      </c>
      <c r="N859" t="str">
        <f t="shared" si="41"/>
        <v>Robusta</v>
      </c>
      <c r="O859" t="str">
        <f t="shared" si="39"/>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40"/>
        <v>34.92</v>
      </c>
      <c r="N860" t="str">
        <f t="shared" si="41"/>
        <v>Liberica</v>
      </c>
      <c r="O860" t="str">
        <f t="shared" si="39"/>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40"/>
        <v>178.70999999999998</v>
      </c>
      <c r="N861" t="str">
        <f t="shared" si="41"/>
        <v>Arabica</v>
      </c>
      <c r="O861" t="str">
        <f t="shared" si="39"/>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40"/>
        <v>25.874999999999996</v>
      </c>
      <c r="N862" t="str">
        <f t="shared" si="41"/>
        <v>Arabica</v>
      </c>
      <c r="O862" t="str">
        <f t="shared" si="39"/>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40"/>
        <v>77.699999999999989</v>
      </c>
      <c r="N863" t="str">
        <f t="shared" si="41"/>
        <v>Liberica</v>
      </c>
      <c r="O863" t="str">
        <f t="shared" si="39"/>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40"/>
        <v>9.9499999999999993</v>
      </c>
      <c r="N864" t="str">
        <f t="shared" si="41"/>
        <v>Robusta</v>
      </c>
      <c r="O864" t="str">
        <f t="shared" si="39"/>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40"/>
        <v>29.1</v>
      </c>
      <c r="N865" t="str">
        <f t="shared" si="41"/>
        <v>Liberica</v>
      </c>
      <c r="O865" t="str">
        <f t="shared" si="39"/>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40"/>
        <v>21.509999999999998</v>
      </c>
      <c r="N866" t="str">
        <f t="shared" si="41"/>
        <v>Robusta</v>
      </c>
      <c r="O866" t="str">
        <f t="shared" si="39"/>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40"/>
        <v>6.75</v>
      </c>
      <c r="N867" t="str">
        <f t="shared" si="41"/>
        <v>Arabica</v>
      </c>
      <c r="O867" t="str">
        <f t="shared" si="39"/>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40"/>
        <v>17.91</v>
      </c>
      <c r="N868" t="str">
        <f t="shared" si="41"/>
        <v>Arabica</v>
      </c>
      <c r="O868" t="str">
        <f t="shared" si="39"/>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40"/>
        <v>29.784999999999997</v>
      </c>
      <c r="N869" t="str">
        <f t="shared" si="41"/>
        <v>Arabica</v>
      </c>
      <c r="O869" t="str">
        <f t="shared" si="39"/>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40"/>
        <v>41.25</v>
      </c>
      <c r="N870" t="str">
        <f t="shared" si="41"/>
        <v>Excelsa</v>
      </c>
      <c r="O870" t="str">
        <f t="shared" si="39"/>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40"/>
        <v>17.91</v>
      </c>
      <c r="N871" t="str">
        <f t="shared" si="41"/>
        <v>Robusta</v>
      </c>
      <c r="O871" t="str">
        <f t="shared" si="39"/>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40"/>
        <v>7.29</v>
      </c>
      <c r="N872" t="str">
        <f t="shared" si="41"/>
        <v>Excelsa</v>
      </c>
      <c r="O872" t="str">
        <f t="shared" si="39"/>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40"/>
        <v>29.7</v>
      </c>
      <c r="N873" t="str">
        <f t="shared" si="41"/>
        <v>Excelsa</v>
      </c>
      <c r="O873" t="str">
        <f t="shared" si="39"/>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40"/>
        <v>22.5</v>
      </c>
      <c r="N874" t="str">
        <f t="shared" si="41"/>
        <v>Arabica</v>
      </c>
      <c r="O874" t="str">
        <f t="shared" si="39"/>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40"/>
        <v>11.94</v>
      </c>
      <c r="N875" t="str">
        <f t="shared" si="41"/>
        <v>Robusta</v>
      </c>
      <c r="O875" t="str">
        <f t="shared" si="39"/>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40"/>
        <v>25.9</v>
      </c>
      <c r="N876" t="str">
        <f t="shared" si="41"/>
        <v>Arabica</v>
      </c>
      <c r="O876" t="str">
        <f t="shared" si="39"/>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40"/>
        <v>43.650000000000006</v>
      </c>
      <c r="N877" t="str">
        <f t="shared" si="41"/>
        <v>Liberica</v>
      </c>
      <c r="O877" t="str">
        <f t="shared" si="39"/>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40"/>
        <v>46.62</v>
      </c>
      <c r="N878" t="str">
        <f t="shared" si="41"/>
        <v>Arabica</v>
      </c>
      <c r="O878" t="str">
        <f t="shared" si="39"/>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40"/>
        <v>28.53</v>
      </c>
      <c r="N879" t="str">
        <f t="shared" si="41"/>
        <v>Liberica</v>
      </c>
      <c r="O879" t="str">
        <f t="shared" si="39"/>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40"/>
        <v>27.484999999999996</v>
      </c>
      <c r="N880" t="str">
        <f t="shared" si="41"/>
        <v>Robusta</v>
      </c>
      <c r="O880" t="str">
        <f t="shared" si="39"/>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40"/>
        <v>10.935</v>
      </c>
      <c r="N881" t="str">
        <f t="shared" si="41"/>
        <v>Excelsa</v>
      </c>
      <c r="O881" t="str">
        <f t="shared" si="39"/>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40"/>
        <v>7.169999999999999</v>
      </c>
      <c r="N882" t="str">
        <f t="shared" si="41"/>
        <v>Robusta</v>
      </c>
      <c r="O882" t="str">
        <f t="shared" si="39"/>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40"/>
        <v>23.31</v>
      </c>
      <c r="N883" t="str">
        <f t="shared" si="41"/>
        <v>Arabica</v>
      </c>
      <c r="O883" t="str">
        <f t="shared" si="39"/>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40"/>
        <v>114.42499999999998</v>
      </c>
      <c r="N884" t="str">
        <f t="shared" si="41"/>
        <v>Arabica</v>
      </c>
      <c r="O884" t="str">
        <f t="shared" si="39"/>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40"/>
        <v>77.624999999999986</v>
      </c>
      <c r="N885" t="str">
        <f t="shared" si="41"/>
        <v>Arabica</v>
      </c>
      <c r="O885" t="str">
        <f t="shared" si="39"/>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40"/>
        <v>5.3699999999999992</v>
      </c>
      <c r="N886" t="str">
        <f t="shared" si="41"/>
        <v>Robusta</v>
      </c>
      <c r="O886" t="str">
        <f t="shared" si="39"/>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40"/>
        <v>123.50999999999999</v>
      </c>
      <c r="N887" t="str">
        <f t="shared" si="41"/>
        <v>Robusta</v>
      </c>
      <c r="O887" t="str">
        <f t="shared" si="39"/>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40"/>
        <v>17.46</v>
      </c>
      <c r="N888" t="str">
        <f t="shared" si="41"/>
        <v>Liberica</v>
      </c>
      <c r="O888" t="str">
        <f t="shared" si="39"/>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40"/>
        <v>13.365</v>
      </c>
      <c r="N889" t="str">
        <f t="shared" si="41"/>
        <v>Excelsa</v>
      </c>
      <c r="O889" t="str">
        <f t="shared" si="39"/>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40"/>
        <v>7.77</v>
      </c>
      <c r="N890" t="str">
        <f t="shared" si="41"/>
        <v>Arabica</v>
      </c>
      <c r="O890" t="str">
        <f t="shared" si="39"/>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40"/>
        <v>2.6849999999999996</v>
      </c>
      <c r="N891" t="str">
        <f t="shared" si="41"/>
        <v>Robusta</v>
      </c>
      <c r="O891" t="str">
        <f t="shared" si="39"/>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40"/>
        <v>20.584999999999997</v>
      </c>
      <c r="N892" t="str">
        <f t="shared" si="41"/>
        <v>Robusta</v>
      </c>
      <c r="O892" t="str">
        <f t="shared" si="39"/>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40"/>
        <v>114.42499999999998</v>
      </c>
      <c r="N893" t="str">
        <f t="shared" si="41"/>
        <v>Arabica</v>
      </c>
      <c r="O893" t="str">
        <f t="shared" si="39"/>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40"/>
        <v>20.625</v>
      </c>
      <c r="N894" t="str">
        <f t="shared" si="41"/>
        <v>Excelsa</v>
      </c>
      <c r="O894" t="str">
        <f t="shared" si="39"/>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40"/>
        <v>57.06</v>
      </c>
      <c r="N895" t="str">
        <f t="shared" si="41"/>
        <v>Liberica</v>
      </c>
      <c r="O895" t="str">
        <f t="shared" si="39"/>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40"/>
        <v>82.339999999999989</v>
      </c>
      <c r="N896" t="str">
        <f t="shared" si="41"/>
        <v>Robusta</v>
      </c>
      <c r="O896" t="str">
        <f t="shared" si="39"/>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40"/>
        <v>158.12499999999997</v>
      </c>
      <c r="N897" t="str">
        <f t="shared" si="41"/>
        <v>Excelsa</v>
      </c>
      <c r="O897" t="str">
        <f t="shared" si="39"/>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40"/>
        <v>32.22</v>
      </c>
      <c r="N898" t="str">
        <f t="shared" si="41"/>
        <v>Robusta</v>
      </c>
      <c r="O898" t="str">
        <f t="shared" ref="O898:O961" si="42">IF(J898="M","Medium",IF(J898="L","Light",IF(J898="D","Dark","")))</f>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3">L899*E899</f>
        <v>24.3</v>
      </c>
      <c r="N899" t="str">
        <f t="shared" ref="N899:N962" si="44">IF(I899="Rob","Robusta",IF(I899="Exc","Excelsa",IF(I899="Ara","Arabica",IF(I899="Lib","Liberica",""))))</f>
        <v>Excelsa</v>
      </c>
      <c r="O899" t="str">
        <f t="shared" si="42"/>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3"/>
        <v>35.849999999999994</v>
      </c>
      <c r="N900" t="str">
        <f t="shared" si="44"/>
        <v>Robusta</v>
      </c>
      <c r="O900" t="str">
        <f t="shared" si="42"/>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3"/>
        <v>72.75</v>
      </c>
      <c r="N901" t="str">
        <f t="shared" si="44"/>
        <v>Liberica</v>
      </c>
      <c r="O901" t="str">
        <f t="shared" si="42"/>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3"/>
        <v>47.55</v>
      </c>
      <c r="N902" t="str">
        <f t="shared" si="44"/>
        <v>Liberica</v>
      </c>
      <c r="O902" t="str">
        <f t="shared" si="42"/>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3"/>
        <v>3.5849999999999995</v>
      </c>
      <c r="N903" t="str">
        <f t="shared" si="44"/>
        <v>Robusta</v>
      </c>
      <c r="O903" t="str">
        <f t="shared" si="42"/>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3"/>
        <v>158.12499999999997</v>
      </c>
      <c r="N904" t="str">
        <f t="shared" si="44"/>
        <v>Excelsa</v>
      </c>
      <c r="O904" t="str">
        <f t="shared" si="42"/>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3"/>
        <v>17.46</v>
      </c>
      <c r="N905" t="str">
        <f t="shared" si="44"/>
        <v>Liberica</v>
      </c>
      <c r="O905" t="str">
        <f t="shared" si="42"/>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3"/>
        <v>148.92499999999998</v>
      </c>
      <c r="N906" t="str">
        <f t="shared" si="44"/>
        <v>Arabica</v>
      </c>
      <c r="O906" t="str">
        <f t="shared" si="42"/>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3"/>
        <v>40.5</v>
      </c>
      <c r="N907" t="str">
        <f t="shared" si="44"/>
        <v>Arabica</v>
      </c>
      <c r="O907" t="str">
        <f t="shared" si="42"/>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3"/>
        <v>27</v>
      </c>
      <c r="N908" t="str">
        <f t="shared" si="44"/>
        <v>Arabica</v>
      </c>
      <c r="O908" t="str">
        <f t="shared" si="42"/>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3"/>
        <v>38.849999999999994</v>
      </c>
      <c r="N909" t="str">
        <f t="shared" si="44"/>
        <v>Liberica</v>
      </c>
      <c r="O909" t="str">
        <f t="shared" si="42"/>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3"/>
        <v>59.75</v>
      </c>
      <c r="N910" t="str">
        <f t="shared" si="44"/>
        <v>Robusta</v>
      </c>
      <c r="O910" t="str">
        <f t="shared" si="42"/>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3"/>
        <v>10.754999999999999</v>
      </c>
      <c r="N911" t="str">
        <f t="shared" si="44"/>
        <v>Robusta</v>
      </c>
      <c r="O911" t="str">
        <f t="shared" si="42"/>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3"/>
        <v>91.539999999999992</v>
      </c>
      <c r="N912" t="str">
        <f t="shared" si="44"/>
        <v>Arabica</v>
      </c>
      <c r="O912" t="str">
        <f t="shared" si="42"/>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3"/>
        <v>45</v>
      </c>
      <c r="N913" t="str">
        <f t="shared" si="44"/>
        <v>Arabica</v>
      </c>
      <c r="O913" t="str">
        <f t="shared" si="42"/>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3"/>
        <v>137.31</v>
      </c>
      <c r="N914" t="str">
        <f t="shared" si="44"/>
        <v>Robusta</v>
      </c>
      <c r="O914" t="str">
        <f t="shared" si="42"/>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3"/>
        <v>6.75</v>
      </c>
      <c r="N915" t="str">
        <f t="shared" si="44"/>
        <v>Arabica</v>
      </c>
      <c r="O915" t="str">
        <f t="shared" si="42"/>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3"/>
        <v>45</v>
      </c>
      <c r="N916" t="str">
        <f t="shared" si="44"/>
        <v>Arabica</v>
      </c>
      <c r="O916" t="str">
        <f t="shared" si="42"/>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3"/>
        <v>83.835000000000008</v>
      </c>
      <c r="N917" t="str">
        <f t="shared" si="44"/>
        <v>Excelsa</v>
      </c>
      <c r="O917" t="str">
        <f t="shared" si="42"/>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3"/>
        <v>3.645</v>
      </c>
      <c r="N918" t="str">
        <f t="shared" si="44"/>
        <v>Excelsa</v>
      </c>
      <c r="O918" t="str">
        <f t="shared" si="42"/>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3"/>
        <v>6.75</v>
      </c>
      <c r="N919" t="str">
        <f t="shared" si="44"/>
        <v>Arabica</v>
      </c>
      <c r="O919" t="str">
        <f t="shared" si="42"/>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3"/>
        <v>21.87</v>
      </c>
      <c r="N920" t="str">
        <f t="shared" si="44"/>
        <v>Excelsa</v>
      </c>
      <c r="O920" t="str">
        <f t="shared" si="42"/>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3"/>
        <v>13.424999999999997</v>
      </c>
      <c r="N921" t="str">
        <f t="shared" si="44"/>
        <v>Robusta</v>
      </c>
      <c r="O921" t="str">
        <f t="shared" si="42"/>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3"/>
        <v>123.50999999999999</v>
      </c>
      <c r="N922" t="str">
        <f t="shared" si="44"/>
        <v>Robusta</v>
      </c>
      <c r="O922" t="str">
        <f t="shared" si="42"/>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3"/>
        <v>7.77</v>
      </c>
      <c r="N923" t="str">
        <f t="shared" si="44"/>
        <v>Liberica</v>
      </c>
      <c r="O923" t="str">
        <f t="shared" si="42"/>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3"/>
        <v>67.5</v>
      </c>
      <c r="N924" t="str">
        <f t="shared" si="44"/>
        <v>Arabica</v>
      </c>
      <c r="O924" t="str">
        <f t="shared" si="42"/>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3"/>
        <v>27.945</v>
      </c>
      <c r="N925" t="str">
        <f t="shared" si="44"/>
        <v>Excelsa</v>
      </c>
      <c r="O925" t="str">
        <f t="shared" si="42"/>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3"/>
        <v>89.35499999999999</v>
      </c>
      <c r="N926" t="str">
        <f t="shared" si="44"/>
        <v>Arabica</v>
      </c>
      <c r="O926" t="str">
        <f t="shared" si="42"/>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3"/>
        <v>20.25</v>
      </c>
      <c r="N927" t="str">
        <f t="shared" si="44"/>
        <v>Arabica</v>
      </c>
      <c r="O927" t="str">
        <f t="shared" si="42"/>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3"/>
        <v>33.75</v>
      </c>
      <c r="N928" t="str">
        <f t="shared" si="44"/>
        <v>Arabica</v>
      </c>
      <c r="O928" t="str">
        <f t="shared" si="42"/>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3"/>
        <v>111.78</v>
      </c>
      <c r="N929" t="str">
        <f t="shared" si="44"/>
        <v>Excelsa</v>
      </c>
      <c r="O929" t="str">
        <f t="shared" si="42"/>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3"/>
        <v>63.249999999999993</v>
      </c>
      <c r="N930" t="str">
        <f t="shared" si="44"/>
        <v>Excelsa</v>
      </c>
      <c r="O930" t="str">
        <f t="shared" si="42"/>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3"/>
        <v>8.91</v>
      </c>
      <c r="N931" t="str">
        <f t="shared" si="44"/>
        <v>Excelsa</v>
      </c>
      <c r="O931" t="str">
        <f t="shared" si="42"/>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3"/>
        <v>12.15</v>
      </c>
      <c r="N932" t="str">
        <f t="shared" si="44"/>
        <v>Excelsa</v>
      </c>
      <c r="O932" t="str">
        <f t="shared" si="42"/>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3"/>
        <v>23.88</v>
      </c>
      <c r="N933" t="str">
        <f t="shared" si="44"/>
        <v>Arabica</v>
      </c>
      <c r="O933" t="str">
        <f t="shared" si="42"/>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3"/>
        <v>55</v>
      </c>
      <c r="N934" t="str">
        <f t="shared" si="44"/>
        <v>Excelsa</v>
      </c>
      <c r="O934" t="str">
        <f t="shared" si="42"/>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3"/>
        <v>26.849999999999998</v>
      </c>
      <c r="N935" t="str">
        <f t="shared" si="44"/>
        <v>Robusta</v>
      </c>
      <c r="O935" t="str">
        <f t="shared" si="42"/>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3"/>
        <v>114.42499999999998</v>
      </c>
      <c r="N936" t="str">
        <f t="shared" si="44"/>
        <v>Robusta</v>
      </c>
      <c r="O936" t="str">
        <f t="shared" si="42"/>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3"/>
        <v>155.24999999999997</v>
      </c>
      <c r="N937" t="str">
        <f t="shared" si="44"/>
        <v>Arabica</v>
      </c>
      <c r="O937" t="str">
        <f t="shared" si="42"/>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3"/>
        <v>23.31</v>
      </c>
      <c r="N938" t="str">
        <f t="shared" si="44"/>
        <v>Liberica</v>
      </c>
      <c r="O938" t="str">
        <f t="shared" si="42"/>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3"/>
        <v>91.539999999999992</v>
      </c>
      <c r="N939" t="str">
        <f t="shared" si="44"/>
        <v>Robusta</v>
      </c>
      <c r="O939" t="str">
        <f t="shared" si="42"/>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3"/>
        <v>74.25</v>
      </c>
      <c r="N940" t="str">
        <f t="shared" si="44"/>
        <v>Excelsa</v>
      </c>
      <c r="O940" t="str">
        <f t="shared" si="42"/>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3"/>
        <v>28.53</v>
      </c>
      <c r="N941" t="str">
        <f t="shared" si="44"/>
        <v>Liberica</v>
      </c>
      <c r="O941" t="str">
        <f t="shared" si="42"/>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3"/>
        <v>14.339999999999998</v>
      </c>
      <c r="N942" t="str">
        <f t="shared" si="44"/>
        <v>Robusta</v>
      </c>
      <c r="O942" t="str">
        <f t="shared" si="42"/>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3"/>
        <v>15.54</v>
      </c>
      <c r="N943" t="str">
        <f t="shared" si="44"/>
        <v>Arabica</v>
      </c>
      <c r="O943" t="str">
        <f t="shared" si="42"/>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3"/>
        <v>35.849999999999994</v>
      </c>
      <c r="N944" t="str">
        <f t="shared" si="44"/>
        <v>Robusta</v>
      </c>
      <c r="O944" t="str">
        <f t="shared" si="42"/>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3"/>
        <v>46.62</v>
      </c>
      <c r="N945" t="str">
        <f t="shared" si="44"/>
        <v>Arabica</v>
      </c>
      <c r="O945" t="str">
        <f t="shared" si="42"/>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3"/>
        <v>35.849999999999994</v>
      </c>
      <c r="N946" t="str">
        <f t="shared" si="44"/>
        <v>Robusta</v>
      </c>
      <c r="O946" t="str">
        <f t="shared" si="42"/>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3"/>
        <v>119.13999999999999</v>
      </c>
      <c r="N947" t="str">
        <f t="shared" si="44"/>
        <v>Liberica</v>
      </c>
      <c r="O947" t="str">
        <f t="shared" si="42"/>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3"/>
        <v>23.31</v>
      </c>
      <c r="N948" t="str">
        <f t="shared" si="44"/>
        <v>Liberica</v>
      </c>
      <c r="O948" t="str">
        <f t="shared" si="42"/>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3"/>
        <v>11.25</v>
      </c>
      <c r="N949" t="str">
        <f t="shared" si="44"/>
        <v>Arabica</v>
      </c>
      <c r="O949" t="str">
        <f t="shared" si="42"/>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3"/>
        <v>83.835000000000008</v>
      </c>
      <c r="N950" t="str">
        <f t="shared" si="44"/>
        <v>Excelsa</v>
      </c>
      <c r="O950" t="str">
        <f t="shared" si="42"/>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3"/>
        <v>109.93999999999998</v>
      </c>
      <c r="N951" t="str">
        <f t="shared" si="44"/>
        <v>Robusta</v>
      </c>
      <c r="O951" t="str">
        <f t="shared" si="42"/>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3"/>
        <v>14.339999999999998</v>
      </c>
      <c r="N952" t="str">
        <f t="shared" si="44"/>
        <v>Robusta</v>
      </c>
      <c r="O952" t="str">
        <f t="shared" si="42"/>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3"/>
        <v>21.509999999999998</v>
      </c>
      <c r="N953" t="str">
        <f t="shared" si="44"/>
        <v>Robusta</v>
      </c>
      <c r="O953" t="str">
        <f t="shared" si="42"/>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3"/>
        <v>22.5</v>
      </c>
      <c r="N954" t="str">
        <f t="shared" si="44"/>
        <v>Arabica</v>
      </c>
      <c r="O954" t="str">
        <f t="shared" si="42"/>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3"/>
        <v>3.8849999999999998</v>
      </c>
      <c r="N955" t="str">
        <f t="shared" si="44"/>
        <v>Arabica</v>
      </c>
      <c r="O955" t="str">
        <f t="shared" si="42"/>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3"/>
        <v>27.945</v>
      </c>
      <c r="N956" t="str">
        <f t="shared" si="44"/>
        <v>Excelsa</v>
      </c>
      <c r="O956" t="str">
        <f t="shared" si="42"/>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3"/>
        <v>170.77499999999998</v>
      </c>
      <c r="N957" t="str">
        <f t="shared" si="44"/>
        <v>Excelsa</v>
      </c>
      <c r="O957" t="str">
        <f t="shared" si="42"/>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3"/>
        <v>54.969999999999992</v>
      </c>
      <c r="N958" t="str">
        <f t="shared" si="44"/>
        <v>Robusta</v>
      </c>
      <c r="O958" t="str">
        <f t="shared" si="42"/>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3"/>
        <v>14.85</v>
      </c>
      <c r="N959" t="str">
        <f t="shared" si="44"/>
        <v>Excelsa</v>
      </c>
      <c r="O959" t="str">
        <f t="shared" si="42"/>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3"/>
        <v>7.77</v>
      </c>
      <c r="N960" t="str">
        <f t="shared" si="44"/>
        <v>Arabica</v>
      </c>
      <c r="O960" t="str">
        <f t="shared" si="42"/>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3"/>
        <v>23.774999999999999</v>
      </c>
      <c r="N961" t="str">
        <f t="shared" si="44"/>
        <v>Liberica</v>
      </c>
      <c r="O961" t="str">
        <f t="shared" si="42"/>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3"/>
        <v>79.25</v>
      </c>
      <c r="N962" t="str">
        <f t="shared" si="44"/>
        <v>Liberica</v>
      </c>
      <c r="O962" t="str">
        <f t="shared" ref="O962:O1001" si="45">IF(J962="M","Medium",IF(J962="L","Light",IF(J962="D","Dark","")))</f>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6">L963*E963</f>
        <v>45.769999999999996</v>
      </c>
      <c r="N963" t="str">
        <f t="shared" ref="N963:N1001" si="47">IF(I963="Rob","Robusta",IF(I963="Exc","Excelsa",IF(I963="Ara","Arabica",IF(I963="Lib","Liberica",""))))</f>
        <v>Arabica</v>
      </c>
      <c r="O963" t="str">
        <f t="shared" si="45"/>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6"/>
        <v>8.9499999999999993</v>
      </c>
      <c r="N964" t="str">
        <f t="shared" si="47"/>
        <v>Robusta</v>
      </c>
      <c r="O964" t="str">
        <f t="shared" si="45"/>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6"/>
        <v>23.88</v>
      </c>
      <c r="N965" t="str">
        <f t="shared" si="47"/>
        <v>Robusta</v>
      </c>
      <c r="O965" t="str">
        <f t="shared" si="45"/>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6"/>
        <v>22.274999999999999</v>
      </c>
      <c r="N966" t="str">
        <f t="shared" si="47"/>
        <v>Excelsa</v>
      </c>
      <c r="O966" t="str">
        <f t="shared" si="45"/>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6"/>
        <v>29.849999999999998</v>
      </c>
      <c r="N967" t="str">
        <f t="shared" si="47"/>
        <v>Robusta</v>
      </c>
      <c r="O967" t="str">
        <f t="shared" si="45"/>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6"/>
        <v>53.46</v>
      </c>
      <c r="N968" t="str">
        <f t="shared" si="47"/>
        <v>Excelsa</v>
      </c>
      <c r="O968" t="str">
        <f t="shared" si="45"/>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6"/>
        <v>2.6849999999999996</v>
      </c>
      <c r="N969" t="str">
        <f t="shared" si="47"/>
        <v>Robusta</v>
      </c>
      <c r="O969" t="str">
        <f t="shared" si="45"/>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6"/>
        <v>5.97</v>
      </c>
      <c r="N970" t="str">
        <f t="shared" si="47"/>
        <v>Robusta</v>
      </c>
      <c r="O970" t="str">
        <f t="shared" si="45"/>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6"/>
        <v>12.95</v>
      </c>
      <c r="N971" t="str">
        <f t="shared" si="47"/>
        <v>Liberica</v>
      </c>
      <c r="O971" t="str">
        <f t="shared" si="45"/>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6"/>
        <v>8.25</v>
      </c>
      <c r="N972" t="str">
        <f t="shared" si="47"/>
        <v>Excelsa</v>
      </c>
      <c r="O972" t="str">
        <f t="shared" si="45"/>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6"/>
        <v>148.92499999999998</v>
      </c>
      <c r="N973" t="str">
        <f t="shared" si="47"/>
        <v>Arabica</v>
      </c>
      <c r="O973" t="str">
        <f t="shared" si="45"/>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6"/>
        <v>89.35499999999999</v>
      </c>
      <c r="N974" t="str">
        <f t="shared" si="47"/>
        <v>Arabica</v>
      </c>
      <c r="O974" t="str">
        <f t="shared" si="45"/>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6"/>
        <v>87.300000000000011</v>
      </c>
      <c r="N975" t="str">
        <f t="shared" si="47"/>
        <v>Liberica</v>
      </c>
      <c r="O975" t="str">
        <f t="shared" si="45"/>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6"/>
        <v>5.3699999999999992</v>
      </c>
      <c r="N976" t="str">
        <f t="shared" si="47"/>
        <v>Robusta</v>
      </c>
      <c r="O976" t="str">
        <f t="shared" si="45"/>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6"/>
        <v>8.9550000000000001</v>
      </c>
      <c r="N977" t="str">
        <f t="shared" si="47"/>
        <v>Arabica</v>
      </c>
      <c r="O977" t="str">
        <f t="shared" si="45"/>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6"/>
        <v>137.42499999999998</v>
      </c>
      <c r="N978" t="str">
        <f t="shared" si="47"/>
        <v>Robusta</v>
      </c>
      <c r="O978" t="str">
        <f t="shared" si="45"/>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6"/>
        <v>59.75</v>
      </c>
      <c r="N979" t="str">
        <f t="shared" si="47"/>
        <v>Robusta</v>
      </c>
      <c r="O979" t="str">
        <f t="shared" si="45"/>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6"/>
        <v>23.31</v>
      </c>
      <c r="N980" t="str">
        <f t="shared" si="47"/>
        <v>Arabica</v>
      </c>
      <c r="O980" t="str">
        <f t="shared" si="45"/>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6"/>
        <v>10.739999999999998</v>
      </c>
      <c r="N981" t="str">
        <f t="shared" si="47"/>
        <v>Robusta</v>
      </c>
      <c r="O981" t="str">
        <f t="shared" si="45"/>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6"/>
        <v>167.67000000000002</v>
      </c>
      <c r="N982" t="str">
        <f t="shared" si="47"/>
        <v>Excelsa</v>
      </c>
      <c r="O982" t="str">
        <f t="shared" si="45"/>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6"/>
        <v>21.87</v>
      </c>
      <c r="N983" t="str">
        <f t="shared" si="47"/>
        <v>Excelsa</v>
      </c>
      <c r="O983" t="str">
        <f t="shared" si="45"/>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6"/>
        <v>23.9</v>
      </c>
      <c r="N984" t="str">
        <f t="shared" si="47"/>
        <v>Robusta</v>
      </c>
      <c r="O984" t="str">
        <f t="shared" si="45"/>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6"/>
        <v>6.75</v>
      </c>
      <c r="N985" t="str">
        <f t="shared" si="47"/>
        <v>Arabica</v>
      </c>
      <c r="O985" t="str">
        <f t="shared" si="45"/>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6"/>
        <v>31.624999999999996</v>
      </c>
      <c r="N986" t="str">
        <f t="shared" si="47"/>
        <v>Excelsa</v>
      </c>
      <c r="O986" t="str">
        <f t="shared" si="45"/>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6"/>
        <v>47.8</v>
      </c>
      <c r="N987" t="str">
        <f t="shared" si="47"/>
        <v>Robusta</v>
      </c>
      <c r="O987" t="str">
        <f t="shared" si="45"/>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6"/>
        <v>33.464999999999996</v>
      </c>
      <c r="N988" t="str">
        <f t="shared" si="47"/>
        <v>Liberica</v>
      </c>
      <c r="O988" t="str">
        <f t="shared" si="45"/>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6"/>
        <v>29.849999999999998</v>
      </c>
      <c r="N989" t="str">
        <f t="shared" si="47"/>
        <v>Arabica</v>
      </c>
      <c r="O989" t="str">
        <f t="shared" si="45"/>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6"/>
        <v>29.849999999999998</v>
      </c>
      <c r="N990" t="str">
        <f t="shared" si="47"/>
        <v>Robusta</v>
      </c>
      <c r="O990" t="str">
        <f t="shared" si="45"/>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6"/>
        <v>155.24999999999997</v>
      </c>
      <c r="N991" t="str">
        <f t="shared" si="47"/>
        <v>Arabica</v>
      </c>
      <c r="O991" t="str">
        <f t="shared" si="45"/>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6"/>
        <v>18.225000000000001</v>
      </c>
      <c r="N992" t="str">
        <f t="shared" si="47"/>
        <v>Excelsa</v>
      </c>
      <c r="O992" t="str">
        <f t="shared" si="45"/>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6"/>
        <v>15.54</v>
      </c>
      <c r="N993" t="str">
        <f t="shared" si="47"/>
        <v>Liberica</v>
      </c>
      <c r="O993" t="str">
        <f t="shared" si="45"/>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6"/>
        <v>109.36499999999999</v>
      </c>
      <c r="N994" t="str">
        <f t="shared" si="47"/>
        <v>Liberica</v>
      </c>
      <c r="O994" t="str">
        <f t="shared" si="45"/>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6"/>
        <v>77.699999999999989</v>
      </c>
      <c r="N995" t="str">
        <f t="shared" si="47"/>
        <v>Arabica</v>
      </c>
      <c r="O995" t="str">
        <f t="shared" si="45"/>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6"/>
        <v>8.9550000000000001</v>
      </c>
      <c r="N996" t="str">
        <f t="shared" si="47"/>
        <v>Arabica</v>
      </c>
      <c r="O996" t="str">
        <f t="shared" si="45"/>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6"/>
        <v>27.484999999999996</v>
      </c>
      <c r="N997" t="str">
        <f t="shared" si="47"/>
        <v>Robusta</v>
      </c>
      <c r="O997" t="str">
        <f t="shared" si="45"/>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6"/>
        <v>29.849999999999998</v>
      </c>
      <c r="N998" t="str">
        <f t="shared" si="47"/>
        <v>Robusta</v>
      </c>
      <c r="O998" t="str">
        <f t="shared" si="45"/>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6"/>
        <v>27</v>
      </c>
      <c r="N999" t="str">
        <f t="shared" si="47"/>
        <v>Arabica</v>
      </c>
      <c r="O999" t="str">
        <f t="shared" si="45"/>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6"/>
        <v>9.9499999999999993</v>
      </c>
      <c r="N1000" t="str">
        <f t="shared" si="47"/>
        <v>Arabica</v>
      </c>
      <c r="O1000" t="str">
        <f t="shared" si="45"/>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6"/>
        <v>12.375</v>
      </c>
      <c r="N1001" t="str">
        <f t="shared" si="47"/>
        <v>Excelsa</v>
      </c>
      <c r="O1001" t="str">
        <f t="shared" si="45"/>
        <v>Medium</v>
      </c>
      <c r="P1001" t="str">
        <f>_xlfn.XLOOKUP(C1001,customers!$A$1:$A$1001,customers!$I$1:$I$1001,,0)</f>
        <v>Yes</v>
      </c>
    </row>
  </sheetData>
  <pageMargins left="0.7" right="0.7" top="0.75" bottom="0.75" header="0.3" footer="0.3"/>
  <pageSetup paperSize="9"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sqref="A1: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Dashbored</vt:lpstr>
      <vt:lpstr>Total Sales</vt:lpstr>
      <vt:lpstr>CountryBarChart</vt:lpstr>
      <vt:lpstr>Top5Customer</vt:lpstr>
      <vt:lpstr>orders</vt:lpstr>
      <vt:lpstr>customers</vt:lpstr>
      <vt:lpstr>products</vt:lpstr>
      <vt:lpstr>Dashbored!Print_Area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nawaf al.salmi</dc:creator>
  <cp:keywords/>
  <dc:description/>
  <cp:lastModifiedBy>NAWAF ABDULLAH A ALSALMI</cp:lastModifiedBy>
  <cp:revision/>
  <dcterms:created xsi:type="dcterms:W3CDTF">2022-11-26T09:51:45Z</dcterms:created>
  <dcterms:modified xsi:type="dcterms:W3CDTF">2025-04-24T20:39:00Z</dcterms:modified>
  <cp:category/>
  <cp:contentStatus/>
</cp:coreProperties>
</file>