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0115" windowHeight="7755"/>
  </bookViews>
  <sheets>
    <sheet name="Sheet1" sheetId="5" r:id="rId1"/>
    <sheet name="Sheet5" sheetId="1" r:id="rId2"/>
    <sheet name="Sheet3" sheetId="4" r:id="rId3"/>
    <sheet name="Sheet2" sheetId="2" r:id="rId4"/>
    <sheet name="ปัญหา" sheetId="3" r:id="rId5"/>
    <sheet name="Sheet4" sheetId="6" r:id="rId6"/>
    <sheet name="Sheet6" sheetId="7" r:id="rId7"/>
  </sheets>
  <calcPr calcId="145621"/>
</workbook>
</file>

<file path=xl/calcChain.xml><?xml version="1.0" encoding="utf-8"?>
<calcChain xmlns="http://schemas.openxmlformats.org/spreadsheetml/2006/main">
  <c r="F22" i="4" l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G22" i="4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21" i="4"/>
  <c r="F21" i="4"/>
  <c r="F5" i="4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G4" i="4"/>
  <c r="F4" i="4"/>
  <c r="I30" i="2" l="1"/>
  <c r="J30" i="2"/>
  <c r="K30" i="2"/>
  <c r="L30" i="2"/>
  <c r="E30" i="2"/>
  <c r="F30" i="2"/>
  <c r="G30" i="2"/>
  <c r="D30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14" i="2"/>
  <c r="E18" i="2"/>
  <c r="E19" i="2"/>
  <c r="E20" i="2"/>
  <c r="E21" i="2"/>
  <c r="E22" i="2"/>
  <c r="E23" i="2"/>
  <c r="E24" i="2"/>
  <c r="E25" i="2"/>
  <c r="E26" i="2"/>
  <c r="E27" i="2"/>
  <c r="E28" i="2"/>
  <c r="E29" i="2"/>
  <c r="E17" i="2"/>
  <c r="E15" i="2"/>
  <c r="E16" i="2"/>
  <c r="E14" i="2"/>
  <c r="F35" i="3" l="1"/>
  <c r="F32" i="3"/>
  <c r="F31" i="3"/>
  <c r="F30" i="3"/>
  <c r="F29" i="3"/>
  <c r="F18" i="3"/>
  <c r="F15" i="3"/>
  <c r="F14" i="3"/>
  <c r="F13" i="3"/>
  <c r="F12" i="3"/>
  <c r="G35" i="3" l="1"/>
  <c r="D35" i="3"/>
  <c r="G18" i="3"/>
  <c r="D18" i="3"/>
</calcChain>
</file>

<file path=xl/sharedStrings.xml><?xml version="1.0" encoding="utf-8"?>
<sst xmlns="http://schemas.openxmlformats.org/spreadsheetml/2006/main" count="724" uniqueCount="132">
  <si>
    <t>หัวหน้าครัวเรือนแยกตามเพศและอายุ จากการ Generation</t>
  </si>
  <si>
    <t>ลำดับ</t>
  </si>
  <si>
    <t>กลุ่มอายุของหัวหน้าครัวเรือน</t>
  </si>
  <si>
    <t>บ้านนอกเขตเทศบาล</t>
  </si>
  <si>
    <t>%ชาย</t>
  </si>
  <si>
    <t>ชาย</t>
  </si>
  <si>
    <t>%หญิง</t>
  </si>
  <si>
    <t>หญิง</t>
  </si>
  <si>
    <t>บ้านในเขตเทศบาล</t>
  </si>
  <si>
    <t>อำเภอเมืองพิษณุโลก</t>
  </si>
  <si>
    <t>อำเภอนครไทย</t>
  </si>
  <si>
    <t>อำเภอชาติตระการ</t>
  </si>
  <si>
    <t>อำเภอบางระกำ</t>
  </si>
  <si>
    <t>อำเภอบางกระทุ่ม</t>
  </si>
  <si>
    <t>อำเภอพรหมพิราม</t>
  </si>
  <si>
    <t>อำเภอวัดโบสถ์</t>
  </si>
  <si>
    <t>อำเภอวังทอง</t>
  </si>
  <si>
    <t>อำเภอเนินมะปราง</t>
  </si>
  <si>
    <t>รวม</t>
  </si>
  <si>
    <t>น้อยกว่า 14 ปี</t>
  </si>
  <si>
    <t>14 - 19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</si>
  <si>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</si>
  <si>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</si>
  <si>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</si>
  <si>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</si>
  <si>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</si>
  <si>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</si>
  <si>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</si>
  <si>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</si>
  <si>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</si>
  <si>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</si>
  <si>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</si>
  <si>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</si>
  <si>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</si>
  <si>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ขึ้นไป</t>
  </si>
  <si>
    <t>startAge</t>
  </si>
  <si>
    <t>endAge</t>
  </si>
  <si>
    <t>12</t>
  </si>
  <si>
    <t>13</t>
  </si>
  <si>
    <t>14</t>
  </si>
  <si>
    <t>19</t>
  </si>
  <si>
    <t>20</t>
  </si>
  <si>
    <t>24</t>
  </si>
  <si>
    <t>25</t>
  </si>
  <si>
    <t>29</t>
  </si>
  <si>
    <t>30</t>
  </si>
  <si>
    <t>34</t>
  </si>
  <si>
    <t>35</t>
  </si>
  <si>
    <t>39</t>
  </si>
  <si>
    <t>40</t>
  </si>
  <si>
    <t>44</t>
  </si>
  <si>
    <t>45</t>
  </si>
  <si>
    <t>49</t>
  </si>
  <si>
    <t>50</t>
  </si>
  <si>
    <t>54</t>
  </si>
  <si>
    <t>55</t>
  </si>
  <si>
    <t>59</t>
  </si>
  <si>
    <t>60</t>
  </si>
  <si>
    <t>64</t>
  </si>
  <si>
    <t>65</t>
  </si>
  <si>
    <t>69</t>
  </si>
  <si>
    <t>70</t>
  </si>
  <si>
    <t>74</t>
  </si>
  <si>
    <t>75</t>
  </si>
  <si>
    <t>79</t>
  </si>
  <si>
    <t>80</t>
  </si>
  <si>
    <t>84</t>
  </si>
  <si>
    <t>85</t>
  </si>
  <si>
    <t>มากกว่า100</t>
  </si>
  <si>
    <t>Area</t>
  </si>
  <si>
    <t>นอกเขตเทศบาล</t>
  </si>
  <si>
    <t>ในเขตเทศบาล</t>
  </si>
  <si>
    <t>male</t>
  </si>
  <si>
    <t>female</t>
  </si>
  <si>
    <t>ประชากรที่มีใน sql</t>
  </si>
  <si>
    <t>%</t>
  </si>
  <si>
    <t>location</t>
  </si>
  <si>
    <t>count</t>
  </si>
  <si>
    <t xml:space="preserve">     12</t>
  </si>
  <si>
    <t xml:space="preserve">     13</t>
  </si>
  <si>
    <t>อ.เมืองพิษณุโลก</t>
  </si>
  <si>
    <t xml:space="preserve">     14</t>
  </si>
  <si>
    <t xml:space="preserve">     19</t>
  </si>
  <si>
    <t xml:space="preserve">     20</t>
  </si>
  <si>
    <t xml:space="preserve">     24</t>
  </si>
  <si>
    <t>อ.นครไทย</t>
  </si>
  <si>
    <t xml:space="preserve">     25</t>
  </si>
  <si>
    <t xml:space="preserve">     29</t>
  </si>
  <si>
    <t xml:space="preserve">     30</t>
  </si>
  <si>
    <t xml:space="preserve">     34</t>
  </si>
  <si>
    <t>อ.ชาติตระการ</t>
  </si>
  <si>
    <t xml:space="preserve">     35</t>
  </si>
  <si>
    <t xml:space="preserve">     39</t>
  </si>
  <si>
    <t xml:space="preserve">     40</t>
  </si>
  <si>
    <t xml:space="preserve">     44</t>
  </si>
  <si>
    <t>อ.บางระกำ</t>
  </si>
  <si>
    <t xml:space="preserve">     45</t>
  </si>
  <si>
    <t xml:space="preserve">     49</t>
  </si>
  <si>
    <t xml:space="preserve">     50</t>
  </si>
  <si>
    <t xml:space="preserve">     54</t>
  </si>
  <si>
    <t>อ.บางกระทุ่ม</t>
  </si>
  <si>
    <t xml:space="preserve">     55</t>
  </si>
  <si>
    <t xml:space="preserve">     59</t>
  </si>
  <si>
    <t xml:space="preserve">     60</t>
  </si>
  <si>
    <t xml:space="preserve">     64</t>
  </si>
  <si>
    <t>อ.พรหมพิราม</t>
  </si>
  <si>
    <t xml:space="preserve">     65</t>
  </si>
  <si>
    <t xml:space="preserve">     69</t>
  </si>
  <si>
    <t xml:space="preserve">     70</t>
  </si>
  <si>
    <t xml:space="preserve">     74</t>
  </si>
  <si>
    <t>อ.วัดโบสถ์</t>
  </si>
  <si>
    <t xml:space="preserve">     75</t>
  </si>
  <si>
    <t xml:space="preserve">     79</t>
  </si>
  <si>
    <t xml:space="preserve">     80</t>
  </si>
  <si>
    <t xml:space="preserve">     84</t>
  </si>
  <si>
    <t>อ.วังทอง</t>
  </si>
  <si>
    <t xml:space="preserve">     85</t>
  </si>
  <si>
    <t xml:space="preserve">     มากกว่า100</t>
  </si>
  <si>
    <t>อ.เนินมะปราง</t>
  </si>
  <si>
    <t>ตารางที่  22  ครัวเรือนส่วนบุคคล จำแนกตามกลุ่มอายุของหัวหน้าครัวเรือน เพศ และเขตการปกครอง</t>
  </si>
  <si>
    <t>Table   22   Private households by age group of households head, sex and area</t>
  </si>
  <si>
    <t>กลุ่มอายุ</t>
  </si>
  <si>
    <t>เขตการปกครอง  Area</t>
  </si>
  <si>
    <t>ของหัวหน้าครัวเรือน</t>
  </si>
  <si>
    <t>Total</t>
  </si>
  <si>
    <t>Municipal area</t>
  </si>
  <si>
    <t>Non-municipal area</t>
  </si>
  <si>
    <t>ยอดรวม</t>
  </si>
  <si>
    <t>ตารางที่  22  ครัวเรือนส่วนบุคคล จำแนกตามกลุ่มอายุของหัวหน้าครัวเรือน เพศ และเขตการปกครอง (ต่อ)</t>
  </si>
  <si>
    <t>Table   22   Private households by age group of households head, sex and area (Contd.)</t>
  </si>
  <si>
    <t>หัวหน้าครัวเรือนชาย</t>
  </si>
  <si>
    <t>หัวหน้าครัวเรือนหญิง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</si>
</sst>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\ \ \ \ \ @"/>
    <numFmt numFmtId="188" formatCode="00000"/>
    <numFmt numFmtId="189" formatCode="\ \ \ \ \ \ \ @"/>
  </numFmts>
  <fonts count="52">
    <font>
      <sz val="11"/>
      <color theme="1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sz val="11"/>
      <color indexed="8"/>
      <name val="Calibri"/>
      <family val="2"/>
      <charset val="222"/>
    </font>
    <font>
      <sz val="11"/>
      <color indexed="8"/>
      <name val="Tahoma"/>
      <family val="2"/>
      <charset val="222"/>
    </font>
    <font>
      <sz val="11"/>
      <color indexed="9"/>
      <name val="Calibri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Calibri"/>
      <family val="2"/>
      <charset val="222"/>
    </font>
    <font>
      <b/>
      <sz val="11"/>
      <color indexed="52"/>
      <name val="Calibri"/>
      <family val="2"/>
      <charset val="222"/>
    </font>
    <font>
      <b/>
      <sz val="11"/>
      <color indexed="9"/>
      <name val="Calibri"/>
      <family val="2"/>
      <charset val="222"/>
    </font>
    <font>
      <i/>
      <sz val="11"/>
      <color indexed="23"/>
      <name val="Calibri"/>
      <family val="2"/>
      <charset val="222"/>
    </font>
    <font>
      <sz val="11"/>
      <color indexed="17"/>
      <name val="Calibri"/>
      <family val="2"/>
      <charset val="222"/>
    </font>
    <font>
      <b/>
      <sz val="15"/>
      <color indexed="56"/>
      <name val="Calibri"/>
      <family val="2"/>
      <charset val="222"/>
    </font>
    <font>
      <b/>
      <sz val="13"/>
      <color indexed="56"/>
      <name val="Calibri"/>
      <family val="2"/>
      <charset val="222"/>
    </font>
    <font>
      <b/>
      <sz val="11"/>
      <color indexed="56"/>
      <name val="Calibri"/>
      <family val="2"/>
      <charset val="222"/>
    </font>
    <font>
      <sz val="11"/>
      <color indexed="62"/>
      <name val="Calibri"/>
      <family val="2"/>
      <charset val="222"/>
    </font>
    <font>
      <sz val="11"/>
      <color indexed="52"/>
      <name val="Calibri"/>
      <family val="2"/>
      <charset val="222"/>
    </font>
    <font>
      <sz val="11"/>
      <color indexed="60"/>
      <name val="Calibri"/>
      <family val="2"/>
      <charset val="222"/>
    </font>
    <font>
      <b/>
      <sz val="11"/>
      <color indexed="63"/>
      <name val="Calibri"/>
      <family val="2"/>
      <charset val="222"/>
    </font>
    <font>
      <b/>
      <sz val="18"/>
      <color indexed="56"/>
      <name val="Cambria"/>
      <family val="2"/>
      <charset val="222"/>
    </font>
    <font>
      <b/>
      <sz val="11"/>
      <color indexed="8"/>
      <name val="Calibri"/>
      <family val="2"/>
      <charset val="222"/>
    </font>
    <font>
      <sz val="11"/>
      <color indexed="10"/>
      <name val="Calibri"/>
      <family val="2"/>
      <charset val="222"/>
    </font>
    <font>
      <b/>
      <sz val="11"/>
      <color indexed="10"/>
      <name val="Tahoma"/>
      <family val="2"/>
      <charset val="222"/>
    </font>
    <font>
      <sz val="11"/>
      <color indexed="10"/>
      <name val="Tahoma"/>
      <family val="2"/>
      <charset val="222"/>
    </font>
    <font>
      <i/>
      <sz val="11"/>
      <color indexed="23"/>
      <name val="Tahoma"/>
      <family val="2"/>
      <charset val="222"/>
    </font>
    <font>
      <b/>
      <sz val="18"/>
      <color indexed="6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1"/>
      <color indexed="17"/>
      <name val="Tahoma"/>
      <family val="2"/>
      <charset val="222"/>
    </font>
    <font>
      <sz val="16"/>
      <name val="AngsanaUPC"/>
      <family val="1"/>
    </font>
    <font>
      <sz val="11"/>
      <color indexed="62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63"/>
      <name val="Tahoma"/>
      <family val="2"/>
      <charset val="222"/>
    </font>
    <font>
      <sz val="14"/>
      <name val="AngsanaUPC"/>
      <family val="1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16"/>
      <color theme="1"/>
      <name val="AngsanaUPC"/>
      <family val="1"/>
    </font>
    <font>
      <u/>
      <sz val="16"/>
      <color theme="10"/>
      <name val="AngsanaUPC"/>
      <family val="1"/>
    </font>
    <font>
      <sz val="16"/>
      <color rgb="FF000000"/>
      <name val="AngsanaUPC"/>
      <family val="1"/>
    </font>
    <font>
      <b/>
      <sz val="16"/>
      <color theme="1"/>
      <name val="AngsanaUPC"/>
      <family val="1"/>
    </font>
    <font>
      <b/>
      <sz val="16"/>
      <name val="AngsanaUPC"/>
      <family val="1"/>
    </font>
    <font>
      <b/>
      <sz val="18"/>
      <color theme="1"/>
      <name val="AngsanaUPC"/>
      <family val="1"/>
    </font>
    <font>
      <b/>
      <sz val="18"/>
      <name val="AngsanaUPC"/>
      <family val="1"/>
    </font>
    <font>
      <b/>
      <u/>
      <sz val="16"/>
      <color theme="10"/>
      <name val="AngsanaUPC"/>
      <family val="1"/>
    </font>
    <font>
      <b/>
      <sz val="11"/>
      <color theme="1"/>
      <name val="Tahoma"/>
      <family val="2"/>
      <scheme val="minor"/>
    </font>
    <font>
      <b/>
      <sz val="11"/>
      <color theme="1"/>
      <name val="Tahoma"/>
      <family val="2"/>
      <charset val="222"/>
      <scheme val="minor"/>
    </font>
    <font>
      <b/>
      <sz val="16"/>
      <color rgb="FF000000"/>
      <name val="AngsanaUPC"/>
      <family val="1"/>
    </font>
    <font>
      <b/>
      <sz val="18"/>
      <name val="TH SarabunPSK"/>
      <family val="2"/>
    </font>
    <font>
      <sz val="18"/>
      <name val="TH SarabunPSK"/>
      <family val="2"/>
    </font>
    <font>
      <b/>
      <sz val="18"/>
      <name val="Calibri"/>
      <family val="2"/>
      <charset val="222"/>
    </font>
    <font>
      <sz val="18"/>
      <name val="Calibri"/>
      <family val="2"/>
      <charset val="222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3" fillId="7" borderId="0" applyNumberFormat="0" applyBorder="0" applyAlignment="0" applyProtection="0"/>
    <xf numFmtId="0" fontId="3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4" borderId="0" applyNumberFormat="0" applyBorder="0" applyAlignment="0" applyProtection="0"/>
    <xf numFmtId="0" fontId="3" fillId="7" borderId="0" applyNumberFormat="0" applyBorder="0" applyAlignment="0" applyProtection="0"/>
    <xf numFmtId="0" fontId="3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7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9" borderId="0" applyNumberFormat="0" applyBorder="0" applyAlignment="0" applyProtection="0"/>
    <xf numFmtId="0" fontId="6" fillId="4" borderId="0" applyNumberFormat="0" applyBorder="0" applyAlignment="0" applyProtection="0"/>
    <xf numFmtId="0" fontId="7" fillId="23" borderId="12" applyNumberFormat="0" applyAlignment="0" applyProtection="0"/>
    <xf numFmtId="0" fontId="8" fillId="24" borderId="13" applyNumberFormat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14" applyNumberFormat="0" applyFill="0" applyAlignment="0" applyProtection="0"/>
    <xf numFmtId="0" fontId="12" fillId="0" borderId="15" applyNumberFormat="0" applyFill="0" applyAlignment="0" applyProtection="0"/>
    <xf numFmtId="0" fontId="13" fillId="0" borderId="16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12" applyNumberFormat="0" applyAlignment="0" applyProtection="0"/>
    <xf numFmtId="0" fontId="15" fillId="0" borderId="17" applyNumberFormat="0" applyFill="0" applyAlignment="0" applyProtection="0"/>
    <xf numFmtId="0" fontId="16" fillId="14" borderId="0" applyNumberFormat="0" applyBorder="0" applyAlignment="0" applyProtection="0"/>
    <xf numFmtId="0" fontId="2" fillId="11" borderId="18" applyNumberFormat="0" applyFont="0" applyAlignment="0" applyProtection="0"/>
    <xf numFmtId="0" fontId="17" fillId="23" borderId="19" applyNumberFormat="0" applyAlignment="0" applyProtection="0"/>
    <xf numFmtId="0" fontId="18" fillId="0" borderId="0" applyNumberFormat="0" applyFill="0" applyBorder="0" applyAlignment="0" applyProtection="0"/>
    <xf numFmtId="0" fontId="19" fillId="0" borderId="20" applyNumberFormat="0" applyFill="0" applyAlignment="0" applyProtection="0"/>
    <xf numFmtId="0" fontId="20" fillId="0" borderId="0" applyNumberFormat="0" applyFill="0" applyBorder="0" applyAlignment="0" applyProtection="0"/>
    <xf numFmtId="0" fontId="21" fillId="25" borderId="12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24" borderId="13" applyNumberFormat="0" applyAlignment="0" applyProtection="0"/>
    <xf numFmtId="0" fontId="22" fillId="0" borderId="21" applyNumberFormat="0" applyFill="0" applyAlignment="0" applyProtection="0"/>
    <xf numFmtId="0" fontId="26" fillId="7" borderId="0" applyNumberFormat="0" applyBorder="0" applyAlignment="0" applyProtection="0"/>
    <xf numFmtId="0" fontId="27" fillId="0" borderId="0"/>
    <xf numFmtId="0" fontId="28" fillId="14" borderId="12" applyNumberFormat="0" applyAlignment="0" applyProtection="0"/>
    <xf numFmtId="0" fontId="29" fillId="14" borderId="0" applyNumberFormat="0" applyBorder="0" applyAlignment="0" applyProtection="0"/>
    <xf numFmtId="0" fontId="30" fillId="0" borderId="22" applyNumberFormat="0" applyFill="0" applyAlignment="0" applyProtection="0"/>
    <xf numFmtId="0" fontId="31" fillId="6" borderId="0" applyNumberFormat="0" applyBorder="0" applyAlignment="0" applyProtection="0"/>
    <xf numFmtId="0" fontId="5" fillId="26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32" fillId="25" borderId="19" applyNumberFormat="0" applyAlignment="0" applyProtection="0"/>
    <xf numFmtId="0" fontId="33" fillId="11" borderId="18" applyNumberFormat="0" applyFont="0" applyAlignment="0" applyProtection="0"/>
    <xf numFmtId="0" fontId="34" fillId="0" borderId="23" applyNumberFormat="0" applyFill="0" applyAlignment="0" applyProtection="0"/>
    <xf numFmtId="0" fontId="35" fillId="0" borderId="24" applyNumberFormat="0" applyFill="0" applyAlignment="0" applyProtection="0"/>
    <xf numFmtId="0" fontId="36" fillId="0" borderId="25" applyNumberFormat="0" applyFill="0" applyAlignment="0" applyProtection="0"/>
    <xf numFmtId="0" fontId="3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0" fontId="3" fillId="0" borderId="0"/>
  </cellStyleXfs>
  <cellXfs count="124">
    <xf numFmtId="0" fontId="0" fillId="0" borderId="0" xfId="0"/>
    <xf numFmtId="0" fontId="0" fillId="0" borderId="0" xfId="0"/>
    <xf numFmtId="0" fontId="38" fillId="2" borderId="4" xfId="1" applyFont="1" applyFill="1" applyBorder="1" applyAlignment="1">
      <alignment horizontal="center" vertical="center" wrapText="1"/>
    </xf>
    <xf numFmtId="0" fontId="38" fillId="2" borderId="2" xfId="1" applyFont="1" applyFill="1" applyBorder="1" applyAlignment="1">
      <alignment horizontal="center" vertical="center" wrapText="1"/>
    </xf>
    <xf numFmtId="0" fontId="38" fillId="2" borderId="5" xfId="1" applyFont="1" applyFill="1" applyBorder="1" applyAlignment="1">
      <alignment horizontal="center" vertical="center" wrapText="1"/>
    </xf>
    <xf numFmtId="0" fontId="27" fillId="2" borderId="2" xfId="1" applyFont="1" applyFill="1" applyBorder="1" applyAlignment="1">
      <alignment horizontal="center" vertical="center" wrapText="1"/>
    </xf>
    <xf numFmtId="0" fontId="27" fillId="2" borderId="11" xfId="1" applyFont="1" applyFill="1" applyBorder="1" applyAlignment="1">
      <alignment horizontal="center" vertical="center" wrapText="1"/>
    </xf>
    <xf numFmtId="0" fontId="38" fillId="2" borderId="1" xfId="1" applyFont="1" applyFill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/>
    </xf>
    <xf numFmtId="0" fontId="41" fillId="2" borderId="8" xfId="0" applyFont="1" applyFill="1" applyBorder="1" applyAlignment="1">
      <alignment horizontal="center" vertical="center"/>
    </xf>
    <xf numFmtId="0" fontId="41" fillId="0" borderId="8" xfId="2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27" fillId="0" borderId="1" xfId="2" applyFont="1" applyBorder="1" applyAlignment="1">
      <alignment horizontal="center" vertical="center"/>
    </xf>
    <xf numFmtId="187" fontId="27" fillId="0" borderId="8" xfId="2" applyNumberFormat="1" applyFont="1" applyBorder="1" applyAlignment="1">
      <alignment horizontal="center" vertical="center"/>
    </xf>
    <xf numFmtId="187" fontId="27" fillId="0" borderId="10" xfId="2" applyNumberFormat="1" applyFont="1" applyBorder="1" applyAlignment="1">
      <alignment horizontal="center" vertical="center"/>
    </xf>
    <xf numFmtId="187" fontId="27" fillId="0" borderId="9" xfId="2" applyNumberFormat="1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4" fontId="27" fillId="0" borderId="1" xfId="2" applyNumberFormat="1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4" fontId="27" fillId="0" borderId="1" xfId="86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4" fontId="27" fillId="0" borderId="1" xfId="2" quotePrefix="1" applyNumberFormat="1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1" fontId="37" fillId="0" borderId="0" xfId="0" applyNumberFormat="1" applyFont="1" applyAlignment="1">
      <alignment horizontal="center" vertical="center"/>
    </xf>
    <xf numFmtId="3" fontId="39" fillId="2" borderId="11" xfId="0" applyNumberFormat="1" applyFont="1" applyFill="1" applyBorder="1" applyAlignment="1">
      <alignment horizontal="center" vertical="center" wrapText="1"/>
    </xf>
    <xf numFmtId="0" fontId="41" fillId="0" borderId="8" xfId="2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4" fontId="41" fillId="0" borderId="1" xfId="2" applyNumberFormat="1" applyFont="1" applyBorder="1" applyAlignment="1">
      <alignment horizontal="center" vertical="center"/>
    </xf>
    <xf numFmtId="1" fontId="40" fillId="0" borderId="1" xfId="0" applyNumberFormat="1" applyFont="1" applyBorder="1" applyAlignment="1">
      <alignment horizontal="center" vertical="center"/>
    </xf>
    <xf numFmtId="4" fontId="41" fillId="0" borderId="1" xfId="86" applyNumberFormat="1" applyFont="1" applyBorder="1" applyAlignment="1">
      <alignment horizontal="center" vertical="center"/>
    </xf>
    <xf numFmtId="0" fontId="44" fillId="2" borderId="5" xfId="1" applyFont="1" applyFill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187" fontId="27" fillId="0" borderId="8" xfId="2" applyNumberFormat="1" applyFont="1" applyBorder="1" applyAlignment="1">
      <alignment horizontal="center" vertical="center"/>
    </xf>
    <xf numFmtId="187" fontId="27" fillId="0" borderId="10" xfId="2" applyNumberFormat="1" applyFont="1" applyBorder="1" applyAlignment="1">
      <alignment horizontal="center" vertical="center"/>
    </xf>
    <xf numFmtId="187" fontId="27" fillId="0" borderId="9" xfId="2" applyNumberFormat="1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center" vertical="center"/>
    </xf>
    <xf numFmtId="0" fontId="43" fillId="0" borderId="8" xfId="2" applyFont="1" applyBorder="1" applyAlignment="1">
      <alignment horizontal="center" vertical="center" wrapText="1"/>
    </xf>
    <xf numFmtId="187" fontId="27" fillId="0" borderId="26" xfId="2" applyNumberFormat="1" applyFont="1" applyBorder="1" applyAlignment="1">
      <alignment horizontal="center" vertical="center"/>
    </xf>
    <xf numFmtId="187" fontId="27" fillId="0" borderId="27" xfId="2" applyNumberFormat="1" applyFont="1" applyBorder="1" applyAlignment="1">
      <alignment horizontal="center" vertical="center"/>
    </xf>
    <xf numFmtId="187" fontId="27" fillId="0" borderId="7" xfId="2" applyNumberFormat="1" applyFont="1" applyBorder="1" applyAlignment="1">
      <alignment horizontal="center" vertical="center"/>
    </xf>
    <xf numFmtId="0" fontId="0" fillId="0" borderId="0" xfId="0"/>
    <xf numFmtId="0" fontId="37" fillId="0" borderId="3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42" fillId="0" borderId="8" xfId="0" applyFont="1" applyBorder="1" applyAlignment="1">
      <alignment horizontal="center" vertical="center" wrapText="1"/>
    </xf>
    <xf numFmtId="1" fontId="45" fillId="0" borderId="0" xfId="0" applyNumberFormat="1" applyFont="1"/>
    <xf numFmtId="1" fontId="40" fillId="28" borderId="1" xfId="0" applyNumberFormat="1" applyFont="1" applyFill="1" applyBorder="1" applyAlignment="1">
      <alignment horizontal="center" vertical="center"/>
    </xf>
    <xf numFmtId="1" fontId="37" fillId="28" borderId="1" xfId="0" applyNumberFormat="1" applyFont="1" applyFill="1" applyBorder="1" applyAlignment="1">
      <alignment horizontal="center" vertical="center"/>
    </xf>
    <xf numFmtId="0" fontId="40" fillId="2" borderId="8" xfId="0" applyFont="1" applyFill="1" applyBorder="1" applyAlignment="1">
      <alignment horizontal="center" vertical="center" wrapText="1"/>
    </xf>
    <xf numFmtId="1" fontId="37" fillId="2" borderId="1" xfId="0" applyNumberFormat="1" applyFont="1" applyFill="1" applyBorder="1" applyAlignment="1">
      <alignment horizontal="center" vertical="center"/>
    </xf>
    <xf numFmtId="3" fontId="39" fillId="2" borderId="1" xfId="0" applyNumberFormat="1" applyFont="1" applyFill="1" applyBorder="1" applyAlignment="1">
      <alignment horizontal="center" vertical="center"/>
    </xf>
    <xf numFmtId="1" fontId="37" fillId="2" borderId="9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187" fontId="41" fillId="0" borderId="10" xfId="2" applyNumberFormat="1" applyFont="1" applyBorder="1" applyAlignment="1">
      <alignment horizontal="center" vertical="center"/>
    </xf>
    <xf numFmtId="187" fontId="41" fillId="0" borderId="27" xfId="2" applyNumberFormat="1" applyFont="1" applyBorder="1" applyAlignment="1">
      <alignment horizontal="center" vertical="center"/>
    </xf>
    <xf numFmtId="3" fontId="47" fillId="2" borderId="0" xfId="0" applyNumberFormat="1" applyFont="1" applyFill="1" applyAlignment="1">
      <alignment horizontal="center" vertical="center"/>
    </xf>
    <xf numFmtId="0" fontId="46" fillId="0" borderId="0" xfId="0" applyFont="1"/>
    <xf numFmtId="0" fontId="40" fillId="0" borderId="10" xfId="0" applyFont="1" applyFill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4" fontId="37" fillId="0" borderId="6" xfId="0" applyNumberFormat="1" applyFont="1" applyBorder="1" applyAlignment="1">
      <alignment horizontal="center" vertical="center"/>
    </xf>
    <xf numFmtId="3" fontId="40" fillId="0" borderId="6" xfId="0" applyNumberFormat="1" applyFont="1" applyBorder="1" applyAlignment="1">
      <alignment horizontal="center" vertical="center"/>
    </xf>
    <xf numFmtId="3" fontId="37" fillId="0" borderId="6" xfId="0" applyNumberFormat="1" applyFont="1" applyBorder="1" applyAlignment="1">
      <alignment horizontal="center" vertical="center"/>
    </xf>
    <xf numFmtId="0" fontId="43" fillId="0" borderId="26" xfId="2" applyFont="1" applyBorder="1" applyAlignment="1">
      <alignment horizontal="center" vertical="center" wrapText="1"/>
    </xf>
    <xf numFmtId="4" fontId="0" fillId="0" borderId="0" xfId="0" applyNumberFormat="1"/>
    <xf numFmtId="3" fontId="27" fillId="0" borderId="1" xfId="2" quotePrefix="1" applyNumberFormat="1" applyFont="1" applyBorder="1" applyAlignment="1">
      <alignment horizontal="center" vertical="center"/>
    </xf>
    <xf numFmtId="3" fontId="0" fillId="0" borderId="0" xfId="0" applyNumberFormat="1"/>
    <xf numFmtId="2" fontId="0" fillId="0" borderId="0" xfId="0" applyNumberFormat="1"/>
    <xf numFmtId="0" fontId="45" fillId="0" borderId="0" xfId="0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42" fillId="2" borderId="0" xfId="0" applyFont="1" applyFill="1" applyAlignment="1">
      <alignment horizontal="center" vertical="center"/>
    </xf>
    <xf numFmtId="0" fontId="48" fillId="0" borderId="6" xfId="0" applyFont="1" applyBorder="1" applyAlignment="1">
      <alignment horizontal="center" vertical="center"/>
    </xf>
    <xf numFmtId="0" fontId="0" fillId="0" borderId="0" xfId="0"/>
    <xf numFmtId="0" fontId="48" fillId="0" borderId="0" xfId="0" applyFont="1" applyAlignment="1">
      <alignment horizontal="left"/>
    </xf>
    <xf numFmtId="0" fontId="48" fillId="0" borderId="0" xfId="0" applyFont="1" applyAlignment="1">
      <alignment horizontal="center"/>
    </xf>
    <xf numFmtId="0" fontId="49" fillId="0" borderId="0" xfId="0" applyFont="1" applyAlignment="1"/>
    <xf numFmtId="0" fontId="48" fillId="0" borderId="0" xfId="0" applyNumberFormat="1" applyFont="1" applyFill="1" applyAlignment="1">
      <alignment horizontal="left" vertical="center"/>
    </xf>
    <xf numFmtId="0" fontId="49" fillId="0" borderId="0" xfId="0" applyFont="1" applyAlignment="1">
      <alignment horizontal="right" textRotation="180"/>
    </xf>
    <xf numFmtId="0" fontId="48" fillId="0" borderId="0" xfId="0" applyFont="1" applyAlignment="1"/>
    <xf numFmtId="188" fontId="48" fillId="0" borderId="0" xfId="0" applyNumberFormat="1" applyFont="1" applyBorder="1" applyAlignment="1" applyProtection="1">
      <alignment horizontal="left"/>
      <protection locked="0"/>
    </xf>
    <xf numFmtId="188" fontId="48" fillId="0" borderId="0" xfId="0" applyNumberFormat="1" applyFont="1" applyBorder="1" applyAlignment="1" applyProtection="1">
      <alignment horizontal="center"/>
      <protection locked="0"/>
    </xf>
    <xf numFmtId="0" fontId="49" fillId="0" borderId="0" xfId="0" applyFont="1" applyBorder="1" applyAlignment="1">
      <alignment vertical="center"/>
    </xf>
    <xf numFmtId="0" fontId="49" fillId="0" borderId="28" xfId="0" applyFont="1" applyBorder="1" applyAlignment="1">
      <alignment vertical="center"/>
    </xf>
    <xf numFmtId="0" fontId="48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vertical="center"/>
    </xf>
    <xf numFmtId="0" fontId="48" fillId="0" borderId="0" xfId="0" applyFont="1" applyBorder="1" applyAlignment="1">
      <alignment horizontal="right"/>
    </xf>
    <xf numFmtId="0" fontId="50" fillId="0" borderId="0" xfId="0" applyFont="1" applyBorder="1" applyAlignment="1">
      <alignment vertical="center"/>
    </xf>
    <xf numFmtId="0" fontId="48" fillId="0" borderId="0" xfId="0" applyFont="1" applyBorder="1" applyAlignment="1">
      <alignment horizontal="center"/>
    </xf>
    <xf numFmtId="0" fontId="51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51" fillId="0" borderId="6" xfId="0" applyFont="1" applyBorder="1" applyAlignment="1"/>
    <xf numFmtId="0" fontId="50" fillId="0" borderId="6" xfId="0" applyFont="1" applyBorder="1" applyAlignment="1">
      <alignment vertical="center"/>
    </xf>
    <xf numFmtId="0" fontId="48" fillId="0" borderId="6" xfId="0" applyFont="1" applyBorder="1" applyAlignment="1">
      <alignment vertical="center"/>
    </xf>
    <xf numFmtId="0" fontId="48" fillId="0" borderId="6" xfId="0" applyFont="1" applyBorder="1" applyAlignment="1">
      <alignment horizontal="right"/>
    </xf>
    <xf numFmtId="0" fontId="51" fillId="0" borderId="6" xfId="0" applyFont="1" applyBorder="1" applyAlignment="1">
      <alignment horizontal="center" vertical="center"/>
    </xf>
    <xf numFmtId="0" fontId="48" fillId="0" borderId="0" xfId="0" applyFont="1" applyBorder="1" applyAlignment="1">
      <alignment horizontal="right" vertical="center"/>
    </xf>
    <xf numFmtId="0" fontId="48" fillId="0" borderId="0" xfId="0" applyFont="1" applyBorder="1" applyAlignment="1">
      <alignment horizontal="left" vertical="center"/>
    </xf>
    <xf numFmtId="3" fontId="48" fillId="0" borderId="0" xfId="0" applyNumberFormat="1" applyFont="1" applyBorder="1" applyAlignment="1">
      <alignment horizontal="right" vertical="center"/>
    </xf>
    <xf numFmtId="3" fontId="48" fillId="0" borderId="0" xfId="86" applyNumberFormat="1" applyFont="1" applyBorder="1" applyAlignment="1">
      <alignment horizontal="right" vertical="center"/>
    </xf>
    <xf numFmtId="187" fontId="49" fillId="0" borderId="0" xfId="0" applyNumberFormat="1" applyFont="1" applyBorder="1" applyAlignment="1">
      <alignment horizontal="left"/>
    </xf>
    <xf numFmtId="3" fontId="49" fillId="0" borderId="0" xfId="0" applyNumberFormat="1" applyFont="1" applyBorder="1" applyAlignment="1">
      <alignment horizontal="right" vertical="center"/>
    </xf>
    <xf numFmtId="4" fontId="48" fillId="0" borderId="0" xfId="0" quotePrefix="1" applyNumberFormat="1" applyFont="1" applyBorder="1" applyAlignment="1">
      <alignment horizontal="right" vertical="center"/>
    </xf>
    <xf numFmtId="3" fontId="49" fillId="0" borderId="0" xfId="0" quotePrefix="1" applyNumberFormat="1" applyFont="1" applyBorder="1" applyAlignment="1">
      <alignment horizontal="right" vertical="center"/>
    </xf>
    <xf numFmtId="3" fontId="48" fillId="0" borderId="0" xfId="0" quotePrefix="1" applyNumberFormat="1" applyFont="1" applyBorder="1" applyAlignment="1">
      <alignment horizontal="center" vertical="center"/>
    </xf>
    <xf numFmtId="189" fontId="49" fillId="0" borderId="0" xfId="0" applyNumberFormat="1" applyFont="1" applyBorder="1" applyAlignment="1">
      <alignment horizontal="left"/>
    </xf>
    <xf numFmtId="187" fontId="49" fillId="0" borderId="0" xfId="0" applyNumberFormat="1" applyFont="1" applyAlignment="1">
      <alignment horizontal="left" vertical="center"/>
    </xf>
    <xf numFmtId="189" fontId="49" fillId="0" borderId="0" xfId="0" applyNumberFormat="1" applyFont="1" applyAlignment="1">
      <alignment horizontal="left" vertical="center"/>
    </xf>
    <xf numFmtId="0" fontId="49" fillId="0" borderId="0" xfId="0" applyFont="1" applyBorder="1" applyAlignment="1">
      <alignment horizontal="right" vertical="center"/>
    </xf>
    <xf numFmtId="3" fontId="49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 vertical="center"/>
    </xf>
    <xf numFmtId="3" fontId="49" fillId="0" borderId="0" xfId="0" applyNumberFormat="1" applyFont="1" applyAlignment="1">
      <alignment horizontal="right" vertical="center"/>
    </xf>
    <xf numFmtId="0" fontId="49" fillId="0" borderId="0" xfId="0" applyFont="1" applyAlignment="1">
      <alignment horizontal="right" vertical="center"/>
    </xf>
    <xf numFmtId="0" fontId="49" fillId="0" borderId="0" xfId="0" applyFont="1" applyAlignment="1">
      <alignment horizontal="right"/>
    </xf>
    <xf numFmtId="4" fontId="48" fillId="0" borderId="0" xfId="0" applyNumberFormat="1" applyFont="1" applyBorder="1" applyAlignment="1">
      <alignment horizontal="right" vertical="center"/>
    </xf>
    <xf numFmtId="4" fontId="48" fillId="0" borderId="0" xfId="86" applyNumberFormat="1" applyFont="1" applyBorder="1" applyAlignment="1">
      <alignment horizontal="right" vertical="center"/>
    </xf>
    <xf numFmtId="4" fontId="48" fillId="28" borderId="0" xfId="0" quotePrefix="1" applyNumberFormat="1" applyFont="1" applyFill="1" applyBorder="1" applyAlignment="1">
      <alignment horizontal="right" vertical="center"/>
    </xf>
    <xf numFmtId="187" fontId="49" fillId="0" borderId="0" xfId="0" applyNumberFormat="1" applyFont="1" applyAlignment="1">
      <alignment horizontal="right" vertical="center"/>
    </xf>
    <xf numFmtId="4" fontId="48" fillId="0" borderId="0" xfId="0" applyNumberFormat="1" applyFont="1" applyAlignment="1">
      <alignment horizontal="right" vertical="center"/>
    </xf>
    <xf numFmtId="4" fontId="49" fillId="0" borderId="0" xfId="0" applyNumberFormat="1" applyFont="1" applyAlignment="1">
      <alignment horizontal="right" vertical="center"/>
    </xf>
    <xf numFmtId="0" fontId="49" fillId="0" borderId="0" xfId="0" applyFont="1" applyAlignment="1">
      <alignment horizontal="right" vertical="top" textRotation="180"/>
    </xf>
    <xf numFmtId="0" fontId="49" fillId="0" borderId="6" xfId="0" applyFont="1" applyBorder="1" applyAlignment="1">
      <alignment vertical="center"/>
    </xf>
    <xf numFmtId="4" fontId="49" fillId="0" borderId="0" xfId="0" applyNumberFormat="1" applyFont="1" applyAlignment="1">
      <alignment vertical="center"/>
    </xf>
  </cellXfs>
  <cellStyles count="89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20% - ส่วนที่ถูกเน้น1 2" xfId="9"/>
    <cellStyle name="20% - ส่วนที่ถูกเน้น2 2" xfId="10"/>
    <cellStyle name="20% - ส่วนที่ถูกเน้น3 2" xfId="11"/>
    <cellStyle name="20% - ส่วนที่ถูกเน้น4 2" xfId="12"/>
    <cellStyle name="20% - ส่วนที่ถูกเน้น5 2" xfId="13"/>
    <cellStyle name="20% - ส่วนที่ถูกเน้น6 2" xfId="14"/>
    <cellStyle name="40% - Accent1" xfId="15"/>
    <cellStyle name="40% - Accent2" xfId="16"/>
    <cellStyle name="40% - Accent3" xfId="17"/>
    <cellStyle name="40% - Accent4" xfId="18"/>
    <cellStyle name="40% - Accent5" xfId="19"/>
    <cellStyle name="40% - Accent6" xfId="20"/>
    <cellStyle name="40% - ส่วนที่ถูกเน้น1 2" xfId="21"/>
    <cellStyle name="40% - ส่วนที่ถูกเน้น2 2" xfId="22"/>
    <cellStyle name="40% - ส่วนที่ถูกเน้น3 2" xfId="23"/>
    <cellStyle name="40% - ส่วนที่ถูกเน้น4 2" xfId="24"/>
    <cellStyle name="40% - ส่วนที่ถูกเน้น5 2" xfId="25"/>
    <cellStyle name="40% - ส่วนที่ถูกเน้น6 2" xfId="26"/>
    <cellStyle name="60% - Accent1" xfId="27"/>
    <cellStyle name="60% - Accent2" xfId="28"/>
    <cellStyle name="60% - Accent3" xfId="29"/>
    <cellStyle name="60% - Accent4" xfId="30"/>
    <cellStyle name="60% - Accent5" xfId="31"/>
    <cellStyle name="60% - Accent6" xfId="32"/>
    <cellStyle name="60% - ส่วนที่ถูกเน้น1 2" xfId="33"/>
    <cellStyle name="60% - ส่วนที่ถูกเน้น2 2" xfId="34"/>
    <cellStyle name="60% - ส่วนที่ถูกเน้น3 2" xfId="35"/>
    <cellStyle name="60% - ส่วนที่ถูกเน้น4 2" xfId="36"/>
    <cellStyle name="60% - ส่วนที่ถูกเน้น5 2" xfId="37"/>
    <cellStyle name="60% - ส่วนที่ถูกเน้น6 2" xfId="38"/>
    <cellStyle name="Accent1" xfId="39"/>
    <cellStyle name="Accent2" xfId="40"/>
    <cellStyle name="Accent3" xfId="41"/>
    <cellStyle name="Accent4" xfId="42"/>
    <cellStyle name="Accent5" xfId="43"/>
    <cellStyle name="Accent6" xfId="44"/>
    <cellStyle name="Bad" xfId="45"/>
    <cellStyle name="Calculation" xfId="46"/>
    <cellStyle name="Check Cell" xfId="47"/>
    <cellStyle name="Comma 2" xfId="86"/>
    <cellStyle name="Explanatory Text" xfId="48"/>
    <cellStyle name="Good" xfId="49"/>
    <cellStyle name="Heading 1" xfId="50"/>
    <cellStyle name="Heading 2" xfId="51"/>
    <cellStyle name="Heading 3" xfId="52"/>
    <cellStyle name="Heading 4" xfId="53"/>
    <cellStyle name="Hyperlink" xfId="1" builtinId="8"/>
    <cellStyle name="Input" xfId="54"/>
    <cellStyle name="Linked Cell" xfId="55"/>
    <cellStyle name="Neutral" xfId="56"/>
    <cellStyle name="Normal" xfId="0" builtinId="0"/>
    <cellStyle name="Normal 2" xfId="2"/>
    <cellStyle name="Normal 2 2" xfId="87"/>
    <cellStyle name="Note" xfId="57"/>
    <cellStyle name="Output" xfId="58"/>
    <cellStyle name="Title" xfId="59"/>
    <cellStyle name="Total" xfId="60"/>
    <cellStyle name="Warning Text" xfId="61"/>
    <cellStyle name="การคำนวณ 2" xfId="62"/>
    <cellStyle name="ข้อความเตือน 2" xfId="63"/>
    <cellStyle name="ข้อความอธิบาย 2" xfId="64"/>
    <cellStyle name="ชื่อเรื่อง 2" xfId="65"/>
    <cellStyle name="เซลล์ตรวจสอบ 2" xfId="66"/>
    <cellStyle name="เซลล์ที่มีการเชื่อมโยง 2" xfId="67"/>
    <cellStyle name="ดี 2" xfId="68"/>
    <cellStyle name="ปกติ 2" xfId="88"/>
    <cellStyle name="ปกติ_tab16" xfId="69"/>
    <cellStyle name="ป้อนค่า 2" xfId="70"/>
    <cellStyle name="ปานกลาง 2" xfId="71"/>
    <cellStyle name="ผลรวม 2" xfId="72"/>
    <cellStyle name="แย่ 2" xfId="73"/>
    <cellStyle name="ส่วนที่ถูกเน้น1 2" xfId="74"/>
    <cellStyle name="ส่วนที่ถูกเน้น2 2" xfId="75"/>
    <cellStyle name="ส่วนที่ถูกเน้น3 2" xfId="76"/>
    <cellStyle name="ส่วนที่ถูกเน้น4 2" xfId="77"/>
    <cellStyle name="ส่วนที่ถูกเน้น5 2" xfId="78"/>
    <cellStyle name="ส่วนที่ถูกเน้น6 2" xfId="79"/>
    <cellStyle name="แสดงผล 2" xfId="80"/>
    <cellStyle name="หมายเหตุ 2" xfId="81"/>
    <cellStyle name="หัวเรื่อง 1 2" xfId="82"/>
    <cellStyle name="หัวเรื่อง 2 2" xfId="83"/>
    <cellStyle name="หัวเรื่อง 3 2" xfId="84"/>
    <cellStyle name="หัวเรื่อง 4 2" xfId="8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openWindow('?rcode=6508&amp;statType=1&amp;year=53')" TargetMode="External"/><Relationship Id="rId3" Type="http://schemas.openxmlformats.org/officeDocument/2006/relationships/hyperlink" Target="javascript:openWindow('?rcode=6503&amp;statType=1&amp;year=53')" TargetMode="External"/><Relationship Id="rId7" Type="http://schemas.openxmlformats.org/officeDocument/2006/relationships/hyperlink" Target="javascript:openWindow('?rcode=6507&amp;statType=1&amp;year=53')" TargetMode="External"/><Relationship Id="rId2" Type="http://schemas.openxmlformats.org/officeDocument/2006/relationships/hyperlink" Target="javascript:openWindow('?rcode=6502&amp;statType=1&amp;year=53')" TargetMode="External"/><Relationship Id="rId1" Type="http://schemas.openxmlformats.org/officeDocument/2006/relationships/hyperlink" Target="javascript:openWindow('?rcode=6501&amp;statType=1&amp;year=53')" TargetMode="External"/><Relationship Id="rId6" Type="http://schemas.openxmlformats.org/officeDocument/2006/relationships/hyperlink" Target="javascript:openWindow('?rcode=6506&amp;statType=1&amp;year=53')" TargetMode="External"/><Relationship Id="rId5" Type="http://schemas.openxmlformats.org/officeDocument/2006/relationships/hyperlink" Target="javascript:openWindow('?rcode=6505&amp;statType=1&amp;year=53')" TargetMode="External"/><Relationship Id="rId4" Type="http://schemas.openxmlformats.org/officeDocument/2006/relationships/hyperlink" Target="javascript:openWindow('?rcode=6504&amp;statType=1&amp;year=53')" TargetMode="External"/><Relationship Id="rId9" Type="http://schemas.openxmlformats.org/officeDocument/2006/relationships/hyperlink" Target="javascript:openWindow('?rcode=6509&amp;statType=1&amp;year=53'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H8" sqref="H8"/>
    </sheetView>
  </sheetViews>
  <sheetFormatPr defaultRowHeight="14.25"/>
  <cols>
    <col min="1" max="1" width="17.5" style="70" customWidth="1"/>
    <col min="2" max="2" width="9" style="70"/>
    <col min="3" max="3" width="11.5" style="70" customWidth="1"/>
    <col min="4" max="5" width="9" style="70" customWidth="1"/>
    <col min="6" max="6" width="16.875" style="70" customWidth="1"/>
    <col min="7" max="7" width="19.5" style="70" customWidth="1"/>
    <col min="8" max="16384" width="9" style="70"/>
  </cols>
  <sheetData>
    <row r="1" spans="1:8" ht="26.25">
      <c r="A1" s="45" t="s">
        <v>69</v>
      </c>
      <c r="B1" s="38" t="s">
        <v>35</v>
      </c>
      <c r="C1" s="38" t="s">
        <v>36</v>
      </c>
      <c r="D1" s="33" t="s">
        <v>72</v>
      </c>
      <c r="E1" s="33" t="s">
        <v>73</v>
      </c>
      <c r="F1" s="69" t="s">
        <v>76</v>
      </c>
      <c r="G1" s="69" t="s">
        <v>69</v>
      </c>
      <c r="H1" s="69" t="s">
        <v>77</v>
      </c>
    </row>
    <row r="2" spans="1:8" ht="23.25">
      <c r="A2" s="43" t="s">
        <v>70</v>
      </c>
      <c r="B2" s="34" t="s">
        <v>78</v>
      </c>
      <c r="C2" s="39" t="s">
        <v>79</v>
      </c>
      <c r="D2" s="22">
        <v>0.05</v>
      </c>
      <c r="E2" s="22">
        <v>0.1</v>
      </c>
      <c r="F2" s="70" t="s">
        <v>80</v>
      </c>
      <c r="G2" s="70" t="s">
        <v>70</v>
      </c>
      <c r="H2" s="70">
        <v>78989</v>
      </c>
    </row>
    <row r="3" spans="1:8" ht="23.25">
      <c r="A3" s="43" t="s">
        <v>70</v>
      </c>
      <c r="B3" s="35" t="s">
        <v>81</v>
      </c>
      <c r="C3" s="40" t="s">
        <v>82</v>
      </c>
      <c r="D3" s="22">
        <v>1.25</v>
      </c>
      <c r="E3" s="22">
        <v>3.14</v>
      </c>
      <c r="F3" s="70" t="s">
        <v>80</v>
      </c>
      <c r="G3" s="70" t="s">
        <v>71</v>
      </c>
      <c r="H3" s="70">
        <v>35741</v>
      </c>
    </row>
    <row r="4" spans="1:8" ht="23.25">
      <c r="A4" s="43" t="s">
        <v>70</v>
      </c>
      <c r="B4" s="35" t="s">
        <v>83</v>
      </c>
      <c r="C4" s="40" t="s">
        <v>84</v>
      </c>
      <c r="D4" s="22">
        <v>4.6399999999999997</v>
      </c>
      <c r="E4" s="22">
        <v>10.67</v>
      </c>
      <c r="F4" s="70" t="s">
        <v>85</v>
      </c>
      <c r="G4" s="70" t="s">
        <v>70</v>
      </c>
      <c r="H4" s="71">
        <v>20331</v>
      </c>
    </row>
    <row r="5" spans="1:8" ht="23.25">
      <c r="A5" s="43" t="s">
        <v>70</v>
      </c>
      <c r="B5" s="35" t="s">
        <v>86</v>
      </c>
      <c r="C5" s="40" t="s">
        <v>87</v>
      </c>
      <c r="D5" s="22">
        <v>8.1</v>
      </c>
      <c r="E5" s="22">
        <v>14.04</v>
      </c>
      <c r="F5" s="70" t="s">
        <v>85</v>
      </c>
      <c r="G5" s="70" t="s">
        <v>71</v>
      </c>
      <c r="H5" s="71">
        <v>7431</v>
      </c>
    </row>
    <row r="6" spans="1:8" ht="23.25">
      <c r="A6" s="43" t="s">
        <v>70</v>
      </c>
      <c r="B6" s="35" t="s">
        <v>88</v>
      </c>
      <c r="C6" s="40" t="s">
        <v>89</v>
      </c>
      <c r="D6" s="22">
        <v>13.52</v>
      </c>
      <c r="E6" s="22">
        <v>19.36</v>
      </c>
      <c r="F6" s="70" t="s">
        <v>90</v>
      </c>
      <c r="G6" s="70" t="s">
        <v>70</v>
      </c>
      <c r="H6" s="70">
        <v>10822</v>
      </c>
    </row>
    <row r="7" spans="1:8" ht="23.25">
      <c r="A7" s="43" t="s">
        <v>70</v>
      </c>
      <c r="B7" s="35" t="s">
        <v>91</v>
      </c>
      <c r="C7" s="40" t="s">
        <v>92</v>
      </c>
      <c r="D7" s="22">
        <v>22.15</v>
      </c>
      <c r="E7" s="22">
        <v>26.98</v>
      </c>
      <c r="F7" s="70" t="s">
        <v>90</v>
      </c>
      <c r="G7" s="70" t="s">
        <v>71</v>
      </c>
      <c r="H7" s="70">
        <v>2050</v>
      </c>
    </row>
    <row r="8" spans="1:8" ht="23.25">
      <c r="A8" s="43" t="s">
        <v>70</v>
      </c>
      <c r="B8" s="35" t="s">
        <v>93</v>
      </c>
      <c r="C8" s="40" t="s">
        <v>94</v>
      </c>
      <c r="D8" s="22">
        <v>34.130000000000003</v>
      </c>
      <c r="E8" s="22">
        <v>36.869999999999997</v>
      </c>
      <c r="F8" s="70" t="s">
        <v>95</v>
      </c>
      <c r="G8" s="70" t="s">
        <v>70</v>
      </c>
      <c r="H8" s="71">
        <v>22683</v>
      </c>
    </row>
    <row r="9" spans="1:8" ht="23.25">
      <c r="A9" s="43" t="s">
        <v>70</v>
      </c>
      <c r="B9" s="35" t="s">
        <v>96</v>
      </c>
      <c r="C9" s="40" t="s">
        <v>97</v>
      </c>
      <c r="D9" s="22">
        <v>48.65</v>
      </c>
      <c r="E9" s="22">
        <v>48.31</v>
      </c>
      <c r="F9" s="70" t="s">
        <v>95</v>
      </c>
      <c r="G9" s="70" t="s">
        <v>71</v>
      </c>
      <c r="H9" s="71">
        <v>6230</v>
      </c>
    </row>
    <row r="10" spans="1:8" ht="23.25">
      <c r="A10" s="43" t="s">
        <v>70</v>
      </c>
      <c r="B10" s="35" t="s">
        <v>98</v>
      </c>
      <c r="C10" s="40" t="s">
        <v>99</v>
      </c>
      <c r="D10" s="22">
        <v>62.66</v>
      </c>
      <c r="E10" s="22">
        <v>59.41</v>
      </c>
      <c r="F10" s="70" t="s">
        <v>100</v>
      </c>
      <c r="G10" s="70" t="s">
        <v>70</v>
      </c>
      <c r="H10" s="71">
        <v>9984</v>
      </c>
    </row>
    <row r="11" spans="1:8" ht="23.25">
      <c r="A11" s="43" t="s">
        <v>70</v>
      </c>
      <c r="B11" s="35" t="s">
        <v>101</v>
      </c>
      <c r="C11" s="40" t="s">
        <v>102</v>
      </c>
      <c r="D11" s="22">
        <v>74.349999999999994</v>
      </c>
      <c r="E11" s="22">
        <v>69.13</v>
      </c>
      <c r="F11" s="70" t="s">
        <v>100</v>
      </c>
      <c r="G11" s="70" t="s">
        <v>71</v>
      </c>
      <c r="H11" s="71">
        <v>4530</v>
      </c>
    </row>
    <row r="12" spans="1:8" ht="23.25">
      <c r="A12" s="43" t="s">
        <v>70</v>
      </c>
      <c r="B12" s="35" t="s">
        <v>103</v>
      </c>
      <c r="C12" s="40" t="s">
        <v>104</v>
      </c>
      <c r="D12" s="22">
        <v>83.2</v>
      </c>
      <c r="E12" s="22">
        <v>77.260000000000005</v>
      </c>
      <c r="F12" s="70" t="s">
        <v>105</v>
      </c>
      <c r="G12" s="70" t="s">
        <v>70</v>
      </c>
      <c r="H12" s="71">
        <v>26406</v>
      </c>
    </row>
    <row r="13" spans="1:8" ht="23.25">
      <c r="A13" s="43" t="s">
        <v>70</v>
      </c>
      <c r="B13" s="35" t="s">
        <v>106</v>
      </c>
      <c r="C13" s="40" t="s">
        <v>107</v>
      </c>
      <c r="D13" s="22">
        <v>89.23</v>
      </c>
      <c r="E13" s="22">
        <v>83.85</v>
      </c>
      <c r="F13" s="70" t="s">
        <v>105</v>
      </c>
      <c r="G13" s="70" t="s">
        <v>71</v>
      </c>
      <c r="H13" s="71">
        <v>1821</v>
      </c>
    </row>
    <row r="14" spans="1:8" ht="23.25">
      <c r="A14" s="43" t="s">
        <v>70</v>
      </c>
      <c r="B14" s="35" t="s">
        <v>108</v>
      </c>
      <c r="C14" s="40" t="s">
        <v>109</v>
      </c>
      <c r="D14" s="22">
        <v>94.39</v>
      </c>
      <c r="E14" s="22">
        <v>90.36</v>
      </c>
      <c r="F14" s="70" t="s">
        <v>110</v>
      </c>
      <c r="G14" s="70" t="s">
        <v>70</v>
      </c>
      <c r="H14" s="71">
        <v>9548</v>
      </c>
    </row>
    <row r="15" spans="1:8" ht="23.25">
      <c r="A15" s="43" t="s">
        <v>70</v>
      </c>
      <c r="B15" s="35" t="s">
        <v>111</v>
      </c>
      <c r="C15" s="40" t="s">
        <v>112</v>
      </c>
      <c r="D15" s="22">
        <v>97.57</v>
      </c>
      <c r="E15" s="22">
        <v>95.35</v>
      </c>
      <c r="F15" s="70" t="s">
        <v>110</v>
      </c>
      <c r="G15" s="70" t="s">
        <v>71</v>
      </c>
      <c r="H15" s="71">
        <v>3363</v>
      </c>
    </row>
    <row r="16" spans="1:8" ht="23.25">
      <c r="A16" s="43" t="s">
        <v>70</v>
      </c>
      <c r="B16" s="35" t="s">
        <v>113</v>
      </c>
      <c r="C16" s="40" t="s">
        <v>114</v>
      </c>
      <c r="D16" s="22">
        <v>99.24</v>
      </c>
      <c r="E16" s="22">
        <v>98.37</v>
      </c>
      <c r="F16" s="70" t="s">
        <v>115</v>
      </c>
      <c r="G16" s="70" t="s">
        <v>70</v>
      </c>
      <c r="H16" s="71">
        <v>36648</v>
      </c>
    </row>
    <row r="17" spans="1:8" ht="23.25">
      <c r="A17" s="43" t="s">
        <v>70</v>
      </c>
      <c r="B17" s="36" t="s">
        <v>116</v>
      </c>
      <c r="C17" s="41" t="s">
        <v>117</v>
      </c>
      <c r="D17" s="22">
        <v>100</v>
      </c>
      <c r="E17" s="22">
        <v>100</v>
      </c>
      <c r="F17" s="70" t="s">
        <v>115</v>
      </c>
      <c r="G17" s="70" t="s">
        <v>71</v>
      </c>
      <c r="H17" s="71">
        <v>1509</v>
      </c>
    </row>
    <row r="18" spans="1:8" ht="23.25">
      <c r="A18" s="44" t="s">
        <v>71</v>
      </c>
      <c r="B18" s="34" t="s">
        <v>78</v>
      </c>
      <c r="C18" s="39" t="s">
        <v>79</v>
      </c>
      <c r="D18" s="22">
        <v>7.0000000000000007E-2</v>
      </c>
      <c r="E18" s="22">
        <v>0.1</v>
      </c>
      <c r="F18" s="70" t="s">
        <v>118</v>
      </c>
      <c r="G18" s="70" t="s">
        <v>70</v>
      </c>
      <c r="H18" s="71">
        <v>12643</v>
      </c>
    </row>
    <row r="19" spans="1:8" ht="23.25">
      <c r="A19" s="44" t="s">
        <v>71</v>
      </c>
      <c r="B19" s="35" t="s">
        <v>81</v>
      </c>
      <c r="C19" s="40" t="s">
        <v>82</v>
      </c>
      <c r="D19" s="22">
        <v>2.64</v>
      </c>
      <c r="E19" s="22">
        <v>4.22</v>
      </c>
      <c r="F19" s="70" t="s">
        <v>118</v>
      </c>
      <c r="G19" s="70" t="s">
        <v>71</v>
      </c>
      <c r="H19" s="71">
        <v>6078</v>
      </c>
    </row>
    <row r="20" spans="1:8" ht="23.25">
      <c r="A20" s="44" t="s">
        <v>71</v>
      </c>
      <c r="B20" s="35" t="s">
        <v>83</v>
      </c>
      <c r="C20" s="40" t="s">
        <v>84</v>
      </c>
      <c r="D20" s="22">
        <v>6.92</v>
      </c>
      <c r="E20" s="22">
        <v>12.39</v>
      </c>
    </row>
    <row r="21" spans="1:8" ht="23.25">
      <c r="A21" s="44" t="s">
        <v>71</v>
      </c>
      <c r="B21" s="35" t="s">
        <v>86</v>
      </c>
      <c r="C21" s="40" t="s">
        <v>87</v>
      </c>
      <c r="D21" s="22">
        <v>10.96</v>
      </c>
      <c r="E21" s="22">
        <v>17.21</v>
      </c>
    </row>
    <row r="22" spans="1:8" ht="23.25">
      <c r="A22" s="44" t="s">
        <v>71</v>
      </c>
      <c r="B22" s="35" t="s">
        <v>88</v>
      </c>
      <c r="C22" s="40" t="s">
        <v>89</v>
      </c>
      <c r="D22" s="22">
        <v>16.53</v>
      </c>
      <c r="E22" s="22">
        <v>22.36</v>
      </c>
    </row>
    <row r="23" spans="1:8" ht="23.25">
      <c r="A23" s="44" t="s">
        <v>71</v>
      </c>
      <c r="B23" s="35" t="s">
        <v>91</v>
      </c>
      <c r="C23" s="40" t="s">
        <v>92</v>
      </c>
      <c r="D23" s="22">
        <v>24.64</v>
      </c>
      <c r="E23" s="22">
        <v>29.06</v>
      </c>
    </row>
    <row r="24" spans="1:8" ht="23.25">
      <c r="A24" s="44" t="s">
        <v>71</v>
      </c>
      <c r="B24" s="35" t="s">
        <v>93</v>
      </c>
      <c r="C24" s="40" t="s">
        <v>94</v>
      </c>
      <c r="D24" s="22">
        <v>35.39</v>
      </c>
      <c r="E24" s="22">
        <v>37.76</v>
      </c>
    </row>
    <row r="25" spans="1:8" ht="23.25">
      <c r="A25" s="44" t="s">
        <v>71</v>
      </c>
      <c r="B25" s="35" t="s">
        <v>96</v>
      </c>
      <c r="C25" s="40" t="s">
        <v>97</v>
      </c>
      <c r="D25" s="22">
        <v>48.74</v>
      </c>
      <c r="E25" s="22">
        <v>48.35</v>
      </c>
    </row>
    <row r="26" spans="1:8" ht="23.25">
      <c r="A26" s="44" t="s">
        <v>71</v>
      </c>
      <c r="B26" s="35" t="s">
        <v>98</v>
      </c>
      <c r="C26" s="40" t="s">
        <v>99</v>
      </c>
      <c r="D26" s="22">
        <v>62.27</v>
      </c>
      <c r="E26" s="22">
        <v>59.67</v>
      </c>
    </row>
    <row r="27" spans="1:8" ht="23.25">
      <c r="A27" s="44" t="s">
        <v>71</v>
      </c>
      <c r="B27" s="35" t="s">
        <v>101</v>
      </c>
      <c r="C27" s="40" t="s">
        <v>102</v>
      </c>
      <c r="D27" s="22">
        <v>73.7</v>
      </c>
      <c r="E27" s="22">
        <v>69.36</v>
      </c>
    </row>
    <row r="28" spans="1:8" ht="23.25">
      <c r="A28" s="44" t="s">
        <v>71</v>
      </c>
      <c r="B28" s="35" t="s">
        <v>103</v>
      </c>
      <c r="C28" s="40" t="s">
        <v>104</v>
      </c>
      <c r="D28" s="22">
        <v>82.59</v>
      </c>
      <c r="E28" s="22">
        <v>78.040000000000006</v>
      </c>
    </row>
    <row r="29" spans="1:8" ht="23.25">
      <c r="A29" s="44" t="s">
        <v>71</v>
      </c>
      <c r="B29" s="35" t="s">
        <v>106</v>
      </c>
      <c r="C29" s="40" t="s">
        <v>107</v>
      </c>
      <c r="D29" s="22">
        <v>88.55</v>
      </c>
      <c r="E29" s="22">
        <v>84.87</v>
      </c>
    </row>
    <row r="30" spans="1:8" ht="23.25">
      <c r="A30" s="44" t="s">
        <v>71</v>
      </c>
      <c r="B30" s="35" t="s">
        <v>108</v>
      </c>
      <c r="C30" s="40" t="s">
        <v>109</v>
      </c>
      <c r="D30" s="22">
        <v>93.92</v>
      </c>
      <c r="E30" s="22">
        <v>91.23</v>
      </c>
    </row>
    <row r="31" spans="1:8" ht="23.25">
      <c r="A31" s="44" t="s">
        <v>71</v>
      </c>
      <c r="B31" s="35" t="s">
        <v>111</v>
      </c>
      <c r="C31" s="40" t="s">
        <v>112</v>
      </c>
      <c r="D31" s="22">
        <v>97.43</v>
      </c>
      <c r="E31" s="22">
        <v>95.66</v>
      </c>
    </row>
    <row r="32" spans="1:8" ht="23.25">
      <c r="A32" s="44" t="s">
        <v>71</v>
      </c>
      <c r="B32" s="35" t="s">
        <v>113</v>
      </c>
      <c r="C32" s="40" t="s">
        <v>114</v>
      </c>
      <c r="D32" s="22">
        <v>99.17</v>
      </c>
      <c r="E32" s="22">
        <v>98.49</v>
      </c>
    </row>
    <row r="33" spans="1:5" ht="23.25">
      <c r="A33" s="44" t="s">
        <v>71</v>
      </c>
      <c r="B33" s="36" t="s">
        <v>116</v>
      </c>
      <c r="C33" s="41" t="s">
        <v>117</v>
      </c>
      <c r="D33" s="22">
        <v>100</v>
      </c>
      <c r="E33" s="22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2" sqref="D2"/>
    </sheetView>
  </sheetViews>
  <sheetFormatPr defaultRowHeight="14.25"/>
  <cols>
    <col min="1" max="1" width="17.5" style="42" customWidth="1"/>
    <col min="3" max="3" width="11.5" customWidth="1"/>
  </cols>
  <sheetData>
    <row r="1" spans="1:5" ht="26.25">
      <c r="A1" s="45" t="s">
        <v>69</v>
      </c>
      <c r="B1" s="38" t="s">
        <v>35</v>
      </c>
      <c r="C1" s="38" t="s">
        <v>36</v>
      </c>
      <c r="D1" s="33" t="s">
        <v>72</v>
      </c>
      <c r="E1" s="33" t="s">
        <v>73</v>
      </c>
    </row>
    <row r="2" spans="1:5" ht="23.25">
      <c r="A2" s="43" t="s">
        <v>70</v>
      </c>
      <c r="B2" s="34" t="s">
        <v>37</v>
      </c>
      <c r="C2" s="39" t="s">
        <v>38</v>
      </c>
      <c r="D2" s="66">
        <v>68.622550910131181</v>
      </c>
      <c r="E2" s="66">
        <v>82.153758131847169</v>
      </c>
    </row>
    <row r="3" spans="1:5" ht="23.25">
      <c r="A3" s="43" t="s">
        <v>70</v>
      </c>
      <c r="B3" s="35" t="s">
        <v>39</v>
      </c>
      <c r="C3" s="40" t="s">
        <v>40</v>
      </c>
      <c r="D3" s="66">
        <v>1763.8895128308366</v>
      </c>
      <c r="E3" s="66">
        <v>2458.8136551461084</v>
      </c>
    </row>
    <row r="4" spans="1:5" ht="23.25">
      <c r="A4" s="43" t="s">
        <v>70</v>
      </c>
      <c r="B4" s="35" t="s">
        <v>41</v>
      </c>
      <c r="C4" s="40" t="s">
        <v>42</v>
      </c>
      <c r="D4" s="66">
        <v>4988.1828908054504</v>
      </c>
      <c r="E4" s="66">
        <v>6094.8423385815086</v>
      </c>
    </row>
    <row r="5" spans="1:5" ht="23.25">
      <c r="A5" s="43" t="s">
        <v>70</v>
      </c>
      <c r="B5" s="35" t="s">
        <v>43</v>
      </c>
      <c r="C5" s="40" t="s">
        <v>44</v>
      </c>
      <c r="D5" s="66">
        <v>5092.5664893729736</v>
      </c>
      <c r="E5" s="66">
        <v>2725.5717403742242</v>
      </c>
    </row>
    <row r="6" spans="1:5" ht="23.25">
      <c r="A6" s="43" t="s">
        <v>70</v>
      </c>
      <c r="B6" s="35" t="s">
        <v>45</v>
      </c>
      <c r="C6" s="40" t="s">
        <v>46</v>
      </c>
      <c r="D6" s="66">
        <v>7968.9145387891758</v>
      </c>
      <c r="E6" s="66">
        <v>4306.7899557118935</v>
      </c>
    </row>
    <row r="7" spans="1:5" ht="23.25">
      <c r="A7" s="43" t="s">
        <v>70</v>
      </c>
      <c r="B7" s="35" t="s">
        <v>47</v>
      </c>
      <c r="C7" s="40" t="s">
        <v>48</v>
      </c>
      <c r="D7" s="66">
        <v>12705.803581191329</v>
      </c>
      <c r="E7" s="66">
        <v>6170.2304931024983</v>
      </c>
    </row>
    <row r="8" spans="1:5" ht="23.25">
      <c r="A8" s="43" t="s">
        <v>70</v>
      </c>
      <c r="B8" s="35" t="s">
        <v>49</v>
      </c>
      <c r="C8" s="40" t="s">
        <v>50</v>
      </c>
      <c r="D8" s="66">
        <v>17618.598317475793</v>
      </c>
      <c r="E8" s="66">
        <v>8002.7425568434655</v>
      </c>
    </row>
    <row r="9" spans="1:5" ht="23.25">
      <c r="A9" s="43" t="s">
        <v>70</v>
      </c>
      <c r="B9" s="35" t="s">
        <v>51</v>
      </c>
      <c r="C9" s="40" t="s">
        <v>52</v>
      </c>
      <c r="D9" s="66">
        <v>21364.809688288024</v>
      </c>
      <c r="E9" s="66">
        <v>9260.1783136615049</v>
      </c>
    </row>
    <row r="10" spans="1:5" ht="23.25">
      <c r="A10" s="43" t="s">
        <v>70</v>
      </c>
      <c r="B10" s="35" t="s">
        <v>53</v>
      </c>
      <c r="C10" s="40" t="s">
        <v>54</v>
      </c>
      <c r="D10" s="66">
        <v>20610.928143078134</v>
      </c>
      <c r="E10" s="66">
        <v>8981.8220508147733</v>
      </c>
    </row>
    <row r="11" spans="1:5" ht="23.25">
      <c r="A11" s="43" t="s">
        <v>70</v>
      </c>
      <c r="B11" s="35" t="s">
        <v>55</v>
      </c>
      <c r="C11" s="40" t="s">
        <v>56</v>
      </c>
      <c r="D11" s="66">
        <v>17199.130893602596</v>
      </c>
      <c r="E11" s="66">
        <v>7870.3300290309589</v>
      </c>
    </row>
    <row r="12" spans="1:5" ht="23.25">
      <c r="A12" s="43" t="s">
        <v>70</v>
      </c>
      <c r="B12" s="35" t="s">
        <v>57</v>
      </c>
      <c r="C12" s="40" t="s">
        <v>58</v>
      </c>
      <c r="D12" s="66">
        <v>13016.054832489246</v>
      </c>
      <c r="E12" s="66">
        <v>6580.0327689601827</v>
      </c>
    </row>
    <row r="13" spans="1:5" ht="23.25">
      <c r="A13" s="43" t="s">
        <v>70</v>
      </c>
      <c r="B13" s="35" t="s">
        <v>59</v>
      </c>
      <c r="C13" s="40" t="s">
        <v>60</v>
      </c>
      <c r="D13" s="66">
        <v>8868.7398190332915</v>
      </c>
      <c r="E13" s="66">
        <v>5336.1282193638617</v>
      </c>
    </row>
    <row r="14" spans="1:5" ht="23.25">
      <c r="A14" s="43" t="s">
        <v>70</v>
      </c>
      <c r="B14" s="35" t="s">
        <v>61</v>
      </c>
      <c r="C14" s="40" t="s">
        <v>62</v>
      </c>
      <c r="D14" s="66">
        <v>7593.9067957873331</v>
      </c>
      <c r="E14" s="66">
        <v>5265.5726388506273</v>
      </c>
    </row>
    <row r="15" spans="1:5" ht="23.25">
      <c r="A15" s="43" t="s">
        <v>70</v>
      </c>
      <c r="B15" s="35" t="s">
        <v>63</v>
      </c>
      <c r="C15" s="40" t="s">
        <v>64</v>
      </c>
      <c r="D15" s="66">
        <v>4671.1660358966756</v>
      </c>
      <c r="E15" s="66">
        <v>4039.0653556822272</v>
      </c>
    </row>
    <row r="16" spans="1:5" ht="23.25">
      <c r="A16" s="43" t="s">
        <v>70</v>
      </c>
      <c r="B16" s="35" t="s">
        <v>65</v>
      </c>
      <c r="C16" s="40" t="s">
        <v>66</v>
      </c>
      <c r="D16" s="66">
        <v>2463.6462291538642</v>
      </c>
      <c r="E16" s="66">
        <v>2445.2824479243923</v>
      </c>
    </row>
    <row r="17" spans="1:5" ht="23.25">
      <c r="A17" s="43" t="s">
        <v>70</v>
      </c>
      <c r="B17" s="36" t="s">
        <v>67</v>
      </c>
      <c r="C17" s="41" t="s">
        <v>68</v>
      </c>
      <c r="D17" s="66">
        <v>1122.1236846008774</v>
      </c>
      <c r="E17" s="66">
        <v>1315.426644911106</v>
      </c>
    </row>
    <row r="18" spans="1:5" ht="23.25">
      <c r="A18" s="44" t="s">
        <v>71</v>
      </c>
      <c r="B18" s="34" t="s">
        <v>37</v>
      </c>
      <c r="C18" s="39" t="s">
        <v>38</v>
      </c>
      <c r="D18" s="66">
        <v>30.761538569091591</v>
      </c>
      <c r="E18" s="66">
        <v>27.877644328239256</v>
      </c>
    </row>
    <row r="19" spans="1:5" ht="23.25">
      <c r="A19" s="44" t="s">
        <v>71</v>
      </c>
      <c r="B19" s="35" t="s">
        <v>39</v>
      </c>
      <c r="C19" s="40" t="s">
        <v>40</v>
      </c>
      <c r="D19" s="66">
        <v>1081.4603403196263</v>
      </c>
      <c r="E19" s="66">
        <v>1100.6863019253085</v>
      </c>
    </row>
    <row r="20" spans="1:5" ht="23.25">
      <c r="A20" s="44" t="s">
        <v>71</v>
      </c>
      <c r="B20" s="35" t="s">
        <v>41</v>
      </c>
      <c r="C20" s="40" t="s">
        <v>42</v>
      </c>
      <c r="D20" s="66">
        <v>1800.5113043721421</v>
      </c>
      <c r="E20" s="66">
        <v>2181.1853441646508</v>
      </c>
    </row>
    <row r="21" spans="1:5" ht="23.25">
      <c r="A21" s="44" t="s">
        <v>71</v>
      </c>
      <c r="B21" s="35" t="s">
        <v>43</v>
      </c>
      <c r="C21" s="40" t="s">
        <v>44</v>
      </c>
      <c r="D21" s="66">
        <v>1697.6524097817423</v>
      </c>
      <c r="E21" s="66">
        <v>1286.2168314201422</v>
      </c>
    </row>
    <row r="22" spans="1:5" ht="23.25">
      <c r="A22" s="44" t="s">
        <v>71</v>
      </c>
      <c r="B22" s="35" t="s">
        <v>45</v>
      </c>
      <c r="C22" s="40" t="s">
        <v>46</v>
      </c>
      <c r="D22" s="66">
        <v>2341.7221235720976</v>
      </c>
      <c r="E22" s="66">
        <v>1375.6175528865645</v>
      </c>
    </row>
    <row r="23" spans="1:5" ht="23.25">
      <c r="A23" s="44" t="s">
        <v>71</v>
      </c>
      <c r="B23" s="35" t="s">
        <v>47</v>
      </c>
      <c r="C23" s="40" t="s">
        <v>48</v>
      </c>
      <c r="D23" s="66">
        <v>3408.7629926874615</v>
      </c>
      <c r="E23" s="66">
        <v>1789.9370254890171</v>
      </c>
    </row>
    <row r="24" spans="1:5" ht="23.25">
      <c r="A24" s="44" t="s">
        <v>71</v>
      </c>
      <c r="B24" s="35" t="s">
        <v>49</v>
      </c>
      <c r="C24" s="40" t="s">
        <v>50</v>
      </c>
      <c r="D24" s="66">
        <v>4520.98487157618</v>
      </c>
      <c r="E24" s="66">
        <v>2323.4574600466995</v>
      </c>
    </row>
    <row r="25" spans="1:5" ht="23.25">
      <c r="A25" s="44" t="s">
        <v>71</v>
      </c>
      <c r="B25" s="35" t="s">
        <v>51</v>
      </c>
      <c r="C25" s="40" t="s">
        <v>52</v>
      </c>
      <c r="D25" s="66">
        <v>5614.9420869394999</v>
      </c>
      <c r="E25" s="66">
        <v>2826.2163560352901</v>
      </c>
    </row>
    <row r="26" spans="1:5" ht="23.25">
      <c r="A26" s="44" t="s">
        <v>71</v>
      </c>
      <c r="B26" s="35" t="s">
        <v>53</v>
      </c>
      <c r="C26" s="40" t="s">
        <v>54</v>
      </c>
      <c r="D26" s="66">
        <v>5689.9233372016597</v>
      </c>
      <c r="E26" s="66">
        <v>3022.3211644132489</v>
      </c>
    </row>
    <row r="27" spans="1:5" ht="23.25">
      <c r="A27" s="44" t="s">
        <v>71</v>
      </c>
      <c r="B27" s="35" t="s">
        <v>55</v>
      </c>
      <c r="C27" s="40" t="s">
        <v>56</v>
      </c>
      <c r="D27" s="66">
        <v>4807.4516995008453</v>
      </c>
      <c r="E27" s="66">
        <v>2588.7757302051141</v>
      </c>
    </row>
    <row r="28" spans="1:5" ht="23.25">
      <c r="A28" s="44" t="s">
        <v>71</v>
      </c>
      <c r="B28" s="35" t="s">
        <v>57</v>
      </c>
      <c r="C28" s="40" t="s">
        <v>58</v>
      </c>
      <c r="D28" s="66">
        <v>3737.5269361446285</v>
      </c>
      <c r="E28" s="66">
        <v>2316.7283734847106</v>
      </c>
    </row>
    <row r="29" spans="1:5" ht="23.25">
      <c r="A29" s="44" t="s">
        <v>71</v>
      </c>
      <c r="B29" s="35" t="s">
        <v>59</v>
      </c>
      <c r="C29" s="40" t="s">
        <v>60</v>
      </c>
      <c r="D29" s="66">
        <v>2507.0653933809649</v>
      </c>
      <c r="E29" s="66">
        <v>1824.543756379245</v>
      </c>
    </row>
    <row r="30" spans="1:5" ht="23.25">
      <c r="A30" s="44" t="s">
        <v>71</v>
      </c>
      <c r="B30" s="35" t="s">
        <v>61</v>
      </c>
      <c r="C30" s="40" t="s">
        <v>62</v>
      </c>
      <c r="D30" s="66">
        <v>2255.2052963465276</v>
      </c>
      <c r="E30" s="66">
        <v>1697.6524097817423</v>
      </c>
    </row>
    <row r="31" spans="1:5" ht="23.25">
      <c r="A31" s="44" t="s">
        <v>71</v>
      </c>
      <c r="B31" s="35" t="s">
        <v>63</v>
      </c>
      <c r="C31" s="40" t="s">
        <v>64</v>
      </c>
      <c r="D31" s="66">
        <v>1477.5151493966807</v>
      </c>
      <c r="E31" s="66">
        <v>1182.3966387494581</v>
      </c>
    </row>
    <row r="32" spans="1:5" ht="23.25">
      <c r="A32" s="44" t="s">
        <v>71</v>
      </c>
      <c r="B32" s="35" t="s">
        <v>65</v>
      </c>
      <c r="C32" s="40" t="s">
        <v>66</v>
      </c>
      <c r="D32" s="66">
        <v>732.50913717649348</v>
      </c>
      <c r="E32" s="66">
        <v>756.54158918359633</v>
      </c>
    </row>
    <row r="33" spans="1:5" ht="23.25">
      <c r="A33" s="44" t="s">
        <v>71</v>
      </c>
      <c r="B33" s="36" t="s">
        <v>67</v>
      </c>
      <c r="C33" s="41" t="s">
        <v>68</v>
      </c>
      <c r="D33" s="66">
        <v>347.0286069825645</v>
      </c>
      <c r="E33" s="66">
        <v>402.78389563904307</v>
      </c>
    </row>
    <row r="34" spans="1:5">
      <c r="D34" s="67"/>
      <c r="E34" s="6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9" zoomScale="90" zoomScaleNormal="90" workbookViewId="0">
      <selection activeCell="F20" sqref="F20:G35"/>
    </sheetView>
  </sheetViews>
  <sheetFormatPr defaultRowHeight="14.25"/>
  <cols>
    <col min="1" max="1" width="17.5" style="42" customWidth="1"/>
    <col min="2" max="2" width="9" style="42"/>
    <col min="3" max="3" width="11.5" style="42" customWidth="1"/>
    <col min="4" max="5" width="9" style="42" customWidth="1"/>
    <col min="6" max="16384" width="9" style="42"/>
  </cols>
  <sheetData>
    <row r="1" spans="1:7" ht="26.25">
      <c r="A1" s="45" t="s">
        <v>69</v>
      </c>
      <c r="B1" s="38" t="s">
        <v>35</v>
      </c>
      <c r="C1" s="38" t="s">
        <v>36</v>
      </c>
      <c r="D1" s="33" t="s">
        <v>72</v>
      </c>
      <c r="E1" s="33" t="s">
        <v>73</v>
      </c>
      <c r="F1" s="33" t="s">
        <v>72</v>
      </c>
      <c r="G1" s="33" t="s">
        <v>73</v>
      </c>
    </row>
    <row r="2" spans="1:7" ht="26.25">
      <c r="A2" s="43" t="s">
        <v>70</v>
      </c>
      <c r="B2" s="38"/>
      <c r="C2" s="64"/>
      <c r="D2" s="47">
        <v>147118.05051810728</v>
      </c>
      <c r="E2" s="47">
        <v>80935.949481892734</v>
      </c>
    </row>
    <row r="3" spans="1:7" ht="23.25">
      <c r="A3" s="43" t="s">
        <v>70</v>
      </c>
      <c r="B3" s="34" t="s">
        <v>37</v>
      </c>
      <c r="C3" s="39" t="s">
        <v>38</v>
      </c>
      <c r="D3" s="22">
        <v>4.6644548828959041E-2</v>
      </c>
      <c r="E3" s="22">
        <v>0.10150465727251015</v>
      </c>
      <c r="F3" s="42">
        <v>0.05</v>
      </c>
      <c r="G3" s="68">
        <v>0.1</v>
      </c>
    </row>
    <row r="4" spans="1:7" ht="23.25">
      <c r="A4" s="43" t="s">
        <v>70</v>
      </c>
      <c r="B4" s="35" t="s">
        <v>39</v>
      </c>
      <c r="C4" s="40" t="s">
        <v>40</v>
      </c>
      <c r="D4" s="22">
        <v>1.1989619945471865</v>
      </c>
      <c r="E4" s="22">
        <v>3.037974683544304</v>
      </c>
      <c r="F4" s="65">
        <f>F3+D4</f>
        <v>1.2489619945471866</v>
      </c>
      <c r="G4" s="65">
        <f>G3+E4</f>
        <v>3.1379746835443041</v>
      </c>
    </row>
    <row r="5" spans="1:7" ht="23.25">
      <c r="A5" s="43" t="s">
        <v>70</v>
      </c>
      <c r="B5" s="35" t="s">
        <v>41</v>
      </c>
      <c r="C5" s="40" t="s">
        <v>42</v>
      </c>
      <c r="D5" s="22">
        <v>3.3905988240317972</v>
      </c>
      <c r="E5" s="22">
        <v>7.5304513971817526</v>
      </c>
      <c r="F5" s="65">
        <f t="shared" ref="F5:F18" si="0">F4+D5</f>
        <v>4.6395608185789836</v>
      </c>
      <c r="G5" s="65">
        <f t="shared" ref="G5:G18" si="1">G4+E5</f>
        <v>10.668426080726057</v>
      </c>
    </row>
    <row r="6" spans="1:7" ht="23.25">
      <c r="A6" s="43" t="s">
        <v>70</v>
      </c>
      <c r="B6" s="35" t="s">
        <v>43</v>
      </c>
      <c r="C6" s="40" t="s">
        <v>44</v>
      </c>
      <c r="D6" s="22">
        <v>3.461551095489932</v>
      </c>
      <c r="E6" s="22">
        <v>3.3675662765703369</v>
      </c>
      <c r="F6" s="65">
        <f t="shared" si="0"/>
        <v>8.1011119140689161</v>
      </c>
      <c r="G6" s="65">
        <f t="shared" si="1"/>
        <v>14.035992357296394</v>
      </c>
    </row>
    <row r="7" spans="1:7" ht="23.25">
      <c r="A7" s="43" t="s">
        <v>70</v>
      </c>
      <c r="B7" s="35" t="s">
        <v>45</v>
      </c>
      <c r="C7" s="40" t="s">
        <v>46</v>
      </c>
      <c r="D7" s="22">
        <v>5.4166803534474264</v>
      </c>
      <c r="E7" s="22">
        <v>5.3212323859565318</v>
      </c>
      <c r="F7" s="65">
        <f t="shared" si="0"/>
        <v>13.517792267516342</v>
      </c>
      <c r="G7" s="65">
        <f t="shared" si="1"/>
        <v>19.357224743252925</v>
      </c>
    </row>
    <row r="8" spans="1:7" ht="23.25">
      <c r="A8" s="43" t="s">
        <v>70</v>
      </c>
      <c r="B8" s="35" t="s">
        <v>47</v>
      </c>
      <c r="C8" s="40" t="s">
        <v>48</v>
      </c>
      <c r="D8" s="22">
        <v>8.6364681535985284</v>
      </c>
      <c r="E8" s="22">
        <v>7.6235968473847624</v>
      </c>
      <c r="F8" s="65">
        <f t="shared" si="0"/>
        <v>22.15426042111487</v>
      </c>
      <c r="G8" s="65">
        <f t="shared" si="1"/>
        <v>26.980821590637689</v>
      </c>
    </row>
    <row r="9" spans="1:7" ht="23.25">
      <c r="A9" s="43" t="s">
        <v>70</v>
      </c>
      <c r="B9" s="35" t="s">
        <v>49</v>
      </c>
      <c r="C9" s="40" t="s">
        <v>50</v>
      </c>
      <c r="D9" s="22">
        <v>11.975823670466117</v>
      </c>
      <c r="E9" s="22">
        <v>9.8877477907809883</v>
      </c>
      <c r="F9" s="65">
        <f t="shared" si="0"/>
        <v>34.130084091580983</v>
      </c>
      <c r="G9" s="65">
        <f t="shared" si="1"/>
        <v>36.868569381418681</v>
      </c>
    </row>
    <row r="10" spans="1:7" ht="23.25">
      <c r="A10" s="43" t="s">
        <v>70</v>
      </c>
      <c r="B10" s="35" t="s">
        <v>51</v>
      </c>
      <c r="C10" s="40" t="s">
        <v>52</v>
      </c>
      <c r="D10" s="22">
        <v>14.522221857241401</v>
      </c>
      <c r="E10" s="22">
        <v>11.441366133269645</v>
      </c>
      <c r="F10" s="65">
        <f t="shared" si="0"/>
        <v>48.652305948822388</v>
      </c>
      <c r="G10" s="65">
        <f t="shared" si="1"/>
        <v>48.309935514688327</v>
      </c>
    </row>
    <row r="11" spans="1:7" ht="23.25">
      <c r="A11" s="43" t="s">
        <v>70</v>
      </c>
      <c r="B11" s="35" t="s">
        <v>53</v>
      </c>
      <c r="C11" s="40" t="s">
        <v>54</v>
      </c>
      <c r="D11" s="22">
        <v>14.009788785599318</v>
      </c>
      <c r="E11" s="22">
        <v>11.09744447098161</v>
      </c>
      <c r="F11" s="65">
        <f t="shared" si="0"/>
        <v>62.662094734421707</v>
      </c>
      <c r="G11" s="65">
        <f t="shared" si="1"/>
        <v>59.407379985669934</v>
      </c>
    </row>
    <row r="12" spans="1:7" ht="23.25">
      <c r="A12" s="43" t="s">
        <v>70</v>
      </c>
      <c r="B12" s="35" t="s">
        <v>55</v>
      </c>
      <c r="C12" s="40" t="s">
        <v>56</v>
      </c>
      <c r="D12" s="22">
        <v>11.690700653680649</v>
      </c>
      <c r="E12" s="22">
        <v>9.7241461667064719</v>
      </c>
      <c r="F12" s="65">
        <f t="shared" si="0"/>
        <v>74.352795388102351</v>
      </c>
      <c r="G12" s="65">
        <f t="shared" si="1"/>
        <v>69.131526152376409</v>
      </c>
    </row>
    <row r="13" spans="1:7" ht="23.25">
      <c r="A13" s="43" t="s">
        <v>70</v>
      </c>
      <c r="B13" s="35" t="s">
        <v>57</v>
      </c>
      <c r="C13" s="40" t="s">
        <v>58</v>
      </c>
      <c r="D13" s="22">
        <v>8.8473540715435401</v>
      </c>
      <c r="E13" s="22">
        <v>8.1299259613088122</v>
      </c>
      <c r="F13" s="65">
        <f t="shared" si="0"/>
        <v>83.200149459645885</v>
      </c>
      <c r="G13" s="65">
        <f t="shared" si="1"/>
        <v>77.261452113685223</v>
      </c>
    </row>
    <row r="14" spans="1:7" ht="23.25">
      <c r="A14" s="43" t="s">
        <v>70</v>
      </c>
      <c r="B14" s="35" t="s">
        <v>59</v>
      </c>
      <c r="C14" s="40" t="s">
        <v>60</v>
      </c>
      <c r="D14" s="22">
        <v>6.0283152120356078</v>
      </c>
      <c r="E14" s="22">
        <v>6.593026032959159</v>
      </c>
      <c r="F14" s="65">
        <f t="shared" si="0"/>
        <v>89.228464671681493</v>
      </c>
      <c r="G14" s="65">
        <f t="shared" si="1"/>
        <v>83.854478146644382</v>
      </c>
    </row>
    <row r="15" spans="1:7" ht="23.25">
      <c r="A15" s="43" t="s">
        <v>70</v>
      </c>
      <c r="B15" s="35" t="s">
        <v>61</v>
      </c>
      <c r="C15" s="40" t="s">
        <v>62</v>
      </c>
      <c r="D15" s="22">
        <v>5.1617777485793122</v>
      </c>
      <c r="E15" s="22">
        <v>6.5058514449486502</v>
      </c>
      <c r="F15" s="65">
        <f t="shared" si="0"/>
        <v>94.390242420260805</v>
      </c>
      <c r="G15" s="65">
        <f t="shared" si="1"/>
        <v>90.360329591593029</v>
      </c>
    </row>
    <row r="16" spans="1:7" ht="23.25">
      <c r="A16" s="43" t="s">
        <v>70</v>
      </c>
      <c r="B16" s="35" t="s">
        <v>63</v>
      </c>
      <c r="C16" s="40" t="s">
        <v>64</v>
      </c>
      <c r="D16" s="22">
        <v>3.1751141477515357</v>
      </c>
      <c r="E16" s="22">
        <v>4.9904466204919986</v>
      </c>
      <c r="F16" s="65">
        <f t="shared" si="0"/>
        <v>97.565356568012334</v>
      </c>
      <c r="G16" s="65">
        <f t="shared" si="1"/>
        <v>95.350776212085023</v>
      </c>
    </row>
    <row r="17" spans="1:7" ht="23.25">
      <c r="A17" s="43" t="s">
        <v>70</v>
      </c>
      <c r="B17" s="35" t="s">
        <v>65</v>
      </c>
      <c r="C17" s="40" t="s">
        <v>66</v>
      </c>
      <c r="D17" s="22">
        <v>1.6746049995072758</v>
      </c>
      <c r="E17" s="22">
        <v>3.0212562694053022</v>
      </c>
      <c r="F17" s="65">
        <f t="shared" si="0"/>
        <v>99.239961567519615</v>
      </c>
      <c r="G17" s="65">
        <f t="shared" si="1"/>
        <v>98.372032481490322</v>
      </c>
    </row>
    <row r="18" spans="1:7" ht="23.25">
      <c r="A18" s="43" t="s">
        <v>70</v>
      </c>
      <c r="B18" s="36" t="s">
        <v>67</v>
      </c>
      <c r="C18" s="41" t="s">
        <v>68</v>
      </c>
      <c r="D18" s="22">
        <v>0.76273691817494993</v>
      </c>
      <c r="E18" s="22">
        <v>1.6252686887986625</v>
      </c>
      <c r="F18" s="65">
        <f t="shared" si="0"/>
        <v>100.00269848569457</v>
      </c>
      <c r="G18" s="65">
        <f t="shared" si="1"/>
        <v>99.997301170288978</v>
      </c>
    </row>
    <row r="19" spans="1:7" ht="23.25">
      <c r="A19" s="44" t="s">
        <v>71</v>
      </c>
      <c r="B19" s="35"/>
      <c r="C19" s="40"/>
      <c r="D19" s="47">
        <v>42051.023223948207</v>
      </c>
      <c r="E19" s="47">
        <v>26701.976776051786</v>
      </c>
    </row>
    <row r="20" spans="1:7" ht="23.25">
      <c r="A20" s="44" t="s">
        <v>71</v>
      </c>
      <c r="B20" s="34" t="s">
        <v>37</v>
      </c>
      <c r="C20" s="39" t="s">
        <v>38</v>
      </c>
      <c r="D20" s="22">
        <v>7.3152889539136789E-2</v>
      </c>
      <c r="E20" s="22">
        <v>0.1044029232818519</v>
      </c>
      <c r="F20" s="42">
        <v>7.0000000000000007E-2</v>
      </c>
      <c r="G20" s="68">
        <v>0.1</v>
      </c>
    </row>
    <row r="21" spans="1:7" ht="23.25">
      <c r="A21" s="44" t="s">
        <v>71</v>
      </c>
      <c r="B21" s="35" t="s">
        <v>39</v>
      </c>
      <c r="C21" s="40" t="s">
        <v>40</v>
      </c>
      <c r="D21" s="22">
        <v>2.571781272860278</v>
      </c>
      <c r="E21" s="22">
        <v>4.1221154192317382</v>
      </c>
      <c r="F21" s="65">
        <f>F20+D21</f>
        <v>2.6417812728602779</v>
      </c>
      <c r="G21" s="65">
        <f>G20+E21</f>
        <v>4.2221154192317378</v>
      </c>
    </row>
    <row r="22" spans="1:7" ht="23.25">
      <c r="A22" s="44" t="s">
        <v>71</v>
      </c>
      <c r="B22" s="35" t="s">
        <v>41</v>
      </c>
      <c r="C22" s="40" t="s">
        <v>42</v>
      </c>
      <c r="D22" s="22">
        <v>4.2817300658376007</v>
      </c>
      <c r="E22" s="22">
        <v>8.1686287216042057</v>
      </c>
      <c r="F22" s="65">
        <f t="shared" ref="F22:F35" si="2">F21+D22</f>
        <v>6.9235113386978782</v>
      </c>
      <c r="G22" s="65">
        <f t="shared" ref="G22:G35" si="3">G21+E22</f>
        <v>12.390744140835944</v>
      </c>
    </row>
    <row r="23" spans="1:7" ht="23.25">
      <c r="A23" s="44" t="s">
        <v>71</v>
      </c>
      <c r="B23" s="35" t="s">
        <v>43</v>
      </c>
      <c r="C23" s="40" t="s">
        <v>44</v>
      </c>
      <c r="D23" s="22">
        <v>4.0371250914411121</v>
      </c>
      <c r="E23" s="22">
        <v>4.8169348741764768</v>
      </c>
      <c r="F23" s="65">
        <f t="shared" si="2"/>
        <v>10.96063643013899</v>
      </c>
      <c r="G23" s="65">
        <f t="shared" si="3"/>
        <v>17.20767901501242</v>
      </c>
    </row>
    <row r="24" spans="1:7" ht="23.25">
      <c r="A24" s="44" t="s">
        <v>71</v>
      </c>
      <c r="B24" s="35" t="s">
        <v>45</v>
      </c>
      <c r="C24" s="40" t="s">
        <v>46</v>
      </c>
      <c r="D24" s="22">
        <v>5.5687637161667887</v>
      </c>
      <c r="E24" s="22">
        <v>5.1517442488389671</v>
      </c>
      <c r="F24" s="65">
        <f t="shared" si="2"/>
        <v>16.529400146305779</v>
      </c>
      <c r="G24" s="65">
        <f t="shared" si="3"/>
        <v>22.359423263851387</v>
      </c>
    </row>
    <row r="25" spans="1:7" ht="23.25">
      <c r="A25" s="44" t="s">
        <v>71</v>
      </c>
      <c r="B25" s="35" t="s">
        <v>47</v>
      </c>
      <c r="C25" s="40" t="s">
        <v>48</v>
      </c>
      <c r="D25" s="22">
        <v>8.1062545720555956</v>
      </c>
      <c r="E25" s="22">
        <v>6.703387694855456</v>
      </c>
      <c r="F25" s="65">
        <f t="shared" si="2"/>
        <v>24.635654718361373</v>
      </c>
      <c r="G25" s="65">
        <f t="shared" si="3"/>
        <v>29.062810958706841</v>
      </c>
    </row>
    <row r="26" spans="1:7" ht="23.25">
      <c r="A26" s="44" t="s">
        <v>71</v>
      </c>
      <c r="B26" s="35" t="s">
        <v>49</v>
      </c>
      <c r="C26" s="40" t="s">
        <v>50</v>
      </c>
      <c r="D26" s="22">
        <v>10.751188734455011</v>
      </c>
      <c r="E26" s="22">
        <v>8.7014436404219317</v>
      </c>
      <c r="F26" s="65">
        <f t="shared" si="2"/>
        <v>35.386843452816386</v>
      </c>
      <c r="G26" s="65">
        <f t="shared" si="3"/>
        <v>37.764254599128776</v>
      </c>
    </row>
    <row r="27" spans="1:7" ht="23.25">
      <c r="A27" s="44" t="s">
        <v>71</v>
      </c>
      <c r="B27" s="35" t="s">
        <v>51</v>
      </c>
      <c r="C27" s="40" t="s">
        <v>52</v>
      </c>
      <c r="D27" s="22">
        <v>13.352688368690563</v>
      </c>
      <c r="E27" s="22">
        <v>10.584296360298088</v>
      </c>
      <c r="F27" s="65">
        <f t="shared" si="2"/>
        <v>48.739531821506951</v>
      </c>
      <c r="G27" s="65">
        <f t="shared" si="3"/>
        <v>48.348550959426866</v>
      </c>
    </row>
    <row r="28" spans="1:7" ht="23.25">
      <c r="A28" s="44" t="s">
        <v>71</v>
      </c>
      <c r="B28" s="35" t="s">
        <v>53</v>
      </c>
      <c r="C28" s="40" t="s">
        <v>54</v>
      </c>
      <c r="D28" s="22">
        <v>13.530998536942208</v>
      </c>
      <c r="E28" s="22">
        <v>11.318716924073874</v>
      </c>
      <c r="F28" s="65">
        <f t="shared" si="2"/>
        <v>62.270530358449157</v>
      </c>
      <c r="G28" s="65">
        <f t="shared" si="3"/>
        <v>59.667267883500742</v>
      </c>
    </row>
    <row r="29" spans="1:7" ht="23.25">
      <c r="A29" s="44" t="s">
        <v>71</v>
      </c>
      <c r="B29" s="35" t="s">
        <v>55</v>
      </c>
      <c r="C29" s="40" t="s">
        <v>56</v>
      </c>
      <c r="D29" s="22">
        <v>11.432425018288223</v>
      </c>
      <c r="E29" s="22">
        <v>9.6950714620009357</v>
      </c>
      <c r="F29" s="65">
        <f t="shared" si="2"/>
        <v>73.702955376737378</v>
      </c>
      <c r="G29" s="65">
        <f t="shared" si="3"/>
        <v>69.362339345501681</v>
      </c>
    </row>
    <row r="30" spans="1:7" ht="23.25">
      <c r="A30" s="44" t="s">
        <v>71</v>
      </c>
      <c r="B30" s="35" t="s">
        <v>57</v>
      </c>
      <c r="C30" s="40" t="s">
        <v>58</v>
      </c>
      <c r="D30" s="22">
        <v>8.8880760790051205</v>
      </c>
      <c r="E30" s="22">
        <v>8.6762429348021737</v>
      </c>
      <c r="F30" s="65">
        <f t="shared" si="2"/>
        <v>82.591031455742495</v>
      </c>
      <c r="G30" s="65">
        <f t="shared" si="3"/>
        <v>78.038582280303856</v>
      </c>
    </row>
    <row r="31" spans="1:7" ht="23.25">
      <c r="A31" s="44" t="s">
        <v>71</v>
      </c>
      <c r="B31" s="35" t="s">
        <v>59</v>
      </c>
      <c r="C31" s="40" t="s">
        <v>60</v>
      </c>
      <c r="D31" s="22">
        <v>5.961960497439649</v>
      </c>
      <c r="E31" s="22">
        <v>6.8329913237570654</v>
      </c>
      <c r="F31" s="65">
        <f t="shared" si="2"/>
        <v>88.552991953182143</v>
      </c>
      <c r="G31" s="65">
        <f t="shared" si="3"/>
        <v>84.871573604060927</v>
      </c>
    </row>
    <row r="32" spans="1:7" ht="23.25">
      <c r="A32" s="44" t="s">
        <v>71</v>
      </c>
      <c r="B32" s="35" t="s">
        <v>61</v>
      </c>
      <c r="C32" s="40" t="s">
        <v>62</v>
      </c>
      <c r="D32" s="22">
        <v>5.3630212143379667</v>
      </c>
      <c r="E32" s="22">
        <v>6.357778017784498</v>
      </c>
      <c r="F32" s="65">
        <f t="shared" si="2"/>
        <v>93.916013167520106</v>
      </c>
      <c r="G32" s="65">
        <f t="shared" si="3"/>
        <v>91.229351621845424</v>
      </c>
    </row>
    <row r="33" spans="1:7" ht="23.25">
      <c r="A33" s="44" t="s">
        <v>71</v>
      </c>
      <c r="B33" s="35" t="s">
        <v>63</v>
      </c>
      <c r="C33" s="40" t="s">
        <v>64</v>
      </c>
      <c r="D33" s="22">
        <v>3.5136247256766642</v>
      </c>
      <c r="E33" s="22">
        <v>4.4281239874716496</v>
      </c>
      <c r="F33" s="65">
        <f t="shared" si="2"/>
        <v>97.429637893196769</v>
      </c>
      <c r="G33" s="65">
        <f t="shared" si="3"/>
        <v>95.657475609317075</v>
      </c>
    </row>
    <row r="34" spans="1:7" ht="23.25">
      <c r="A34" s="44" t="s">
        <v>71</v>
      </c>
      <c r="B34" s="35" t="s">
        <v>65</v>
      </c>
      <c r="C34" s="40" t="s">
        <v>66</v>
      </c>
      <c r="D34" s="22">
        <v>1.7419531821506951</v>
      </c>
      <c r="E34" s="22">
        <v>2.833279331821291</v>
      </c>
      <c r="F34" s="65">
        <f t="shared" si="2"/>
        <v>99.171591075347465</v>
      </c>
      <c r="G34" s="65">
        <f t="shared" si="3"/>
        <v>98.490754941138363</v>
      </c>
    </row>
    <row r="35" spans="1:7" ht="23.25">
      <c r="A35" s="44" t="s">
        <v>71</v>
      </c>
      <c r="B35" s="36" t="s">
        <v>67</v>
      </c>
      <c r="C35" s="41" t="s">
        <v>68</v>
      </c>
      <c r="D35" s="22">
        <v>0.82525603511338697</v>
      </c>
      <c r="E35" s="22">
        <v>1.5084422363826187</v>
      </c>
      <c r="F35" s="65">
        <f t="shared" si="2"/>
        <v>99.996847110460848</v>
      </c>
      <c r="G35" s="65">
        <f t="shared" si="3"/>
        <v>99.999197177520983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E1" workbookViewId="0">
      <pane ySplit="3" topLeftCell="A22" activePane="bottomLeft" state="frozen"/>
      <selection pane="bottomLeft" activeCell="L14" sqref="L14:L29"/>
    </sheetView>
  </sheetViews>
  <sheetFormatPr defaultRowHeight="14.25"/>
  <cols>
    <col min="5" max="5" width="14.75" customWidth="1"/>
    <col min="7" max="7" width="15.25" customWidth="1"/>
  </cols>
  <sheetData>
    <row r="1" spans="1:12" ht="26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3" spans="1:12" ht="93">
      <c r="A3" s="9" t="s">
        <v>1</v>
      </c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4</v>
      </c>
      <c r="J3" s="11" t="s">
        <v>5</v>
      </c>
      <c r="K3" s="11" t="s">
        <v>6</v>
      </c>
      <c r="L3" s="11" t="s">
        <v>7</v>
      </c>
    </row>
    <row r="4" spans="1:12" ht="69.75">
      <c r="A4" s="3" t="s">
        <v>9</v>
      </c>
      <c r="B4" s="12"/>
      <c r="C4" s="16">
        <v>78989</v>
      </c>
      <c r="D4" s="17">
        <v>64.510182026233821</v>
      </c>
      <c r="E4" s="18">
        <v>50955.947680701836</v>
      </c>
      <c r="F4" s="17">
        <v>35.489817973766186</v>
      </c>
      <c r="G4" s="18">
        <v>28033.052319298171</v>
      </c>
      <c r="H4" s="19">
        <v>35741</v>
      </c>
      <c r="I4" s="20">
        <v>61.162455782217812</v>
      </c>
      <c r="J4" s="18">
        <v>21860.073321122465</v>
      </c>
      <c r="K4" s="20">
        <v>38.837544217782188</v>
      </c>
      <c r="L4" s="18">
        <v>13880.926678877531</v>
      </c>
    </row>
    <row r="5" spans="1:12" ht="46.5">
      <c r="A5" s="3" t="s">
        <v>10</v>
      </c>
      <c r="B5" s="7"/>
      <c r="C5" s="8">
        <v>20331</v>
      </c>
      <c r="D5" s="17">
        <v>64.510182026233821</v>
      </c>
      <c r="E5" s="18">
        <v>13115.565107753599</v>
      </c>
      <c r="F5" s="17">
        <v>35.489817973766186</v>
      </c>
      <c r="G5" s="18">
        <v>7215.4348922464033</v>
      </c>
      <c r="H5" s="26">
        <v>7431</v>
      </c>
      <c r="I5" s="20">
        <v>61.162455782217812</v>
      </c>
      <c r="J5" s="18">
        <v>4544.9820891766058</v>
      </c>
      <c r="K5" s="20">
        <v>38.837544217782188</v>
      </c>
      <c r="L5" s="18">
        <v>2886.0179108233942</v>
      </c>
    </row>
    <row r="6" spans="1:12" ht="69.75">
      <c r="A6" s="2" t="s">
        <v>11</v>
      </c>
      <c r="B6" s="7"/>
      <c r="C6" s="8">
        <v>10822</v>
      </c>
      <c r="D6" s="17">
        <v>64.510182026233821</v>
      </c>
      <c r="E6" s="18">
        <v>6981.2918988790243</v>
      </c>
      <c r="F6" s="17">
        <v>35.489817973766186</v>
      </c>
      <c r="G6" s="18">
        <v>3840.7081011209766</v>
      </c>
      <c r="H6" s="8">
        <v>2050</v>
      </c>
      <c r="I6" s="20">
        <v>61.162455782217812</v>
      </c>
      <c r="J6" s="18">
        <v>1253.8303435354651</v>
      </c>
      <c r="K6" s="20">
        <v>38.837544217782188</v>
      </c>
      <c r="L6" s="18">
        <v>796.16965646453491</v>
      </c>
    </row>
    <row r="7" spans="1:12" ht="46.5">
      <c r="A7" s="2" t="s">
        <v>12</v>
      </c>
      <c r="B7" s="7"/>
      <c r="C7" s="8">
        <v>22683</v>
      </c>
      <c r="D7" s="17">
        <v>64.510182026233821</v>
      </c>
      <c r="E7" s="18">
        <v>14632.844589010616</v>
      </c>
      <c r="F7" s="17">
        <v>35.489817973766186</v>
      </c>
      <c r="G7" s="18">
        <v>8050.1554109893841</v>
      </c>
      <c r="H7" s="8">
        <v>6230</v>
      </c>
      <c r="I7" s="20">
        <v>61.162455782217812</v>
      </c>
      <c r="J7" s="18">
        <v>3810.4209952321694</v>
      </c>
      <c r="K7" s="20">
        <v>38.837544217782188</v>
      </c>
      <c r="L7" s="18">
        <v>2419.5790047678302</v>
      </c>
    </row>
    <row r="8" spans="1:12" ht="46.5">
      <c r="A8" s="2" t="s">
        <v>13</v>
      </c>
      <c r="B8" s="7"/>
      <c r="C8" s="8">
        <v>9984</v>
      </c>
      <c r="D8" s="17">
        <v>64.510182026233821</v>
      </c>
      <c r="E8" s="18">
        <v>6440.6965734991854</v>
      </c>
      <c r="F8" s="17">
        <v>35.489817973766186</v>
      </c>
      <c r="G8" s="18">
        <v>3543.3034265008159</v>
      </c>
      <c r="H8" s="8">
        <v>4530</v>
      </c>
      <c r="I8" s="20">
        <v>61.162455782217812</v>
      </c>
      <c r="J8" s="18">
        <v>2770.6592469344669</v>
      </c>
      <c r="K8" s="20">
        <v>38.837544217782188</v>
      </c>
      <c r="L8" s="18">
        <v>1759.3407530655331</v>
      </c>
    </row>
    <row r="9" spans="1:12" ht="69.75">
      <c r="A9" s="2" t="s">
        <v>14</v>
      </c>
      <c r="B9" s="7"/>
      <c r="C9" s="8">
        <v>26406</v>
      </c>
      <c r="D9" s="17">
        <v>64.510182026233821</v>
      </c>
      <c r="E9" s="18">
        <v>17034.558665847304</v>
      </c>
      <c r="F9" s="17">
        <v>35.489817973766186</v>
      </c>
      <c r="G9" s="18">
        <v>9371.4413341526997</v>
      </c>
      <c r="H9" s="8">
        <v>1821</v>
      </c>
      <c r="I9" s="20">
        <v>61.162455782217812</v>
      </c>
      <c r="J9" s="18">
        <v>1113.7683197941865</v>
      </c>
      <c r="K9" s="20">
        <v>38.837544217782188</v>
      </c>
      <c r="L9" s="18">
        <v>707.23168020581363</v>
      </c>
    </row>
    <row r="10" spans="1:12" ht="46.5">
      <c r="A10" s="2" t="s">
        <v>15</v>
      </c>
      <c r="B10" s="7"/>
      <c r="C10" s="8">
        <v>9548</v>
      </c>
      <c r="D10" s="17">
        <v>64.510182026233821</v>
      </c>
      <c r="E10" s="18">
        <v>6159.4321798648052</v>
      </c>
      <c r="F10" s="17">
        <v>35.489817973766186</v>
      </c>
      <c r="G10" s="18">
        <v>3388.5678201351957</v>
      </c>
      <c r="H10" s="8">
        <v>3363</v>
      </c>
      <c r="I10" s="20">
        <v>61.162455782217812</v>
      </c>
      <c r="J10" s="18">
        <v>2056.893387955985</v>
      </c>
      <c r="K10" s="20">
        <v>38.837544217782188</v>
      </c>
      <c r="L10" s="18">
        <v>1306.106612044015</v>
      </c>
    </row>
    <row r="11" spans="1:12" ht="46.5">
      <c r="A11" s="2" t="s">
        <v>16</v>
      </c>
      <c r="B11" s="7"/>
      <c r="C11" s="8">
        <v>36648</v>
      </c>
      <c r="D11" s="17">
        <v>64.510182026233821</v>
      </c>
      <c r="E11" s="18">
        <v>23641.691508974171</v>
      </c>
      <c r="F11" s="17">
        <v>35.489817973766186</v>
      </c>
      <c r="G11" s="18">
        <v>13006.308491025833</v>
      </c>
      <c r="H11" s="8">
        <v>1509</v>
      </c>
      <c r="I11" s="20">
        <v>61.162455782217812</v>
      </c>
      <c r="J11" s="18">
        <v>922.94145775366678</v>
      </c>
      <c r="K11" s="20">
        <v>38.837544217782188</v>
      </c>
      <c r="L11" s="18">
        <v>586.05854224633322</v>
      </c>
    </row>
    <row r="12" spans="1:12" ht="69.75">
      <c r="A12" s="2" t="s">
        <v>17</v>
      </c>
      <c r="B12" s="7"/>
      <c r="C12" s="8">
        <v>12643</v>
      </c>
      <c r="D12" s="17">
        <v>64.510182026233821</v>
      </c>
      <c r="E12" s="18">
        <v>8156.0223135767419</v>
      </c>
      <c r="F12" s="17">
        <v>35.489817973766186</v>
      </c>
      <c r="G12" s="18">
        <v>4486.977686423259</v>
      </c>
      <c r="H12" s="8">
        <v>6078</v>
      </c>
      <c r="I12" s="20">
        <v>61.162455782217812</v>
      </c>
      <c r="J12" s="18">
        <v>3717.4540624431988</v>
      </c>
      <c r="K12" s="20">
        <v>38.837544217782188</v>
      </c>
      <c r="L12" s="18">
        <v>2360.5459375568012</v>
      </c>
    </row>
    <row r="13" spans="1:12" ht="23.25">
      <c r="A13" s="32" t="s">
        <v>18</v>
      </c>
      <c r="B13" s="27"/>
      <c r="C13" s="28">
        <v>228054</v>
      </c>
      <c r="D13" s="29">
        <v>64.510182026233821</v>
      </c>
      <c r="E13" s="47">
        <v>147118.05051810728</v>
      </c>
      <c r="F13" s="29">
        <v>35.489817973766186</v>
      </c>
      <c r="G13" s="47">
        <v>80935.949481892734</v>
      </c>
      <c r="H13" s="28">
        <v>68753</v>
      </c>
      <c r="I13" s="31">
        <v>61.162455782217812</v>
      </c>
      <c r="J13" s="47">
        <v>42051.023223948207</v>
      </c>
      <c r="K13" s="31">
        <v>38.837544217782188</v>
      </c>
      <c r="L13" s="47">
        <v>26701.976776051786</v>
      </c>
    </row>
    <row r="14" spans="1:12" ht="23.25">
      <c r="A14" s="4"/>
      <c r="B14" s="13" t="s">
        <v>19</v>
      </c>
      <c r="C14" s="21"/>
      <c r="D14" s="22">
        <v>4.6644548828959041E-2</v>
      </c>
      <c r="E14" s="18">
        <f>D14*$E$13/100</f>
        <v>68.622550910131181</v>
      </c>
      <c r="F14" s="22">
        <v>0.10150465727251015</v>
      </c>
      <c r="G14" s="18">
        <f>F14*$G$13/100</f>
        <v>82.153758131847169</v>
      </c>
      <c r="H14" s="21"/>
      <c r="I14" s="22">
        <v>7.3152889539136789E-2</v>
      </c>
      <c r="J14" s="18">
        <v>30.761538569091591</v>
      </c>
      <c r="K14" s="22">
        <v>0.1044029232818519</v>
      </c>
      <c r="L14" s="18">
        <v>27.877644328239256</v>
      </c>
    </row>
    <row r="15" spans="1:12" ht="23.25">
      <c r="A15" s="4"/>
      <c r="B15" s="14" t="s">
        <v>20</v>
      </c>
      <c r="C15" s="21"/>
      <c r="D15" s="22">
        <v>1.1989619945471865</v>
      </c>
      <c r="E15" s="37">
        <f t="shared" ref="E15:E16" si="0">D15*$E$13/100</f>
        <v>1763.8895128308366</v>
      </c>
      <c r="F15" s="22">
        <v>3.037974683544304</v>
      </c>
      <c r="G15" s="37">
        <f t="shared" ref="G15:G29" si="1">F15*$G$13/100</f>
        <v>2458.8136551461084</v>
      </c>
      <c r="H15" s="21"/>
      <c r="I15" s="22">
        <v>2.571781272860278</v>
      </c>
      <c r="J15" s="18">
        <v>1081.4603403196263</v>
      </c>
      <c r="K15" s="22">
        <v>4.1221154192317382</v>
      </c>
      <c r="L15" s="18">
        <v>1100.6863019253085</v>
      </c>
    </row>
    <row r="16" spans="1:12" ht="23.25">
      <c r="A16" s="4"/>
      <c r="B16" s="14" t="s">
        <v>21</v>
      </c>
      <c r="C16" s="21"/>
      <c r="D16" s="22">
        <v>3.3905988240317972</v>
      </c>
      <c r="E16" s="37">
        <f t="shared" si="0"/>
        <v>4988.1828908054504</v>
      </c>
      <c r="F16" s="22">
        <v>7.5304513971817526</v>
      </c>
      <c r="G16" s="37">
        <f t="shared" si="1"/>
        <v>6094.8423385815086</v>
      </c>
      <c r="H16" s="21"/>
      <c r="I16" s="22">
        <v>4.2817300658376007</v>
      </c>
      <c r="J16" s="18">
        <v>1800.5113043721421</v>
      </c>
      <c r="K16" s="22">
        <v>8.1686287216042057</v>
      </c>
      <c r="L16" s="18">
        <v>2181.1853441646508</v>
      </c>
    </row>
    <row r="17" spans="1:13" ht="23.25">
      <c r="A17" s="4"/>
      <c r="B17" s="14" t="s">
        <v>22</v>
      </c>
      <c r="C17" s="21"/>
      <c r="D17" s="22">
        <v>3.461551095489932</v>
      </c>
      <c r="E17" s="37">
        <f>D17*$E$13/100</f>
        <v>5092.5664893729736</v>
      </c>
      <c r="F17" s="22">
        <v>3.3675662765703369</v>
      </c>
      <c r="G17" s="37">
        <f t="shared" si="1"/>
        <v>2725.5717403742242</v>
      </c>
      <c r="H17" s="21"/>
      <c r="I17" s="22">
        <v>4.0371250914411121</v>
      </c>
      <c r="J17" s="18">
        <v>1697.6524097817423</v>
      </c>
      <c r="K17" s="22">
        <v>4.8169348741764768</v>
      </c>
      <c r="L17" s="18">
        <v>1286.2168314201422</v>
      </c>
      <c r="M17" s="1"/>
    </row>
    <row r="18" spans="1:13" ht="23.25">
      <c r="A18" s="4"/>
      <c r="B18" s="14" t="s">
        <v>23</v>
      </c>
      <c r="C18" s="21"/>
      <c r="D18" s="22">
        <v>5.4166803534474264</v>
      </c>
      <c r="E18" s="37">
        <f t="shared" ref="E18:E29" si="2">D18*$E$13/100</f>
        <v>7968.9145387891758</v>
      </c>
      <c r="F18" s="22">
        <v>5.3212323859565318</v>
      </c>
      <c r="G18" s="37">
        <f t="shared" si="1"/>
        <v>4306.7899557118935</v>
      </c>
      <c r="H18" s="21"/>
      <c r="I18" s="22">
        <v>5.5687637161667887</v>
      </c>
      <c r="J18" s="18">
        <v>2341.7221235720976</v>
      </c>
      <c r="K18" s="22">
        <v>5.1517442488389671</v>
      </c>
      <c r="L18" s="18">
        <v>1375.6175528865645</v>
      </c>
      <c r="M18" s="1"/>
    </row>
    <row r="19" spans="1:13" ht="23.25">
      <c r="A19" s="4"/>
      <c r="B19" s="14" t="s">
        <v>24</v>
      </c>
      <c r="C19" s="21"/>
      <c r="D19" s="22">
        <v>8.6364681535985284</v>
      </c>
      <c r="E19" s="37">
        <f t="shared" si="2"/>
        <v>12705.803581191329</v>
      </c>
      <c r="F19" s="22">
        <v>7.6235968473847624</v>
      </c>
      <c r="G19" s="37">
        <f t="shared" si="1"/>
        <v>6170.2304931024983</v>
      </c>
      <c r="H19" s="21"/>
      <c r="I19" s="22">
        <v>8.1062545720555956</v>
      </c>
      <c r="J19" s="18">
        <v>3408.7629926874615</v>
      </c>
      <c r="K19" s="22">
        <v>6.703387694855456</v>
      </c>
      <c r="L19" s="18">
        <v>1789.9370254890171</v>
      </c>
      <c r="M19" s="1"/>
    </row>
    <row r="20" spans="1:13" ht="23.25">
      <c r="A20" s="4"/>
      <c r="B20" s="14" t="s">
        <v>25</v>
      </c>
      <c r="C20" s="21"/>
      <c r="D20" s="22">
        <v>11.975823670466117</v>
      </c>
      <c r="E20" s="37">
        <f t="shared" si="2"/>
        <v>17618.598317475793</v>
      </c>
      <c r="F20" s="22">
        <v>9.8877477907809883</v>
      </c>
      <c r="G20" s="37">
        <f t="shared" si="1"/>
        <v>8002.7425568434655</v>
      </c>
      <c r="H20" s="21"/>
      <c r="I20" s="22">
        <v>10.751188734455011</v>
      </c>
      <c r="J20" s="18">
        <v>4520.98487157618</v>
      </c>
      <c r="K20" s="22">
        <v>8.7014436404219317</v>
      </c>
      <c r="L20" s="18">
        <v>2323.4574600466995</v>
      </c>
      <c r="M20" s="1"/>
    </row>
    <row r="21" spans="1:13" ht="23.25">
      <c r="A21" s="4"/>
      <c r="B21" s="14" t="s">
        <v>26</v>
      </c>
      <c r="C21" s="21"/>
      <c r="D21" s="22">
        <v>14.522221857241401</v>
      </c>
      <c r="E21" s="37">
        <f t="shared" si="2"/>
        <v>21364.809688288024</v>
      </c>
      <c r="F21" s="22">
        <v>11.441366133269645</v>
      </c>
      <c r="G21" s="37">
        <f t="shared" si="1"/>
        <v>9260.1783136615049</v>
      </c>
      <c r="H21" s="21"/>
      <c r="I21" s="22">
        <v>13.352688368690563</v>
      </c>
      <c r="J21" s="18">
        <v>5614.9420869394999</v>
      </c>
      <c r="K21" s="22">
        <v>10.584296360298088</v>
      </c>
      <c r="L21" s="18">
        <v>2826.2163560352901</v>
      </c>
      <c r="M21" s="1"/>
    </row>
    <row r="22" spans="1:13" ht="23.25">
      <c r="A22" s="4"/>
      <c r="B22" s="14" t="s">
        <v>27</v>
      </c>
      <c r="C22" s="21"/>
      <c r="D22" s="22">
        <v>14.009788785599318</v>
      </c>
      <c r="E22" s="37">
        <f t="shared" si="2"/>
        <v>20610.928143078134</v>
      </c>
      <c r="F22" s="22">
        <v>11.09744447098161</v>
      </c>
      <c r="G22" s="37">
        <f t="shared" si="1"/>
        <v>8981.8220508147733</v>
      </c>
      <c r="H22" s="21"/>
      <c r="I22" s="22">
        <v>13.530998536942208</v>
      </c>
      <c r="J22" s="18">
        <v>5689.9233372016597</v>
      </c>
      <c r="K22" s="22">
        <v>11.318716924073874</v>
      </c>
      <c r="L22" s="18">
        <v>3022.3211644132489</v>
      </c>
      <c r="M22" s="1"/>
    </row>
    <row r="23" spans="1:13" ht="23.25">
      <c r="A23" s="4"/>
      <c r="B23" s="14" t="s">
        <v>28</v>
      </c>
      <c r="C23" s="21"/>
      <c r="D23" s="22">
        <v>11.690700653680649</v>
      </c>
      <c r="E23" s="37">
        <f t="shared" si="2"/>
        <v>17199.130893602596</v>
      </c>
      <c r="F23" s="22">
        <v>9.7241461667064719</v>
      </c>
      <c r="G23" s="37">
        <f t="shared" si="1"/>
        <v>7870.3300290309589</v>
      </c>
      <c r="H23" s="21"/>
      <c r="I23" s="22">
        <v>11.432425018288223</v>
      </c>
      <c r="J23" s="18">
        <v>4807.4516995008453</v>
      </c>
      <c r="K23" s="22">
        <v>9.6950714620009357</v>
      </c>
      <c r="L23" s="18">
        <v>2588.7757302051141</v>
      </c>
      <c r="M23" s="1"/>
    </row>
    <row r="24" spans="1:13" ht="23.25">
      <c r="A24" s="4"/>
      <c r="B24" s="14" t="s">
        <v>29</v>
      </c>
      <c r="C24" s="21"/>
      <c r="D24" s="22">
        <v>8.8473540715435401</v>
      </c>
      <c r="E24" s="37">
        <f t="shared" si="2"/>
        <v>13016.054832489246</v>
      </c>
      <c r="F24" s="22">
        <v>8.1299259613088122</v>
      </c>
      <c r="G24" s="37">
        <f t="shared" si="1"/>
        <v>6580.0327689601827</v>
      </c>
      <c r="H24" s="21"/>
      <c r="I24" s="22">
        <v>8.8880760790051205</v>
      </c>
      <c r="J24" s="18">
        <v>3737.5269361446285</v>
      </c>
      <c r="K24" s="22">
        <v>8.6762429348021737</v>
      </c>
      <c r="L24" s="18">
        <v>2316.7283734847106</v>
      </c>
      <c r="M24" s="1"/>
    </row>
    <row r="25" spans="1:13" ht="23.25">
      <c r="A25" s="4"/>
      <c r="B25" s="14" t="s">
        <v>30</v>
      </c>
      <c r="C25" s="21"/>
      <c r="D25" s="22">
        <v>6.0283152120356078</v>
      </c>
      <c r="E25" s="37">
        <f t="shared" si="2"/>
        <v>8868.7398190332915</v>
      </c>
      <c r="F25" s="22">
        <v>6.593026032959159</v>
      </c>
      <c r="G25" s="37">
        <f t="shared" si="1"/>
        <v>5336.1282193638617</v>
      </c>
      <c r="H25" s="21"/>
      <c r="I25" s="22">
        <v>5.961960497439649</v>
      </c>
      <c r="J25" s="18">
        <v>2507.0653933809649</v>
      </c>
      <c r="K25" s="22">
        <v>6.8329913237570654</v>
      </c>
      <c r="L25" s="18">
        <v>1824.543756379245</v>
      </c>
      <c r="M25" s="1"/>
    </row>
    <row r="26" spans="1:13" ht="23.25">
      <c r="A26" s="4"/>
      <c r="B26" s="14" t="s">
        <v>31</v>
      </c>
      <c r="C26" s="21"/>
      <c r="D26" s="22">
        <v>5.1617777485793122</v>
      </c>
      <c r="E26" s="37">
        <f t="shared" si="2"/>
        <v>7593.9067957873331</v>
      </c>
      <c r="F26" s="22">
        <v>6.5058514449486502</v>
      </c>
      <c r="G26" s="37">
        <f t="shared" si="1"/>
        <v>5265.5726388506273</v>
      </c>
      <c r="H26" s="21"/>
      <c r="I26" s="22">
        <v>5.3630212143379667</v>
      </c>
      <c r="J26" s="18">
        <v>2255.2052963465276</v>
      </c>
      <c r="K26" s="22">
        <v>6.357778017784498</v>
      </c>
      <c r="L26" s="18">
        <v>1697.6524097817423</v>
      </c>
      <c r="M26" s="1"/>
    </row>
    <row r="27" spans="1:13" ht="23.25">
      <c r="A27" s="4"/>
      <c r="B27" s="14" t="s">
        <v>32</v>
      </c>
      <c r="C27" s="21"/>
      <c r="D27" s="22">
        <v>3.1751141477515357</v>
      </c>
      <c r="E27" s="37">
        <f t="shared" si="2"/>
        <v>4671.1660358966756</v>
      </c>
      <c r="F27" s="22">
        <v>4.9904466204919986</v>
      </c>
      <c r="G27" s="37">
        <f t="shared" si="1"/>
        <v>4039.0653556822272</v>
      </c>
      <c r="H27" s="21"/>
      <c r="I27" s="22">
        <v>3.5136247256766642</v>
      </c>
      <c r="J27" s="18">
        <v>1477.5151493966807</v>
      </c>
      <c r="K27" s="22">
        <v>4.4281239874716496</v>
      </c>
      <c r="L27" s="18">
        <v>1182.3966387494581</v>
      </c>
      <c r="M27" s="1"/>
    </row>
    <row r="28" spans="1:13" ht="23.25">
      <c r="A28" s="4"/>
      <c r="B28" s="14" t="s">
        <v>33</v>
      </c>
      <c r="C28" s="21"/>
      <c r="D28" s="22">
        <v>1.6746049995072758</v>
      </c>
      <c r="E28" s="37">
        <f t="shared" si="2"/>
        <v>2463.6462291538642</v>
      </c>
      <c r="F28" s="22">
        <v>3.0212562694053022</v>
      </c>
      <c r="G28" s="37">
        <f t="shared" si="1"/>
        <v>2445.2824479243923</v>
      </c>
      <c r="H28" s="21"/>
      <c r="I28" s="22">
        <v>1.7419531821506951</v>
      </c>
      <c r="J28" s="18">
        <v>732.50913717649348</v>
      </c>
      <c r="K28" s="22">
        <v>2.833279331821291</v>
      </c>
      <c r="L28" s="18">
        <v>756.54158918359633</v>
      </c>
      <c r="M28" s="1"/>
    </row>
    <row r="29" spans="1:13" ht="23.25">
      <c r="A29" s="4"/>
      <c r="B29" s="15" t="s">
        <v>34</v>
      </c>
      <c r="C29" s="23"/>
      <c r="D29" s="22">
        <v>0.76273691817494993</v>
      </c>
      <c r="E29" s="37">
        <f t="shared" si="2"/>
        <v>1122.1236846008774</v>
      </c>
      <c r="F29" s="22">
        <v>1.6252686887986625</v>
      </c>
      <c r="G29" s="37">
        <f t="shared" si="1"/>
        <v>1315.426644911106</v>
      </c>
      <c r="H29" s="24"/>
      <c r="I29" s="22">
        <v>0.82525603511338697</v>
      </c>
      <c r="J29" s="18">
        <v>347.0286069825645</v>
      </c>
      <c r="K29" s="22">
        <v>1.5084422363826187</v>
      </c>
      <c r="L29" s="18">
        <v>402.78389563904307</v>
      </c>
      <c r="M29" s="1"/>
    </row>
    <row r="30" spans="1:13" ht="23.25">
      <c r="A30" s="5" t="s">
        <v>18</v>
      </c>
      <c r="B30" s="6"/>
      <c r="C30" s="23"/>
      <c r="D30" s="61">
        <f>SUM(D14:D29)</f>
        <v>99.999343034523534</v>
      </c>
      <c r="E30" s="62">
        <f t="shared" ref="E30:G30" si="3">SUM(E14:E29)</f>
        <v>147117.0840033057</v>
      </c>
      <c r="F30" s="63">
        <f t="shared" si="3"/>
        <v>99.998805827561483</v>
      </c>
      <c r="G30" s="62">
        <f t="shared" si="3"/>
        <v>80934.982967091171</v>
      </c>
      <c r="H30" s="63"/>
      <c r="I30" s="63">
        <f t="shared" ref="I30" si="4">SUM(I14:I29)</f>
        <v>99.999999999999986</v>
      </c>
      <c r="J30" s="63">
        <f t="shared" ref="J30" si="5">SUM(J14:J29)</f>
        <v>42051.023223948207</v>
      </c>
      <c r="K30" s="63">
        <f t="shared" ref="K30" si="6">SUM(K14:K29)</f>
        <v>100.00360010080284</v>
      </c>
      <c r="L30" s="63">
        <f t="shared" ref="L30" si="7">SUM(L14:L29)</f>
        <v>26702.938074132071</v>
      </c>
      <c r="M30" s="25"/>
    </row>
  </sheetData>
  <mergeCells count="1">
    <mergeCell ref="A1:L1"/>
  </mergeCells>
  <hyperlinks>
    <hyperlink ref="A4" r:id="rId1" display="javascript:openWindow('?rcode=6501&amp;statType=1&amp;year=53')"/>
    <hyperlink ref="A5" r:id="rId2" display="javascript:openWindow('?rcode=6502&amp;statType=1&amp;year=53')"/>
    <hyperlink ref="A6" r:id="rId3" display="javascript:openWindow('?rcode=6503&amp;statType=1&amp;year=53')"/>
    <hyperlink ref="A7" r:id="rId4" display="javascript:openWindow('?rcode=6504&amp;statType=1&amp;year=53')"/>
    <hyperlink ref="A8" r:id="rId5" display="javascript:openWindow('?rcode=6505&amp;statType=1&amp;year=53')"/>
    <hyperlink ref="A9" r:id="rId6" display="javascript:openWindow('?rcode=6506&amp;statType=1&amp;year=53')"/>
    <hyperlink ref="A10" r:id="rId7" display="javascript:openWindow('?rcode=6507&amp;statType=1&amp;year=53')"/>
    <hyperlink ref="A11" r:id="rId8" display="javascript:openWindow('?rcode=6508&amp;statType=1&amp;year=53')"/>
    <hyperlink ref="A12" r:id="rId9" display="javascript:openWindow('?rcode=6509&amp;statType=1&amp;year=53'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I2" sqref="I2"/>
    </sheetView>
  </sheetViews>
  <sheetFormatPr defaultRowHeight="23.25"/>
  <cols>
    <col min="1" max="1" width="17.5" style="42" customWidth="1"/>
    <col min="2" max="2" width="9" style="42"/>
    <col min="3" max="3" width="11.5" style="42" customWidth="1"/>
    <col min="4" max="4" width="9" style="42"/>
    <col min="5" max="5" width="12" style="53" bestFit="1" customWidth="1"/>
    <col min="6" max="6" width="12" style="53" customWidth="1"/>
    <col min="7" max="16384" width="9" style="42"/>
  </cols>
  <sheetData>
    <row r="1" spans="1:7" ht="46.5">
      <c r="A1" s="45" t="s">
        <v>69</v>
      </c>
      <c r="B1" s="38" t="s">
        <v>35</v>
      </c>
      <c r="C1" s="38" t="s">
        <v>36</v>
      </c>
      <c r="D1" s="33" t="s">
        <v>72</v>
      </c>
      <c r="E1" s="49" t="s">
        <v>74</v>
      </c>
      <c r="F1" s="49" t="s">
        <v>75</v>
      </c>
      <c r="G1" s="33" t="s">
        <v>73</v>
      </c>
    </row>
    <row r="2" spans="1:7">
      <c r="A2" s="43" t="s">
        <v>70</v>
      </c>
      <c r="B2" s="34" t="s">
        <v>37</v>
      </c>
      <c r="C2" s="39" t="s">
        <v>38</v>
      </c>
      <c r="D2" s="48">
        <v>68.622550910131181</v>
      </c>
      <c r="E2" s="50"/>
      <c r="F2" s="50"/>
      <c r="G2" s="48">
        <v>82.153758131847169</v>
      </c>
    </row>
    <row r="3" spans="1:7">
      <c r="A3" s="43" t="s">
        <v>70</v>
      </c>
      <c r="B3" s="35" t="s">
        <v>39</v>
      </c>
      <c r="C3" s="40" t="s">
        <v>40</v>
      </c>
      <c r="D3" s="48">
        <v>1763.8895128308366</v>
      </c>
      <c r="E3" s="50"/>
      <c r="F3" s="50"/>
      <c r="G3" s="48">
        <v>2458.8136551461084</v>
      </c>
    </row>
    <row r="4" spans="1:7">
      <c r="A4" s="43" t="s">
        <v>70</v>
      </c>
      <c r="B4" s="35" t="s">
        <v>41</v>
      </c>
      <c r="C4" s="40" t="s">
        <v>42</v>
      </c>
      <c r="D4" s="48">
        <v>4988.1828908054504</v>
      </c>
      <c r="E4" s="50"/>
      <c r="F4" s="50"/>
      <c r="G4" s="48">
        <v>6094.8423385815086</v>
      </c>
    </row>
    <row r="5" spans="1:7">
      <c r="A5" s="43" t="s">
        <v>70</v>
      </c>
      <c r="B5" s="35" t="s">
        <v>43</v>
      </c>
      <c r="C5" s="40" t="s">
        <v>44</v>
      </c>
      <c r="D5" s="48">
        <v>5092.5664893729736</v>
      </c>
      <c r="E5" s="50"/>
      <c r="F5" s="50"/>
      <c r="G5" s="48">
        <v>2725.5717403742242</v>
      </c>
    </row>
    <row r="6" spans="1:7">
      <c r="A6" s="43" t="s">
        <v>70</v>
      </c>
      <c r="B6" s="35" t="s">
        <v>45</v>
      </c>
      <c r="C6" s="40" t="s">
        <v>46</v>
      </c>
      <c r="D6" s="48">
        <v>7968.9145387891758</v>
      </c>
      <c r="E6" s="50"/>
      <c r="F6" s="50"/>
      <c r="G6" s="48">
        <v>4306.7899557118935</v>
      </c>
    </row>
    <row r="7" spans="1:7">
      <c r="A7" s="43" t="s">
        <v>70</v>
      </c>
      <c r="B7" s="35" t="s">
        <v>47</v>
      </c>
      <c r="C7" s="40" t="s">
        <v>48</v>
      </c>
      <c r="D7" s="48">
        <v>12705.803581191329</v>
      </c>
      <c r="E7" s="50"/>
      <c r="F7" s="50"/>
      <c r="G7" s="48">
        <v>6170.2304931024983</v>
      </c>
    </row>
    <row r="8" spans="1:7">
      <c r="A8" s="43" t="s">
        <v>70</v>
      </c>
      <c r="B8" s="35" t="s">
        <v>49</v>
      </c>
      <c r="C8" s="40" t="s">
        <v>50</v>
      </c>
      <c r="D8" s="48">
        <v>17618.598317475793</v>
      </c>
      <c r="E8" s="50"/>
      <c r="F8" s="50"/>
      <c r="G8" s="48">
        <v>8002.7425568434655</v>
      </c>
    </row>
    <row r="9" spans="1:7">
      <c r="A9" s="43" t="s">
        <v>70</v>
      </c>
      <c r="B9" s="35" t="s">
        <v>51</v>
      </c>
      <c r="C9" s="40" t="s">
        <v>52</v>
      </c>
      <c r="D9" s="48">
        <v>21364.809688288024</v>
      </c>
      <c r="E9" s="50"/>
      <c r="F9" s="50"/>
      <c r="G9" s="48">
        <v>9260.1783136615049</v>
      </c>
    </row>
    <row r="10" spans="1:7">
      <c r="A10" s="43" t="s">
        <v>70</v>
      </c>
      <c r="B10" s="35" t="s">
        <v>53</v>
      </c>
      <c r="C10" s="40" t="s">
        <v>54</v>
      </c>
      <c r="D10" s="48">
        <v>20610.928143078134</v>
      </c>
      <c r="E10" s="50"/>
      <c r="F10" s="50"/>
      <c r="G10" s="48">
        <v>8981.8220508147733</v>
      </c>
    </row>
    <row r="11" spans="1:7">
      <c r="A11" s="43" t="s">
        <v>70</v>
      </c>
      <c r="B11" s="35" t="s">
        <v>55</v>
      </c>
      <c r="C11" s="40" t="s">
        <v>56</v>
      </c>
      <c r="D11" s="48">
        <v>17199.130893602596</v>
      </c>
      <c r="E11" s="50"/>
      <c r="F11" s="50"/>
      <c r="G11" s="48">
        <v>7870.3300290309589</v>
      </c>
    </row>
    <row r="12" spans="1:7">
      <c r="A12" s="43" t="s">
        <v>70</v>
      </c>
      <c r="B12" s="35" t="s">
        <v>57</v>
      </c>
      <c r="C12" s="40" t="s">
        <v>58</v>
      </c>
      <c r="D12" s="37">
        <v>13016.054832489246</v>
      </c>
      <c r="E12" s="51">
        <v>12361</v>
      </c>
      <c r="F12" s="51">
        <f>(D12-E12)</f>
        <v>655.05483248924611</v>
      </c>
      <c r="G12" s="48">
        <v>6580.0327689601827</v>
      </c>
    </row>
    <row r="13" spans="1:7">
      <c r="A13" s="43" t="s">
        <v>70</v>
      </c>
      <c r="B13" s="35" t="s">
        <v>59</v>
      </c>
      <c r="C13" s="40" t="s">
        <v>60</v>
      </c>
      <c r="D13" s="37">
        <v>8868.7398190332915</v>
      </c>
      <c r="E13" s="51">
        <v>8302</v>
      </c>
      <c r="F13" s="51">
        <f>(D13-E13)</f>
        <v>566.7398190332915</v>
      </c>
      <c r="G13" s="48">
        <v>5336.1282193638617</v>
      </c>
    </row>
    <row r="14" spans="1:7">
      <c r="A14" s="43" t="s">
        <v>70</v>
      </c>
      <c r="B14" s="35" t="s">
        <v>61</v>
      </c>
      <c r="C14" s="40" t="s">
        <v>62</v>
      </c>
      <c r="D14" s="37">
        <v>7593.9067957873331</v>
      </c>
      <c r="E14" s="51">
        <v>7097</v>
      </c>
      <c r="F14" s="51">
        <f>(D14-E14)</f>
        <v>496.90679578733307</v>
      </c>
      <c r="G14" s="48">
        <v>5265.5726388506273</v>
      </c>
    </row>
    <row r="15" spans="1:7">
      <c r="A15" s="43" t="s">
        <v>70</v>
      </c>
      <c r="B15" s="35" t="s">
        <v>63</v>
      </c>
      <c r="C15" s="40" t="s">
        <v>64</v>
      </c>
      <c r="D15" s="37">
        <v>4671.1660358966756</v>
      </c>
      <c r="E15" s="51">
        <v>4326</v>
      </c>
      <c r="F15" s="51">
        <f>(D15-E15)</f>
        <v>345.16603589667557</v>
      </c>
      <c r="G15" s="48">
        <v>4039.0653556822272</v>
      </c>
    </row>
    <row r="16" spans="1:7">
      <c r="A16" s="43" t="s">
        <v>70</v>
      </c>
      <c r="B16" s="35" t="s">
        <v>65</v>
      </c>
      <c r="C16" s="40" t="s">
        <v>66</v>
      </c>
      <c r="D16" s="48">
        <v>2463.6462291538642</v>
      </c>
      <c r="E16" s="50"/>
      <c r="F16" s="50"/>
      <c r="G16" s="48">
        <v>2445.2824479243923</v>
      </c>
    </row>
    <row r="17" spans="1:7">
      <c r="A17" s="43" t="s">
        <v>70</v>
      </c>
      <c r="B17" s="36" t="s">
        <v>67</v>
      </c>
      <c r="C17" s="41" t="s">
        <v>68</v>
      </c>
      <c r="D17" s="48">
        <v>1122.1236846008774</v>
      </c>
      <c r="E17" s="50"/>
      <c r="F17" s="50"/>
      <c r="G17" s="48">
        <v>1315.426644911106</v>
      </c>
    </row>
    <row r="18" spans="1:7" s="58" customFormat="1">
      <c r="A18" s="54" t="s">
        <v>18</v>
      </c>
      <c r="B18" s="55"/>
      <c r="C18" s="56"/>
      <c r="D18" s="30">
        <f>SUM(D2:D17)</f>
        <v>147117.0840033057</v>
      </c>
      <c r="E18" s="57">
        <v>145055</v>
      </c>
      <c r="F18" s="57">
        <f>D18-E18</f>
        <v>2062.0840033057029</v>
      </c>
      <c r="G18" s="47">
        <f>SUM(G2:G17)</f>
        <v>80934.982967091171</v>
      </c>
    </row>
    <row r="19" spans="1:7">
      <c r="A19" s="44" t="s">
        <v>71</v>
      </c>
      <c r="B19" s="34" t="s">
        <v>37</v>
      </c>
      <c r="C19" s="39" t="s">
        <v>38</v>
      </c>
      <c r="D19" s="48">
        <v>30.761538569091591</v>
      </c>
      <c r="E19" s="50"/>
      <c r="F19" s="50"/>
      <c r="G19" s="48">
        <v>27.877644328239256</v>
      </c>
    </row>
    <row r="20" spans="1:7">
      <c r="A20" s="44" t="s">
        <v>71</v>
      </c>
      <c r="B20" s="35" t="s">
        <v>39</v>
      </c>
      <c r="C20" s="40" t="s">
        <v>40</v>
      </c>
      <c r="D20" s="48">
        <v>1081.4603403196263</v>
      </c>
      <c r="E20" s="50"/>
      <c r="F20" s="50"/>
      <c r="G20" s="48">
        <v>1100.6863019253085</v>
      </c>
    </row>
    <row r="21" spans="1:7">
      <c r="A21" s="44" t="s">
        <v>71</v>
      </c>
      <c r="B21" s="35" t="s">
        <v>41</v>
      </c>
      <c r="C21" s="40" t="s">
        <v>42</v>
      </c>
      <c r="D21" s="48">
        <v>1800.5113043721421</v>
      </c>
      <c r="E21" s="50"/>
      <c r="F21" s="50"/>
      <c r="G21" s="48">
        <v>2181.1853441646508</v>
      </c>
    </row>
    <row r="22" spans="1:7">
      <c r="A22" s="44" t="s">
        <v>71</v>
      </c>
      <c r="B22" s="35" t="s">
        <v>43</v>
      </c>
      <c r="C22" s="40" t="s">
        <v>44</v>
      </c>
      <c r="D22" s="48">
        <v>1697.6524097817423</v>
      </c>
      <c r="E22" s="50"/>
      <c r="F22" s="50"/>
      <c r="G22" s="48">
        <v>1286.2168314201422</v>
      </c>
    </row>
    <row r="23" spans="1:7">
      <c r="A23" s="44" t="s">
        <v>71</v>
      </c>
      <c r="B23" s="35" t="s">
        <v>45</v>
      </c>
      <c r="C23" s="40" t="s">
        <v>46</v>
      </c>
      <c r="D23" s="48">
        <v>2341.7221235720976</v>
      </c>
      <c r="E23" s="50"/>
      <c r="F23" s="50"/>
      <c r="G23" s="48">
        <v>1375.6175528865645</v>
      </c>
    </row>
    <row r="24" spans="1:7">
      <c r="A24" s="44" t="s">
        <v>71</v>
      </c>
      <c r="B24" s="35" t="s">
        <v>47</v>
      </c>
      <c r="C24" s="40" t="s">
        <v>48</v>
      </c>
      <c r="D24" s="48">
        <v>3408.7629926874615</v>
      </c>
      <c r="E24" s="50"/>
      <c r="F24" s="50"/>
      <c r="G24" s="48">
        <v>1789.9370254890171</v>
      </c>
    </row>
    <row r="25" spans="1:7">
      <c r="A25" s="44" t="s">
        <v>71</v>
      </c>
      <c r="B25" s="35" t="s">
        <v>49</v>
      </c>
      <c r="C25" s="40" t="s">
        <v>50</v>
      </c>
      <c r="D25" s="48">
        <v>4520.98487157618</v>
      </c>
      <c r="E25" s="50"/>
      <c r="F25" s="50"/>
      <c r="G25" s="48">
        <v>2323.4574600466995</v>
      </c>
    </row>
    <row r="26" spans="1:7">
      <c r="A26" s="44" t="s">
        <v>71</v>
      </c>
      <c r="B26" s="35" t="s">
        <v>51</v>
      </c>
      <c r="C26" s="40" t="s">
        <v>52</v>
      </c>
      <c r="D26" s="48">
        <v>5614.9420869394999</v>
      </c>
      <c r="E26" s="50"/>
      <c r="F26" s="50"/>
      <c r="G26" s="48">
        <v>2826.2163560352901</v>
      </c>
    </row>
    <row r="27" spans="1:7">
      <c r="A27" s="44" t="s">
        <v>71</v>
      </c>
      <c r="B27" s="35" t="s">
        <v>53</v>
      </c>
      <c r="C27" s="40" t="s">
        <v>54</v>
      </c>
      <c r="D27" s="48">
        <v>5689.9233372016597</v>
      </c>
      <c r="E27" s="50"/>
      <c r="F27" s="50"/>
      <c r="G27" s="48">
        <v>3022.3211644132489</v>
      </c>
    </row>
    <row r="28" spans="1:7">
      <c r="A28" s="44" t="s">
        <v>71</v>
      </c>
      <c r="B28" s="35" t="s">
        <v>55</v>
      </c>
      <c r="C28" s="40" t="s">
        <v>56</v>
      </c>
      <c r="D28" s="48">
        <v>4807.4516995008453</v>
      </c>
      <c r="E28" s="50"/>
      <c r="F28" s="50"/>
      <c r="G28" s="48">
        <v>2588.7757302051141</v>
      </c>
    </row>
    <row r="29" spans="1:7">
      <c r="A29" s="44" t="s">
        <v>71</v>
      </c>
      <c r="B29" s="35" t="s">
        <v>57</v>
      </c>
      <c r="C29" s="40" t="s">
        <v>58</v>
      </c>
      <c r="D29" s="37">
        <v>3737.5269361446285</v>
      </c>
      <c r="E29" s="51">
        <v>3650</v>
      </c>
      <c r="F29" s="51">
        <f>D29-E29</f>
        <v>87.526936144628507</v>
      </c>
      <c r="G29" s="48">
        <v>2316.7283734847106</v>
      </c>
    </row>
    <row r="30" spans="1:7">
      <c r="A30" s="44" t="s">
        <v>71</v>
      </c>
      <c r="B30" s="35" t="s">
        <v>59</v>
      </c>
      <c r="C30" s="40" t="s">
        <v>60</v>
      </c>
      <c r="D30" s="37">
        <v>2507.0653933809649</v>
      </c>
      <c r="E30" s="51">
        <v>2466</v>
      </c>
      <c r="F30" s="51">
        <f t="shared" ref="F30:F35" si="0">D30-E30</f>
        <v>41.065393380964906</v>
      </c>
      <c r="G30" s="48">
        <v>1824.543756379245</v>
      </c>
    </row>
    <row r="31" spans="1:7">
      <c r="A31" s="44" t="s">
        <v>71</v>
      </c>
      <c r="B31" s="35" t="s">
        <v>61</v>
      </c>
      <c r="C31" s="40" t="s">
        <v>62</v>
      </c>
      <c r="D31" s="37">
        <v>2255.2052963465276</v>
      </c>
      <c r="E31" s="51">
        <v>2207</v>
      </c>
      <c r="F31" s="51">
        <f t="shared" si="0"/>
        <v>48.205296346527575</v>
      </c>
      <c r="G31" s="48">
        <v>1697.6524097817423</v>
      </c>
    </row>
    <row r="32" spans="1:7">
      <c r="A32" s="44" t="s">
        <v>71</v>
      </c>
      <c r="B32" s="35" t="s">
        <v>63</v>
      </c>
      <c r="C32" s="40" t="s">
        <v>64</v>
      </c>
      <c r="D32" s="37">
        <v>1477.5151493966807</v>
      </c>
      <c r="E32" s="51">
        <v>1432</v>
      </c>
      <c r="F32" s="51">
        <f t="shared" si="0"/>
        <v>45.515149396680727</v>
      </c>
      <c r="G32" s="48">
        <v>1182.3966387494581</v>
      </c>
    </row>
    <row r="33" spans="1:7">
      <c r="A33" s="44" t="s">
        <v>71</v>
      </c>
      <c r="B33" s="35" t="s">
        <v>65</v>
      </c>
      <c r="C33" s="40" t="s">
        <v>66</v>
      </c>
      <c r="D33" s="48">
        <v>732.50913717649348</v>
      </c>
      <c r="E33" s="52"/>
      <c r="F33" s="51"/>
      <c r="G33" s="48">
        <v>756.54158918359633</v>
      </c>
    </row>
    <row r="34" spans="1:7">
      <c r="A34" s="44" t="s">
        <v>71</v>
      </c>
      <c r="B34" s="36" t="s">
        <v>67</v>
      </c>
      <c r="C34" s="41" t="s">
        <v>68</v>
      </c>
      <c r="D34" s="48">
        <v>347.0286069825645</v>
      </c>
      <c r="E34" s="50"/>
      <c r="F34" s="51"/>
      <c r="G34" s="48">
        <v>402.78389563904307</v>
      </c>
    </row>
    <row r="35" spans="1:7" s="58" customFormat="1">
      <c r="A35" s="59" t="s">
        <v>18</v>
      </c>
      <c r="D35" s="46">
        <f>SUM(D19:D34)</f>
        <v>42051.023223948207</v>
      </c>
      <c r="E35" s="60">
        <v>41830</v>
      </c>
      <c r="F35" s="57">
        <f t="shared" si="0"/>
        <v>221.02322394820658</v>
      </c>
      <c r="G35" s="46">
        <f>SUM(G19:G34)</f>
        <v>26702.938074132071</v>
      </c>
    </row>
  </sheetData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F1" sqref="F1:H19"/>
    </sheetView>
  </sheetViews>
  <sheetFormatPr defaultRowHeight="14.25"/>
  <cols>
    <col min="1" max="1" width="17.5" style="70" customWidth="1"/>
    <col min="2" max="2" width="9" style="70"/>
    <col min="3" max="3" width="11.5" style="70" customWidth="1"/>
    <col min="4" max="5" width="9" style="70" customWidth="1"/>
    <col min="6" max="6" width="16.875" style="70" customWidth="1"/>
    <col min="7" max="7" width="19.5" style="70" customWidth="1"/>
    <col min="8" max="16384" width="9" style="70"/>
  </cols>
  <sheetData>
    <row r="1" spans="1:8" ht="26.25">
      <c r="A1" s="45" t="s">
        <v>69</v>
      </c>
      <c r="B1" s="38" t="s">
        <v>35</v>
      </c>
      <c r="C1" s="38" t="s">
        <v>36</v>
      </c>
      <c r="D1" s="33" t="s">
        <v>72</v>
      </c>
      <c r="E1" s="33" t="s">
        <v>73</v>
      </c>
      <c r="F1" s="69" t="s">
        <v>76</v>
      </c>
      <c r="G1" s="69" t="s">
        <v>69</v>
      </c>
      <c r="H1" s="69" t="s">
        <v>77</v>
      </c>
    </row>
    <row r="2" spans="1:8" ht="23.25">
      <c r="A2" s="43" t="s">
        <v>70</v>
      </c>
      <c r="B2" s="34" t="s">
        <v>78</v>
      </c>
      <c r="C2" s="39" t="s">
        <v>79</v>
      </c>
      <c r="D2" s="22">
        <v>0.05</v>
      </c>
      <c r="E2" s="22">
        <v>0.1</v>
      </c>
      <c r="F2" s="70" t="s">
        <v>80</v>
      </c>
      <c r="G2" s="70" t="s">
        <v>70</v>
      </c>
      <c r="H2" s="70">
        <v>78989</v>
      </c>
    </row>
    <row r="3" spans="1:8" ht="23.25">
      <c r="A3" s="43" t="s">
        <v>70</v>
      </c>
      <c r="B3" s="35" t="s">
        <v>81</v>
      </c>
      <c r="C3" s="40" t="s">
        <v>82</v>
      </c>
      <c r="D3" s="22">
        <v>1.25</v>
      </c>
      <c r="E3" s="22">
        <v>3.14</v>
      </c>
      <c r="F3" s="70" t="s">
        <v>80</v>
      </c>
      <c r="G3" s="70" t="s">
        <v>71</v>
      </c>
      <c r="H3" s="70">
        <v>35741</v>
      </c>
    </row>
    <row r="4" spans="1:8" ht="23.25">
      <c r="A4" s="43" t="s">
        <v>70</v>
      </c>
      <c r="B4" s="35" t="s">
        <v>83</v>
      </c>
      <c r="C4" s="40" t="s">
        <v>84</v>
      </c>
      <c r="D4" s="22">
        <v>4.6399999999999997</v>
      </c>
      <c r="E4" s="22">
        <v>10.67</v>
      </c>
      <c r="F4" s="70" t="s">
        <v>85</v>
      </c>
      <c r="G4" s="70" t="s">
        <v>70</v>
      </c>
      <c r="H4" s="71">
        <v>20331</v>
      </c>
    </row>
    <row r="5" spans="1:8" ht="23.25">
      <c r="A5" s="43" t="s">
        <v>70</v>
      </c>
      <c r="B5" s="35" t="s">
        <v>86</v>
      </c>
      <c r="C5" s="40" t="s">
        <v>87</v>
      </c>
      <c r="D5" s="22">
        <v>8.1</v>
      </c>
      <c r="E5" s="22">
        <v>14.04</v>
      </c>
      <c r="F5" s="70" t="s">
        <v>85</v>
      </c>
      <c r="G5" s="70" t="s">
        <v>71</v>
      </c>
      <c r="H5" s="71">
        <v>7431</v>
      </c>
    </row>
    <row r="6" spans="1:8" ht="23.25">
      <c r="A6" s="43" t="s">
        <v>70</v>
      </c>
      <c r="B6" s="35" t="s">
        <v>88</v>
      </c>
      <c r="C6" s="40" t="s">
        <v>89</v>
      </c>
      <c r="D6" s="22">
        <v>13.52</v>
      </c>
      <c r="E6" s="22">
        <v>19.36</v>
      </c>
      <c r="F6" s="70" t="s">
        <v>90</v>
      </c>
      <c r="G6" s="70" t="s">
        <v>70</v>
      </c>
      <c r="H6" s="70">
        <v>10822</v>
      </c>
    </row>
    <row r="7" spans="1:8" ht="23.25">
      <c r="A7" s="43" t="s">
        <v>70</v>
      </c>
      <c r="B7" s="35" t="s">
        <v>91</v>
      </c>
      <c r="C7" s="40" t="s">
        <v>92</v>
      </c>
      <c r="D7" s="22">
        <v>22.15</v>
      </c>
      <c r="E7" s="22">
        <v>26.98</v>
      </c>
      <c r="F7" s="70" t="s">
        <v>90</v>
      </c>
      <c r="G7" s="70" t="s">
        <v>71</v>
      </c>
      <c r="H7" s="70">
        <v>2050</v>
      </c>
    </row>
    <row r="8" spans="1:8" ht="23.25">
      <c r="A8" s="43" t="s">
        <v>70</v>
      </c>
      <c r="B8" s="35" t="s">
        <v>93</v>
      </c>
      <c r="C8" s="40" t="s">
        <v>94</v>
      </c>
      <c r="D8" s="22">
        <v>34.130000000000003</v>
      </c>
      <c r="E8" s="22">
        <v>36.869999999999997</v>
      </c>
      <c r="F8" s="70" t="s">
        <v>95</v>
      </c>
      <c r="G8" s="70" t="s">
        <v>70</v>
      </c>
      <c r="H8" s="71">
        <v>22683</v>
      </c>
    </row>
    <row r="9" spans="1:8" ht="23.25">
      <c r="A9" s="43" t="s">
        <v>70</v>
      </c>
      <c r="B9" s="35" t="s">
        <v>96</v>
      </c>
      <c r="C9" s="40" t="s">
        <v>97</v>
      </c>
      <c r="D9" s="22">
        <v>48.65</v>
      </c>
      <c r="E9" s="22">
        <v>48.31</v>
      </c>
      <c r="F9" s="70" t="s">
        <v>95</v>
      </c>
      <c r="G9" s="70" t="s">
        <v>71</v>
      </c>
      <c r="H9" s="71">
        <v>6230</v>
      </c>
    </row>
    <row r="10" spans="1:8" ht="23.25">
      <c r="A10" s="43" t="s">
        <v>70</v>
      </c>
      <c r="B10" s="35" t="s">
        <v>98</v>
      </c>
      <c r="C10" s="40" t="s">
        <v>99</v>
      </c>
      <c r="D10" s="22">
        <v>62.66</v>
      </c>
      <c r="E10" s="22">
        <v>59.41</v>
      </c>
      <c r="F10" s="70" t="s">
        <v>100</v>
      </c>
      <c r="G10" s="70" t="s">
        <v>70</v>
      </c>
      <c r="H10" s="71">
        <v>9984</v>
      </c>
    </row>
    <row r="11" spans="1:8" ht="23.25">
      <c r="A11" s="43" t="s">
        <v>70</v>
      </c>
      <c r="B11" s="35" t="s">
        <v>101</v>
      </c>
      <c r="C11" s="40" t="s">
        <v>102</v>
      </c>
      <c r="D11" s="22">
        <v>74.349999999999994</v>
      </c>
      <c r="E11" s="22">
        <v>69.13</v>
      </c>
      <c r="F11" s="70" t="s">
        <v>100</v>
      </c>
      <c r="G11" s="70" t="s">
        <v>71</v>
      </c>
      <c r="H11" s="71">
        <v>4530</v>
      </c>
    </row>
    <row r="12" spans="1:8" ht="23.25">
      <c r="A12" s="43" t="s">
        <v>70</v>
      </c>
      <c r="B12" s="35" t="s">
        <v>103</v>
      </c>
      <c r="C12" s="40" t="s">
        <v>104</v>
      </c>
      <c r="D12" s="22">
        <v>83.2</v>
      </c>
      <c r="E12" s="22">
        <v>77.260000000000005</v>
      </c>
      <c r="F12" s="70" t="s">
        <v>105</v>
      </c>
      <c r="G12" s="70" t="s">
        <v>70</v>
      </c>
      <c r="H12" s="71">
        <v>26406</v>
      </c>
    </row>
    <row r="13" spans="1:8" ht="23.25">
      <c r="A13" s="43" t="s">
        <v>70</v>
      </c>
      <c r="B13" s="35" t="s">
        <v>106</v>
      </c>
      <c r="C13" s="40" t="s">
        <v>107</v>
      </c>
      <c r="D13" s="22">
        <v>89.23</v>
      </c>
      <c r="E13" s="22">
        <v>83.85</v>
      </c>
      <c r="F13" s="70" t="s">
        <v>105</v>
      </c>
      <c r="G13" s="70" t="s">
        <v>71</v>
      </c>
      <c r="H13" s="71">
        <v>1821</v>
      </c>
    </row>
    <row r="14" spans="1:8" ht="23.25">
      <c r="A14" s="43" t="s">
        <v>70</v>
      </c>
      <c r="B14" s="35" t="s">
        <v>108</v>
      </c>
      <c r="C14" s="40" t="s">
        <v>109</v>
      </c>
      <c r="D14" s="22">
        <v>94.39</v>
      </c>
      <c r="E14" s="22">
        <v>90.36</v>
      </c>
      <c r="F14" s="70" t="s">
        <v>110</v>
      </c>
      <c r="G14" s="70" t="s">
        <v>70</v>
      </c>
      <c r="H14" s="71">
        <v>9548</v>
      </c>
    </row>
    <row r="15" spans="1:8" ht="23.25">
      <c r="A15" s="43" t="s">
        <v>70</v>
      </c>
      <c r="B15" s="35" t="s">
        <v>111</v>
      </c>
      <c r="C15" s="40" t="s">
        <v>112</v>
      </c>
      <c r="D15" s="22">
        <v>97.57</v>
      </c>
      <c r="E15" s="22">
        <v>95.35</v>
      </c>
      <c r="F15" s="70" t="s">
        <v>110</v>
      </c>
      <c r="G15" s="70" t="s">
        <v>71</v>
      </c>
      <c r="H15" s="71">
        <v>3363</v>
      </c>
    </row>
    <row r="16" spans="1:8" ht="23.25">
      <c r="A16" s="43" t="s">
        <v>70</v>
      </c>
      <c r="B16" s="35" t="s">
        <v>113</v>
      </c>
      <c r="C16" s="40" t="s">
        <v>114</v>
      </c>
      <c r="D16" s="22">
        <v>99.24</v>
      </c>
      <c r="E16" s="22">
        <v>98.37</v>
      </c>
      <c r="F16" s="70" t="s">
        <v>115</v>
      </c>
      <c r="G16" s="70" t="s">
        <v>70</v>
      </c>
      <c r="H16" s="71">
        <v>36648</v>
      </c>
    </row>
    <row r="17" spans="1:8" ht="23.25">
      <c r="A17" s="43" t="s">
        <v>70</v>
      </c>
      <c r="B17" s="36" t="s">
        <v>116</v>
      </c>
      <c r="C17" s="41" t="s">
        <v>117</v>
      </c>
      <c r="D17" s="22">
        <v>100</v>
      </c>
      <c r="E17" s="22">
        <v>100</v>
      </c>
      <c r="F17" s="70" t="s">
        <v>115</v>
      </c>
      <c r="G17" s="70" t="s">
        <v>71</v>
      </c>
      <c r="H17" s="71">
        <v>1509</v>
      </c>
    </row>
    <row r="18" spans="1:8" ht="23.25">
      <c r="A18" s="44" t="s">
        <v>71</v>
      </c>
      <c r="B18" s="34" t="s">
        <v>78</v>
      </c>
      <c r="C18" s="39" t="s">
        <v>79</v>
      </c>
      <c r="D18" s="22">
        <v>7.0000000000000007E-2</v>
      </c>
      <c r="E18" s="22">
        <v>0.1</v>
      </c>
      <c r="F18" s="70" t="s">
        <v>118</v>
      </c>
      <c r="G18" s="70" t="s">
        <v>70</v>
      </c>
      <c r="H18" s="71">
        <v>12643</v>
      </c>
    </row>
    <row r="19" spans="1:8" ht="23.25">
      <c r="A19" s="44" t="s">
        <v>71</v>
      </c>
      <c r="B19" s="35" t="s">
        <v>81</v>
      </c>
      <c r="C19" s="40" t="s">
        <v>82</v>
      </c>
      <c r="D19" s="22">
        <v>2.64</v>
      </c>
      <c r="E19" s="22">
        <v>4.22</v>
      </c>
      <c r="F19" s="70" t="s">
        <v>118</v>
      </c>
      <c r="G19" s="70" t="s">
        <v>71</v>
      </c>
      <c r="H19" s="71">
        <v>6078</v>
      </c>
    </row>
    <row r="20" spans="1:8" ht="23.25">
      <c r="A20" s="44" t="s">
        <v>71</v>
      </c>
      <c r="B20" s="35" t="s">
        <v>83</v>
      </c>
      <c r="C20" s="40" t="s">
        <v>84</v>
      </c>
      <c r="D20" s="22">
        <v>6.92</v>
      </c>
      <c r="E20" s="22">
        <v>12.39</v>
      </c>
    </row>
    <row r="21" spans="1:8" ht="23.25">
      <c r="A21" s="44" t="s">
        <v>71</v>
      </c>
      <c r="B21" s="35" t="s">
        <v>86</v>
      </c>
      <c r="C21" s="40" t="s">
        <v>87</v>
      </c>
      <c r="D21" s="22">
        <v>10.96</v>
      </c>
      <c r="E21" s="22">
        <v>17.21</v>
      </c>
    </row>
    <row r="22" spans="1:8" ht="23.25">
      <c r="A22" s="44" t="s">
        <v>71</v>
      </c>
      <c r="B22" s="35" t="s">
        <v>88</v>
      </c>
      <c r="C22" s="40" t="s">
        <v>89</v>
      </c>
      <c r="D22" s="22">
        <v>16.53</v>
      </c>
      <c r="E22" s="22">
        <v>22.36</v>
      </c>
    </row>
    <row r="23" spans="1:8" ht="23.25">
      <c r="A23" s="44" t="s">
        <v>71</v>
      </c>
      <c r="B23" s="35" t="s">
        <v>91</v>
      </c>
      <c r="C23" s="40" t="s">
        <v>92</v>
      </c>
      <c r="D23" s="22">
        <v>24.64</v>
      </c>
      <c r="E23" s="22">
        <v>29.06</v>
      </c>
    </row>
    <row r="24" spans="1:8" ht="23.25">
      <c r="A24" s="44" t="s">
        <v>71</v>
      </c>
      <c r="B24" s="35" t="s">
        <v>93</v>
      </c>
      <c r="C24" s="40" t="s">
        <v>94</v>
      </c>
      <c r="D24" s="22">
        <v>35.39</v>
      </c>
      <c r="E24" s="22">
        <v>37.76</v>
      </c>
    </row>
    <row r="25" spans="1:8" ht="23.25">
      <c r="A25" s="44" t="s">
        <v>71</v>
      </c>
      <c r="B25" s="35" t="s">
        <v>96</v>
      </c>
      <c r="C25" s="40" t="s">
        <v>97</v>
      </c>
      <c r="D25" s="22">
        <v>48.74</v>
      </c>
      <c r="E25" s="22">
        <v>48.35</v>
      </c>
    </row>
    <row r="26" spans="1:8" ht="23.25">
      <c r="A26" s="44" t="s">
        <v>71</v>
      </c>
      <c r="B26" s="35" t="s">
        <v>98</v>
      </c>
      <c r="C26" s="40" t="s">
        <v>99</v>
      </c>
      <c r="D26" s="22">
        <v>62.27</v>
      </c>
      <c r="E26" s="22">
        <v>59.67</v>
      </c>
    </row>
    <row r="27" spans="1:8" ht="23.25">
      <c r="A27" s="44" t="s">
        <v>71</v>
      </c>
      <c r="B27" s="35" t="s">
        <v>101</v>
      </c>
      <c r="C27" s="40" t="s">
        <v>102</v>
      </c>
      <c r="D27" s="22">
        <v>73.7</v>
      </c>
      <c r="E27" s="22">
        <v>69.36</v>
      </c>
    </row>
    <row r="28" spans="1:8" ht="23.25">
      <c r="A28" s="44" t="s">
        <v>71</v>
      </c>
      <c r="B28" s="35" t="s">
        <v>103</v>
      </c>
      <c r="C28" s="40" t="s">
        <v>104</v>
      </c>
      <c r="D28" s="22">
        <v>82.59</v>
      </c>
      <c r="E28" s="22">
        <v>78.040000000000006</v>
      </c>
    </row>
    <row r="29" spans="1:8" ht="23.25">
      <c r="A29" s="44" t="s">
        <v>71</v>
      </c>
      <c r="B29" s="35" t="s">
        <v>106</v>
      </c>
      <c r="C29" s="40" t="s">
        <v>107</v>
      </c>
      <c r="D29" s="22">
        <v>88.55</v>
      </c>
      <c r="E29" s="22">
        <v>84.87</v>
      </c>
    </row>
    <row r="30" spans="1:8" ht="23.25">
      <c r="A30" s="44" t="s">
        <v>71</v>
      </c>
      <c r="B30" s="35" t="s">
        <v>108</v>
      </c>
      <c r="C30" s="40" t="s">
        <v>109</v>
      </c>
      <c r="D30" s="22">
        <v>93.92</v>
      </c>
      <c r="E30" s="22">
        <v>91.23</v>
      </c>
    </row>
    <row r="31" spans="1:8" ht="23.25">
      <c r="A31" s="44" t="s">
        <v>71</v>
      </c>
      <c r="B31" s="35" t="s">
        <v>111</v>
      </c>
      <c r="C31" s="40" t="s">
        <v>112</v>
      </c>
      <c r="D31" s="22">
        <v>97.43</v>
      </c>
      <c r="E31" s="22">
        <v>95.66</v>
      </c>
    </row>
    <row r="32" spans="1:8" ht="23.25">
      <c r="A32" s="44" t="s">
        <v>71</v>
      </c>
      <c r="B32" s="35" t="s">
        <v>113</v>
      </c>
      <c r="C32" s="40" t="s">
        <v>114</v>
      </c>
      <c r="D32" s="22">
        <v>99.17</v>
      </c>
      <c r="E32" s="22">
        <v>98.49</v>
      </c>
    </row>
    <row r="33" spans="1:5" ht="23.25">
      <c r="A33" s="44" t="s">
        <v>71</v>
      </c>
      <c r="B33" s="36" t="s">
        <v>116</v>
      </c>
      <c r="C33" s="41" t="s">
        <v>117</v>
      </c>
      <c r="D33" s="22">
        <v>100</v>
      </c>
      <c r="E33" s="22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workbookViewId="0">
      <selection sqref="A1:R79"/>
    </sheetView>
  </sheetViews>
  <sheetFormatPr defaultRowHeight="14.25"/>
  <sheetData>
    <row r="1" spans="1:18" ht="23.25">
      <c r="A1" s="75" t="s">
        <v>119</v>
      </c>
      <c r="B1" s="76"/>
      <c r="C1" s="76"/>
      <c r="D1" s="76"/>
      <c r="E1" s="77"/>
      <c r="F1" s="77"/>
      <c r="G1" s="75"/>
      <c r="H1" s="78"/>
      <c r="I1" s="76"/>
      <c r="J1" s="79"/>
      <c r="K1" s="77"/>
      <c r="L1" s="77"/>
      <c r="M1" s="77"/>
      <c r="N1" s="77"/>
      <c r="O1" s="77"/>
      <c r="P1" s="77"/>
      <c r="Q1" s="80"/>
      <c r="R1" s="77"/>
    </row>
    <row r="2" spans="1:18" ht="23.25">
      <c r="A2" s="81" t="s">
        <v>120</v>
      </c>
      <c r="B2" s="82"/>
      <c r="C2" s="82"/>
      <c r="D2" s="82"/>
      <c r="E2" s="77"/>
      <c r="F2" s="77"/>
      <c r="G2" s="81"/>
      <c r="H2" s="81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8" ht="23.25">
      <c r="A3" s="83"/>
      <c r="B3" s="8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4" spans="1:18" ht="23.25">
      <c r="A4" s="84"/>
      <c r="B4" s="84"/>
      <c r="C4" s="84"/>
      <c r="D4" s="84"/>
      <c r="E4" s="84"/>
      <c r="F4" s="84"/>
      <c r="G4" s="84"/>
      <c r="H4" s="84"/>
      <c r="I4" s="84"/>
      <c r="J4" s="84"/>
      <c r="K4" s="74"/>
      <c r="L4" s="74"/>
      <c r="M4" s="74"/>
      <c r="N4" s="74"/>
      <c r="O4" s="74"/>
      <c r="P4" s="74"/>
      <c r="Q4" s="74"/>
      <c r="R4" s="74"/>
    </row>
    <row r="5" spans="1:18" ht="23.25">
      <c r="A5" s="85" t="s">
        <v>121</v>
      </c>
      <c r="B5" s="86"/>
      <c r="C5" s="87" t="s">
        <v>18</v>
      </c>
      <c r="D5" s="85" t="s">
        <v>75</v>
      </c>
      <c r="E5" s="73" t="s">
        <v>122</v>
      </c>
      <c r="F5" s="73"/>
      <c r="G5" s="73"/>
      <c r="H5" s="73"/>
      <c r="I5" s="86"/>
      <c r="J5" s="85"/>
      <c r="K5" s="86"/>
      <c r="L5" s="86"/>
      <c r="M5" s="86"/>
      <c r="N5" s="86"/>
      <c r="O5" s="86"/>
      <c r="P5" s="86"/>
      <c r="Q5" s="86"/>
      <c r="R5" s="86"/>
    </row>
    <row r="6" spans="1:18" ht="23.25">
      <c r="A6" s="85" t="s">
        <v>123</v>
      </c>
      <c r="B6" s="88"/>
      <c r="C6" s="87" t="s">
        <v>124</v>
      </c>
      <c r="D6" s="86"/>
      <c r="E6" s="87" t="s">
        <v>71</v>
      </c>
      <c r="F6" s="89" t="s">
        <v>75</v>
      </c>
      <c r="G6" s="87" t="s">
        <v>70</v>
      </c>
      <c r="H6" s="89" t="s">
        <v>75</v>
      </c>
      <c r="I6" s="90"/>
      <c r="J6" s="85"/>
      <c r="K6" s="91"/>
      <c r="L6" s="91"/>
      <c r="M6" s="91"/>
      <c r="N6" s="91"/>
      <c r="O6" s="91"/>
      <c r="P6" s="91"/>
      <c r="Q6" s="91"/>
      <c r="R6" s="91"/>
    </row>
    <row r="7" spans="1:18" ht="23.25">
      <c r="A7" s="92"/>
      <c r="B7" s="93"/>
      <c r="C7" s="94"/>
      <c r="D7" s="94"/>
      <c r="E7" s="95" t="s">
        <v>125</v>
      </c>
      <c r="F7" s="95"/>
      <c r="G7" s="95" t="s">
        <v>126</v>
      </c>
      <c r="H7" s="95"/>
      <c r="I7" s="96"/>
      <c r="J7" s="92"/>
      <c r="K7" s="91"/>
      <c r="L7" s="91"/>
      <c r="M7" s="91"/>
      <c r="N7" s="91"/>
      <c r="O7" s="91"/>
      <c r="P7" s="91"/>
      <c r="Q7" s="91"/>
      <c r="R7" s="91"/>
    </row>
    <row r="8" spans="1:18" ht="23.25">
      <c r="A8" s="83"/>
      <c r="B8" s="83"/>
      <c r="C8" s="83"/>
      <c r="D8" s="97"/>
      <c r="E8" s="97"/>
      <c r="F8" s="97"/>
      <c r="G8" s="97"/>
      <c r="H8" s="97"/>
      <c r="I8" s="97"/>
      <c r="J8" s="74"/>
      <c r="K8" s="74"/>
      <c r="L8" s="74"/>
      <c r="M8" s="74"/>
      <c r="N8" s="74"/>
      <c r="O8" s="74"/>
      <c r="P8" s="74"/>
      <c r="Q8" s="74"/>
      <c r="R8" s="74"/>
    </row>
    <row r="9" spans="1:18" ht="23.25">
      <c r="A9" s="98" t="s">
        <v>127</v>
      </c>
      <c r="B9" s="98">
        <v>100</v>
      </c>
      <c r="C9" s="99">
        <v>307476</v>
      </c>
      <c r="D9" s="99"/>
      <c r="E9" s="100">
        <v>71521</v>
      </c>
      <c r="F9" s="100"/>
      <c r="G9" s="99">
        <v>235955</v>
      </c>
      <c r="H9" s="99"/>
      <c r="I9" s="98"/>
      <c r="J9" s="98"/>
      <c r="K9" s="98"/>
      <c r="L9" s="98"/>
      <c r="M9" s="98"/>
      <c r="N9" s="98"/>
      <c r="O9" s="98"/>
      <c r="P9" s="98"/>
      <c r="Q9" s="98"/>
      <c r="R9" s="98"/>
    </row>
    <row r="10" spans="1:18" ht="23.25">
      <c r="A10" s="101" t="s">
        <v>19</v>
      </c>
      <c r="B10" s="98"/>
      <c r="C10" s="102">
        <v>218</v>
      </c>
      <c r="D10" s="103">
        <v>7.0899842589340303E-2</v>
      </c>
      <c r="E10" s="104">
        <v>61</v>
      </c>
      <c r="F10" s="103">
        <v>8.5289635212035628E-2</v>
      </c>
      <c r="G10" s="104">
        <v>157</v>
      </c>
      <c r="H10" s="103">
        <v>6.6538111080502643E-2</v>
      </c>
      <c r="I10" s="105"/>
      <c r="J10" s="106"/>
      <c r="K10" s="86"/>
      <c r="L10" s="86"/>
      <c r="M10" s="86"/>
      <c r="N10" s="86"/>
      <c r="O10" s="86"/>
      <c r="P10" s="86"/>
      <c r="Q10" s="86"/>
      <c r="R10" s="86"/>
    </row>
    <row r="11" spans="1:18" ht="23.25">
      <c r="A11" s="107" t="s">
        <v>20</v>
      </c>
      <c r="B11" s="98"/>
      <c r="C11" s="102">
        <v>6638</v>
      </c>
      <c r="D11" s="103">
        <v>2.158867683981839</v>
      </c>
      <c r="E11" s="102">
        <v>2270</v>
      </c>
      <c r="F11" s="103">
        <v>3.1738929824806701</v>
      </c>
      <c r="G11" s="102">
        <v>4369</v>
      </c>
      <c r="H11" s="103">
        <v>1.8516242503867262</v>
      </c>
      <c r="I11" s="102"/>
      <c r="J11" s="108"/>
      <c r="K11" s="83"/>
      <c r="L11" s="83"/>
      <c r="M11" s="83"/>
      <c r="N11" s="83"/>
      <c r="O11" s="83"/>
      <c r="P11" s="83"/>
      <c r="Q11" s="83"/>
      <c r="R11" s="83"/>
    </row>
    <row r="12" spans="1:18" ht="23.25">
      <c r="A12" s="107" t="s">
        <v>21</v>
      </c>
      <c r="B12" s="98"/>
      <c r="C12" s="102">
        <v>15610</v>
      </c>
      <c r="D12" s="103">
        <v>5.0768190037596428</v>
      </c>
      <c r="E12" s="102">
        <v>4143</v>
      </c>
      <c r="F12" s="103">
        <v>5.792704240712518</v>
      </c>
      <c r="G12" s="102">
        <v>11467</v>
      </c>
      <c r="H12" s="103">
        <v>4.8598249666249922</v>
      </c>
      <c r="I12" s="109"/>
      <c r="J12" s="108"/>
      <c r="K12" s="83"/>
      <c r="L12" s="83"/>
      <c r="M12" s="83"/>
      <c r="N12" s="83"/>
      <c r="O12" s="83"/>
      <c r="P12" s="83"/>
      <c r="Q12" s="83"/>
      <c r="R12" s="83"/>
    </row>
    <row r="13" spans="1:18" ht="23.25">
      <c r="A13" s="107" t="s">
        <v>22</v>
      </c>
      <c r="B13" s="98"/>
      <c r="C13" s="102">
        <v>11192</v>
      </c>
      <c r="D13" s="103">
        <v>3.6399588911004437</v>
      </c>
      <c r="E13" s="110">
        <v>3103</v>
      </c>
      <c r="F13" s="103">
        <v>4.33858586988437</v>
      </c>
      <c r="G13" s="102">
        <v>8089</v>
      </c>
      <c r="H13" s="103">
        <v>3.4281960543323939</v>
      </c>
      <c r="I13" s="109"/>
      <c r="J13" s="108"/>
      <c r="K13" s="83"/>
      <c r="L13" s="83"/>
      <c r="M13" s="83"/>
      <c r="N13" s="83"/>
      <c r="O13" s="83"/>
      <c r="P13" s="83"/>
      <c r="Q13" s="83"/>
      <c r="R13" s="83"/>
    </row>
    <row r="14" spans="1:18" ht="23.25">
      <c r="A14" s="107" t="s">
        <v>23</v>
      </c>
      <c r="B14" s="98"/>
      <c r="C14" s="102">
        <v>16568</v>
      </c>
      <c r="D14" s="103">
        <v>5.3883880367898636</v>
      </c>
      <c r="E14" s="110">
        <v>3867</v>
      </c>
      <c r="F14" s="103">
        <v>5.4068035961465863</v>
      </c>
      <c r="G14" s="102">
        <v>12701</v>
      </c>
      <c r="H14" s="103">
        <v>5.3828060435252487</v>
      </c>
      <c r="I14" s="109"/>
      <c r="J14" s="108"/>
      <c r="K14" s="83"/>
      <c r="L14" s="83"/>
      <c r="M14" s="83"/>
      <c r="N14" s="83"/>
      <c r="O14" s="83"/>
      <c r="P14" s="83"/>
      <c r="Q14" s="83"/>
      <c r="R14" s="83"/>
    </row>
    <row r="15" spans="1:18" ht="23.25">
      <c r="A15" s="107" t="s">
        <v>24</v>
      </c>
      <c r="B15" s="98"/>
      <c r="C15" s="102">
        <v>24938</v>
      </c>
      <c r="D15" s="103">
        <v>8.1105517178576534</v>
      </c>
      <c r="E15" s="110">
        <v>5408</v>
      </c>
      <c r="F15" s="103">
        <v>7.5614155283063713</v>
      </c>
      <c r="G15" s="102">
        <v>19530</v>
      </c>
      <c r="H15" s="103">
        <v>8.2770019707147551</v>
      </c>
      <c r="I15" s="109"/>
      <c r="J15" s="108"/>
      <c r="K15" s="83"/>
      <c r="L15" s="83"/>
      <c r="M15" s="83"/>
      <c r="N15" s="83"/>
      <c r="O15" s="83"/>
      <c r="P15" s="83"/>
      <c r="Q15" s="83"/>
      <c r="R15" s="83"/>
    </row>
    <row r="16" spans="1:18" ht="23.25">
      <c r="A16" s="107" t="s">
        <v>25</v>
      </c>
      <c r="B16" s="98"/>
      <c r="C16" s="102">
        <v>33630</v>
      </c>
      <c r="D16" s="103">
        <v>10.937439019630801</v>
      </c>
      <c r="E16" s="102">
        <v>7120</v>
      </c>
      <c r="F16" s="103">
        <v>9.9551180772080929</v>
      </c>
      <c r="G16" s="102">
        <v>26510</v>
      </c>
      <c r="H16" s="103">
        <v>11.235193151236464</v>
      </c>
      <c r="I16" s="109"/>
      <c r="J16" s="108"/>
      <c r="K16" s="83"/>
      <c r="L16" s="83"/>
      <c r="M16" s="83"/>
      <c r="N16" s="83"/>
      <c r="O16" s="83"/>
      <c r="P16" s="83"/>
      <c r="Q16" s="83"/>
      <c r="R16" s="83"/>
    </row>
    <row r="17" spans="1:18" ht="23.25">
      <c r="A17" s="107" t="s">
        <v>26</v>
      </c>
      <c r="B17" s="98"/>
      <c r="C17" s="102">
        <v>40467</v>
      </c>
      <c r="D17" s="103">
        <v>13.161027202123092</v>
      </c>
      <c r="E17" s="102">
        <v>8781</v>
      </c>
      <c r="F17" s="103">
        <v>12.277512898309588</v>
      </c>
      <c r="G17" s="102">
        <v>31686</v>
      </c>
      <c r="H17" s="103">
        <v>13.428831768769468</v>
      </c>
      <c r="I17" s="109"/>
      <c r="J17" s="108"/>
      <c r="K17" s="83"/>
      <c r="L17" s="83"/>
      <c r="M17" s="83"/>
      <c r="N17" s="83"/>
      <c r="O17" s="83"/>
      <c r="P17" s="83"/>
      <c r="Q17" s="83"/>
      <c r="R17" s="83"/>
    </row>
    <row r="18" spans="1:18" ht="23.25">
      <c r="A18" s="107" t="s">
        <v>27</v>
      </c>
      <c r="B18" s="98"/>
      <c r="C18" s="102">
        <v>39682</v>
      </c>
      <c r="D18" s="103">
        <v>12.905722723074321</v>
      </c>
      <c r="E18" s="102">
        <v>9063</v>
      </c>
      <c r="F18" s="103">
        <v>12.671802687322604</v>
      </c>
      <c r="G18" s="102">
        <v>30619</v>
      </c>
      <c r="H18" s="103">
        <v>12.97662689919688</v>
      </c>
      <c r="I18" s="109"/>
      <c r="J18" s="108"/>
      <c r="K18" s="83"/>
      <c r="L18" s="83"/>
      <c r="M18" s="83"/>
      <c r="N18" s="83"/>
      <c r="O18" s="83"/>
      <c r="P18" s="83"/>
      <c r="Q18" s="83"/>
      <c r="R18" s="83"/>
    </row>
    <row r="19" spans="1:18" ht="23.25">
      <c r="A19" s="107" t="s">
        <v>28</v>
      </c>
      <c r="B19" s="98"/>
      <c r="C19" s="102">
        <v>33632</v>
      </c>
      <c r="D19" s="103">
        <v>10.938089476902261</v>
      </c>
      <c r="E19" s="102">
        <v>7694</v>
      </c>
      <c r="F19" s="103">
        <v>10.757679562645936</v>
      </c>
      <c r="G19" s="102">
        <v>25938</v>
      </c>
      <c r="H19" s="103">
        <v>10.992774045898582</v>
      </c>
      <c r="I19" s="109"/>
      <c r="J19" s="108"/>
      <c r="K19" s="83"/>
      <c r="L19" s="83"/>
      <c r="M19" s="83"/>
      <c r="N19" s="83"/>
      <c r="O19" s="83"/>
      <c r="P19" s="83"/>
      <c r="Q19" s="83"/>
      <c r="R19" s="83"/>
    </row>
    <row r="20" spans="1:18" ht="23.25">
      <c r="A20" s="107" t="s">
        <v>29</v>
      </c>
      <c r="B20" s="85"/>
      <c r="C20" s="102">
        <v>26573</v>
      </c>
      <c r="D20" s="103">
        <v>8.6423005372777055</v>
      </c>
      <c r="E20" s="102">
        <v>6298</v>
      </c>
      <c r="F20" s="103">
        <v>8.8058052879573836</v>
      </c>
      <c r="G20" s="102">
        <v>20275</v>
      </c>
      <c r="H20" s="103">
        <v>8.5927401411286048</v>
      </c>
      <c r="I20" s="85"/>
      <c r="J20" s="108"/>
      <c r="K20" s="111"/>
      <c r="L20" s="111"/>
      <c r="M20" s="111"/>
      <c r="N20" s="111"/>
      <c r="O20" s="111"/>
      <c r="P20" s="111"/>
      <c r="Q20" s="111"/>
      <c r="R20" s="111"/>
    </row>
    <row r="21" spans="1:18" ht="23.25">
      <c r="A21" s="107" t="s">
        <v>30</v>
      </c>
      <c r="B21" s="98"/>
      <c r="C21" s="102">
        <v>19203</v>
      </c>
      <c r="D21" s="103">
        <v>6.2453654919408343</v>
      </c>
      <c r="E21" s="104">
        <v>4506</v>
      </c>
      <c r="F21" s="103">
        <v>6.3002474797611887</v>
      </c>
      <c r="G21" s="104">
        <v>14697</v>
      </c>
      <c r="H21" s="103">
        <v>6.228730054459537</v>
      </c>
      <c r="I21" s="105"/>
      <c r="J21" s="108"/>
      <c r="K21" s="86"/>
      <c r="L21" s="86"/>
      <c r="M21" s="86"/>
      <c r="N21" s="86"/>
      <c r="O21" s="86"/>
      <c r="P21" s="86"/>
      <c r="Q21" s="86"/>
      <c r="R21" s="86"/>
    </row>
    <row r="22" spans="1:18" ht="23.25">
      <c r="A22" s="107" t="s">
        <v>31</v>
      </c>
      <c r="B22" s="98"/>
      <c r="C22" s="102">
        <v>17417</v>
      </c>
      <c r="D22" s="103">
        <v>5.6645071485254137</v>
      </c>
      <c r="E22" s="104">
        <v>4112</v>
      </c>
      <c r="F22" s="103">
        <v>5.7493603277359098</v>
      </c>
      <c r="G22" s="104">
        <v>13305</v>
      </c>
      <c r="H22" s="103">
        <v>5.6387870568540608</v>
      </c>
      <c r="I22" s="105"/>
      <c r="J22" s="108"/>
      <c r="K22" s="83"/>
      <c r="L22" s="83"/>
      <c r="M22" s="83"/>
      <c r="N22" s="83"/>
      <c r="O22" s="83"/>
      <c r="P22" s="83"/>
      <c r="Q22" s="83"/>
      <c r="R22" s="83"/>
    </row>
    <row r="23" spans="1:18" ht="23.25">
      <c r="A23" s="107" t="s">
        <v>32</v>
      </c>
      <c r="B23" s="98"/>
      <c r="C23" s="102">
        <v>11779</v>
      </c>
      <c r="D23" s="103">
        <v>3.8308681002744929</v>
      </c>
      <c r="E23" s="102">
        <v>2767</v>
      </c>
      <c r="F23" s="103">
        <v>3.8687937808475832</v>
      </c>
      <c r="G23" s="102">
        <v>9012</v>
      </c>
      <c r="H23" s="103">
        <v>3.8193723379457949</v>
      </c>
      <c r="I23" s="102"/>
      <c r="J23" s="108"/>
      <c r="K23" s="83"/>
      <c r="L23" s="83"/>
      <c r="M23" s="83"/>
      <c r="N23" s="83"/>
      <c r="O23" s="83"/>
      <c r="P23" s="83"/>
      <c r="Q23" s="83"/>
      <c r="R23" s="83"/>
    </row>
    <row r="24" spans="1:18" ht="23.25">
      <c r="A24" s="107" t="s">
        <v>33</v>
      </c>
      <c r="B24" s="98"/>
      <c r="C24" s="102">
        <v>6628</v>
      </c>
      <c r="D24" s="103">
        <v>2.1556153976245302</v>
      </c>
      <c r="E24" s="102">
        <v>1549</v>
      </c>
      <c r="F24" s="103">
        <v>2.1657974580892327</v>
      </c>
      <c r="G24" s="102">
        <v>5079</v>
      </c>
      <c r="H24" s="103">
        <v>2.1525290839354962</v>
      </c>
      <c r="I24" s="109"/>
      <c r="J24" s="108"/>
      <c r="K24" s="83"/>
      <c r="L24" s="83"/>
      <c r="M24" s="83"/>
      <c r="N24" s="83"/>
      <c r="O24" s="83"/>
      <c r="P24" s="83"/>
      <c r="Q24" s="83"/>
      <c r="R24" s="83"/>
    </row>
    <row r="25" spans="1:18" ht="23.25">
      <c r="A25" s="107" t="s">
        <v>34</v>
      </c>
      <c r="B25" s="74"/>
      <c r="C25" s="112">
        <v>3301</v>
      </c>
      <c r="D25" s="103">
        <v>1.0735797265477631</v>
      </c>
      <c r="E25" s="112">
        <v>780</v>
      </c>
      <c r="F25" s="103">
        <v>1.0905887781211112</v>
      </c>
      <c r="G25" s="112">
        <v>2521</v>
      </c>
      <c r="H25" s="103">
        <v>1.0684240639104914</v>
      </c>
      <c r="I25" s="74"/>
      <c r="J25" s="108"/>
      <c r="K25" s="74"/>
      <c r="L25" s="74"/>
      <c r="M25" s="74"/>
      <c r="N25" s="74"/>
      <c r="O25" s="74"/>
      <c r="P25" s="74"/>
      <c r="Q25" s="74"/>
      <c r="R25" s="74"/>
    </row>
    <row r="26" spans="1:18" ht="23.25">
      <c r="A26" s="74"/>
      <c r="B26" s="74"/>
      <c r="C26" s="112"/>
      <c r="D26" s="112"/>
      <c r="E26" s="112"/>
      <c r="F26" s="112"/>
      <c r="G26" s="112"/>
      <c r="H26" s="112"/>
      <c r="I26" s="74"/>
      <c r="J26" s="113"/>
      <c r="K26" s="74"/>
      <c r="L26" s="74"/>
      <c r="M26" s="74"/>
      <c r="N26" s="74"/>
      <c r="O26" s="74"/>
      <c r="P26" s="74"/>
      <c r="Q26" s="74"/>
      <c r="R26" s="74"/>
    </row>
    <row r="27" spans="1:18" ht="23.25">
      <c r="A27" s="75" t="s">
        <v>128</v>
      </c>
      <c r="B27" s="76"/>
      <c r="C27" s="76"/>
      <c r="D27" s="76"/>
      <c r="E27" s="77"/>
      <c r="F27" s="77"/>
      <c r="G27" s="75"/>
      <c r="H27" s="75"/>
      <c r="I27" s="76"/>
      <c r="J27" s="114"/>
      <c r="K27" s="77"/>
      <c r="L27" s="77"/>
      <c r="M27" s="77"/>
      <c r="N27" s="77"/>
      <c r="O27" s="77"/>
      <c r="P27" s="77"/>
      <c r="Q27" s="80"/>
      <c r="R27" s="77"/>
    </row>
    <row r="28" spans="1:18" ht="23.25">
      <c r="A28" s="81" t="s">
        <v>129</v>
      </c>
      <c r="B28" s="82"/>
      <c r="C28" s="82"/>
      <c r="D28" s="82"/>
      <c r="E28" s="77"/>
      <c r="F28" s="77"/>
      <c r="G28" s="81"/>
      <c r="H28" s="81"/>
      <c r="I28" s="82"/>
      <c r="J28" s="82"/>
      <c r="K28" s="82"/>
      <c r="L28" s="82"/>
      <c r="M28" s="82"/>
      <c r="N28" s="82"/>
      <c r="O28" s="82"/>
      <c r="P28" s="82"/>
      <c r="Q28" s="82"/>
      <c r="R28" s="82"/>
    </row>
    <row r="29" spans="1:18" ht="23.25">
      <c r="A29" s="83"/>
      <c r="B29" s="83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</row>
    <row r="30" spans="1:18" ht="23.25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74"/>
      <c r="L30" s="74"/>
      <c r="M30" s="74"/>
      <c r="N30" s="74"/>
      <c r="O30" s="74"/>
      <c r="P30" s="74"/>
      <c r="Q30" s="74"/>
      <c r="R30" s="74"/>
    </row>
    <row r="31" spans="1:18" ht="23.25">
      <c r="A31" s="85" t="s">
        <v>121</v>
      </c>
      <c r="B31" s="86"/>
      <c r="C31" s="87" t="s">
        <v>18</v>
      </c>
      <c r="D31" s="85" t="s">
        <v>75</v>
      </c>
      <c r="E31" s="73" t="s">
        <v>122</v>
      </c>
      <c r="F31" s="73"/>
      <c r="G31" s="73"/>
      <c r="H31" s="73"/>
      <c r="I31" s="86"/>
      <c r="J31" s="85"/>
      <c r="K31" s="86"/>
      <c r="L31" s="86"/>
      <c r="M31" s="86"/>
      <c r="N31" s="86"/>
      <c r="O31" s="86"/>
      <c r="P31" s="86"/>
      <c r="Q31" s="86"/>
      <c r="R31" s="86"/>
    </row>
    <row r="32" spans="1:18" ht="23.25">
      <c r="A32" s="85" t="s">
        <v>123</v>
      </c>
      <c r="B32" s="88"/>
      <c r="C32" s="87" t="s">
        <v>124</v>
      </c>
      <c r="D32" s="86"/>
      <c r="E32" s="87" t="s">
        <v>71</v>
      </c>
      <c r="F32" s="89" t="s">
        <v>75</v>
      </c>
      <c r="G32" s="87" t="s">
        <v>70</v>
      </c>
      <c r="H32" s="89" t="s">
        <v>75</v>
      </c>
      <c r="I32" s="90"/>
      <c r="J32" s="85"/>
      <c r="K32" s="91"/>
      <c r="L32" s="91"/>
      <c r="M32" s="91"/>
      <c r="N32" s="91"/>
      <c r="O32" s="91"/>
      <c r="P32" s="91"/>
      <c r="Q32" s="91"/>
      <c r="R32" s="91"/>
    </row>
    <row r="33" spans="1:10" ht="23.25">
      <c r="A33" s="92"/>
      <c r="B33" s="93"/>
      <c r="C33" s="94"/>
      <c r="D33" s="94"/>
      <c r="E33" s="95" t="s">
        <v>125</v>
      </c>
      <c r="F33" s="95"/>
      <c r="G33" s="95" t="s">
        <v>126</v>
      </c>
      <c r="H33" s="95"/>
      <c r="I33" s="96"/>
      <c r="J33" s="92"/>
    </row>
    <row r="34" spans="1:10" ht="23.25">
      <c r="A34" s="83"/>
      <c r="B34" s="83"/>
      <c r="C34" s="83"/>
      <c r="D34" s="97"/>
      <c r="E34" s="97"/>
      <c r="F34" s="97"/>
      <c r="G34" s="97"/>
      <c r="H34" s="97"/>
      <c r="I34" s="97"/>
      <c r="J34" s="74"/>
    </row>
    <row r="35" spans="1:10" ht="23.25">
      <c r="A35" s="98" t="s">
        <v>130</v>
      </c>
      <c r="B35" s="98">
        <v>100</v>
      </c>
      <c r="C35" s="99">
        <v>195960</v>
      </c>
      <c r="D35" s="115">
        <v>63.731803457830857</v>
      </c>
      <c r="E35" s="100">
        <v>43744</v>
      </c>
      <c r="F35" s="116">
        <v>61.162455782217812</v>
      </c>
      <c r="G35" s="99">
        <v>152215</v>
      </c>
      <c r="H35" s="115">
        <v>64.510182026233821</v>
      </c>
      <c r="I35" s="98"/>
      <c r="J35" s="98"/>
    </row>
    <row r="36" spans="1:10" ht="23.25">
      <c r="A36" s="101" t="s">
        <v>19</v>
      </c>
      <c r="B36" s="98"/>
      <c r="C36" s="102">
        <v>104</v>
      </c>
      <c r="D36" s="103">
        <v>5.307205552153501E-2</v>
      </c>
      <c r="E36" s="104">
        <v>32</v>
      </c>
      <c r="F36" s="117">
        <v>7.3152889539136789E-2</v>
      </c>
      <c r="G36" s="104">
        <v>71</v>
      </c>
      <c r="H36" s="103">
        <v>4.6644548828959041E-2</v>
      </c>
      <c r="I36" s="105"/>
      <c r="J36" s="106"/>
    </row>
    <row r="37" spans="1:10" ht="23.25">
      <c r="A37" s="107" t="s">
        <v>20</v>
      </c>
      <c r="B37" s="98"/>
      <c r="C37" s="102">
        <v>2950</v>
      </c>
      <c r="D37" s="103">
        <v>1.5054092671973873</v>
      </c>
      <c r="E37" s="102">
        <v>1125</v>
      </c>
      <c r="F37" s="117">
        <v>2.571781272860278</v>
      </c>
      <c r="G37" s="102">
        <v>1825</v>
      </c>
      <c r="H37" s="103">
        <v>1.1989619945471865</v>
      </c>
      <c r="I37" s="102"/>
      <c r="J37" s="108"/>
    </row>
    <row r="38" spans="1:10" ht="23.25">
      <c r="A38" s="107" t="s">
        <v>21</v>
      </c>
      <c r="B38" s="98"/>
      <c r="C38" s="102">
        <v>7034</v>
      </c>
      <c r="D38" s="103">
        <v>3.5895080628699736</v>
      </c>
      <c r="E38" s="102">
        <v>1873</v>
      </c>
      <c r="F38" s="117">
        <v>4.2817300658376007</v>
      </c>
      <c r="G38" s="102">
        <v>5161</v>
      </c>
      <c r="H38" s="103">
        <v>3.3905988240317972</v>
      </c>
      <c r="I38" s="109"/>
      <c r="J38" s="108"/>
    </row>
    <row r="39" spans="1:10" ht="23.25">
      <c r="A39" s="107" t="s">
        <v>22</v>
      </c>
      <c r="B39" s="98"/>
      <c r="C39" s="102">
        <v>7035</v>
      </c>
      <c r="D39" s="103">
        <v>3.590018371096142</v>
      </c>
      <c r="E39" s="110">
        <v>1766</v>
      </c>
      <c r="F39" s="117">
        <v>4.0371250914411121</v>
      </c>
      <c r="G39" s="102">
        <v>5269</v>
      </c>
      <c r="H39" s="103">
        <v>3.461551095489932</v>
      </c>
      <c r="I39" s="109"/>
      <c r="J39" s="108"/>
    </row>
    <row r="40" spans="1:10" ht="23.25">
      <c r="A40" s="107" t="s">
        <v>23</v>
      </c>
      <c r="B40" s="98"/>
      <c r="C40" s="102">
        <v>10681</v>
      </c>
      <c r="D40" s="103">
        <v>5.4506021637068791</v>
      </c>
      <c r="E40" s="110">
        <v>2436</v>
      </c>
      <c r="F40" s="117">
        <v>5.5687637161667887</v>
      </c>
      <c r="G40" s="102">
        <v>8245</v>
      </c>
      <c r="H40" s="103">
        <v>5.4166803534474264</v>
      </c>
      <c r="I40" s="109"/>
      <c r="J40" s="108"/>
    </row>
    <row r="41" spans="1:10" ht="23.25">
      <c r="A41" s="107" t="s">
        <v>24</v>
      </c>
      <c r="B41" s="98"/>
      <c r="C41" s="102">
        <v>16692</v>
      </c>
      <c r="D41" s="103">
        <v>8.518064911206368</v>
      </c>
      <c r="E41" s="110">
        <v>3546</v>
      </c>
      <c r="F41" s="117">
        <v>8.1062545720555956</v>
      </c>
      <c r="G41" s="102">
        <v>13146</v>
      </c>
      <c r="H41" s="103">
        <v>8.6364681535985284</v>
      </c>
      <c r="I41" s="109"/>
      <c r="J41" s="108"/>
    </row>
    <row r="42" spans="1:10" ht="23.25">
      <c r="A42" s="107" t="s">
        <v>25</v>
      </c>
      <c r="B42" s="98"/>
      <c r="C42" s="102">
        <v>22932</v>
      </c>
      <c r="D42" s="103">
        <v>11.702388242498468</v>
      </c>
      <c r="E42" s="102">
        <v>4703</v>
      </c>
      <c r="F42" s="117">
        <v>10.751188734455011</v>
      </c>
      <c r="G42" s="102">
        <v>18229</v>
      </c>
      <c r="H42" s="103">
        <v>11.975823670466117</v>
      </c>
      <c r="I42" s="109"/>
      <c r="J42" s="108"/>
    </row>
    <row r="43" spans="1:10" ht="23.25">
      <c r="A43" s="107" t="s">
        <v>26</v>
      </c>
      <c r="B43" s="98"/>
      <c r="C43" s="102">
        <v>27946</v>
      </c>
      <c r="D43" s="103">
        <v>14.261073688507858</v>
      </c>
      <c r="E43" s="102">
        <v>5841</v>
      </c>
      <c r="F43" s="117">
        <v>13.352688368690563</v>
      </c>
      <c r="G43" s="102">
        <v>22105</v>
      </c>
      <c r="H43" s="103">
        <v>14.522221857241401</v>
      </c>
      <c r="I43" s="109"/>
      <c r="J43" s="108"/>
    </row>
    <row r="44" spans="1:10" ht="23.25">
      <c r="A44" s="107" t="s">
        <v>27</v>
      </c>
      <c r="B44" s="98"/>
      <c r="C44" s="102">
        <v>27244</v>
      </c>
      <c r="D44" s="103">
        <v>13.902837313737498</v>
      </c>
      <c r="E44" s="102">
        <v>5919</v>
      </c>
      <c r="F44" s="117">
        <v>13.530998536942208</v>
      </c>
      <c r="G44" s="102">
        <v>21325</v>
      </c>
      <c r="H44" s="103">
        <v>14.009788785599318</v>
      </c>
      <c r="I44" s="109"/>
      <c r="J44" s="108"/>
    </row>
    <row r="45" spans="1:10" ht="23.25">
      <c r="A45" s="107" t="s">
        <v>28</v>
      </c>
      <c r="B45" s="98"/>
      <c r="C45" s="102">
        <v>22797</v>
      </c>
      <c r="D45" s="103">
        <v>11.633496631965707</v>
      </c>
      <c r="E45" s="102">
        <v>5001</v>
      </c>
      <c r="F45" s="117">
        <v>11.432425018288223</v>
      </c>
      <c r="G45" s="102">
        <v>17795</v>
      </c>
      <c r="H45" s="103">
        <v>11.690700653680649</v>
      </c>
      <c r="I45" s="109"/>
      <c r="J45" s="108"/>
    </row>
    <row r="46" spans="1:10" ht="23.25">
      <c r="A46" s="107" t="s">
        <v>29</v>
      </c>
      <c r="B46" s="85"/>
      <c r="C46" s="102">
        <v>17355</v>
      </c>
      <c r="D46" s="103">
        <v>8.8563992651561545</v>
      </c>
      <c r="E46" s="102">
        <v>3888</v>
      </c>
      <c r="F46" s="117">
        <v>8.8880760790051205</v>
      </c>
      <c r="G46" s="102">
        <v>13467</v>
      </c>
      <c r="H46" s="103">
        <v>8.8473540715435401</v>
      </c>
      <c r="I46" s="85"/>
      <c r="J46" s="108"/>
    </row>
    <row r="47" spans="1:10" ht="23.25">
      <c r="A47" s="107" t="s">
        <v>30</v>
      </c>
      <c r="B47" s="98"/>
      <c r="C47" s="102">
        <v>11784</v>
      </c>
      <c r="D47" s="103">
        <v>6.0134721371708508</v>
      </c>
      <c r="E47" s="104">
        <v>2608</v>
      </c>
      <c r="F47" s="117">
        <v>5.961960497439649</v>
      </c>
      <c r="G47" s="104">
        <v>9176</v>
      </c>
      <c r="H47" s="103">
        <v>6.0283152120356078</v>
      </c>
      <c r="I47" s="105"/>
      <c r="J47" s="108"/>
    </row>
    <row r="48" spans="1:10" ht="23.25">
      <c r="A48" s="107" t="s">
        <v>31</v>
      </c>
      <c r="B48" s="98"/>
      <c r="C48" s="102">
        <v>10203</v>
      </c>
      <c r="D48" s="103">
        <v>5.2066748315982849</v>
      </c>
      <c r="E48" s="104">
        <v>2346</v>
      </c>
      <c r="F48" s="117">
        <v>5.3630212143379667</v>
      </c>
      <c r="G48" s="104">
        <v>7857</v>
      </c>
      <c r="H48" s="103">
        <v>5.1617777485793122</v>
      </c>
      <c r="I48" s="105"/>
      <c r="J48" s="108"/>
    </row>
    <row r="49" spans="1:18" ht="23.25">
      <c r="A49" s="107" t="s">
        <v>32</v>
      </c>
      <c r="B49" s="98"/>
      <c r="C49" s="102">
        <v>6370</v>
      </c>
      <c r="D49" s="103">
        <v>3.2506634006940192</v>
      </c>
      <c r="E49" s="102">
        <v>1537</v>
      </c>
      <c r="F49" s="117">
        <v>3.5136247256766642</v>
      </c>
      <c r="G49" s="102">
        <v>4833</v>
      </c>
      <c r="H49" s="103">
        <v>3.1751141477515357</v>
      </c>
      <c r="I49" s="102"/>
      <c r="J49" s="108"/>
      <c r="K49" s="83"/>
      <c r="L49" s="83"/>
      <c r="M49" s="83"/>
      <c r="N49" s="83"/>
      <c r="O49" s="83"/>
      <c r="P49" s="83"/>
      <c r="Q49" s="83"/>
      <c r="R49" s="83"/>
    </row>
    <row r="50" spans="1:18" ht="23.25">
      <c r="A50" s="107" t="s">
        <v>33</v>
      </c>
      <c r="B50" s="98"/>
      <c r="C50" s="102">
        <v>3311</v>
      </c>
      <c r="D50" s="103">
        <v>1.6896305368442539</v>
      </c>
      <c r="E50" s="102">
        <v>762</v>
      </c>
      <c r="F50" s="117">
        <v>1.7419531821506951</v>
      </c>
      <c r="G50" s="102">
        <v>2549</v>
      </c>
      <c r="H50" s="103">
        <v>1.6746049995072758</v>
      </c>
      <c r="I50" s="109"/>
      <c r="J50" s="108"/>
      <c r="K50" s="83"/>
      <c r="L50" s="83"/>
      <c r="M50" s="83"/>
      <c r="N50" s="83"/>
      <c r="O50" s="83"/>
      <c r="P50" s="83"/>
      <c r="Q50" s="83"/>
      <c r="R50" s="83"/>
    </row>
    <row r="51" spans="1:18" ht="23.25">
      <c r="A51" s="107" t="s">
        <v>34</v>
      </c>
      <c r="B51" s="74"/>
      <c r="C51" s="112">
        <v>1522</v>
      </c>
      <c r="D51" s="103">
        <v>0.77668912022861814</v>
      </c>
      <c r="E51" s="112">
        <v>361</v>
      </c>
      <c r="F51" s="117">
        <v>0.82525603511338697</v>
      </c>
      <c r="G51" s="112">
        <v>1161</v>
      </c>
      <c r="H51" s="103">
        <v>0.76273691817494993</v>
      </c>
      <c r="I51" s="74"/>
      <c r="J51" s="108"/>
      <c r="K51" s="74"/>
      <c r="L51" s="74"/>
      <c r="M51" s="74"/>
      <c r="N51" s="74"/>
      <c r="O51" s="74"/>
      <c r="P51" s="74"/>
      <c r="Q51" s="74"/>
      <c r="R51" s="74"/>
    </row>
    <row r="52" spans="1:18" ht="23.25">
      <c r="A52" s="118"/>
      <c r="B52" s="113"/>
      <c r="C52" s="112"/>
      <c r="D52" s="112"/>
      <c r="E52" s="112"/>
      <c r="F52" s="119">
        <v>99.999999999999986</v>
      </c>
      <c r="G52" s="112"/>
      <c r="H52" s="120">
        <v>99.999343034523534</v>
      </c>
      <c r="I52" s="113"/>
      <c r="J52" s="121"/>
      <c r="K52" s="113"/>
      <c r="L52" s="113"/>
      <c r="M52" s="113"/>
      <c r="N52" s="113"/>
      <c r="O52" s="113"/>
      <c r="P52" s="113"/>
      <c r="Q52" s="113"/>
      <c r="R52" s="113"/>
    </row>
    <row r="53" spans="1:18" ht="23.25">
      <c r="A53" s="75" t="s">
        <v>128</v>
      </c>
      <c r="B53" s="76"/>
      <c r="C53" s="76"/>
      <c r="D53" s="76"/>
      <c r="E53" s="77"/>
      <c r="F53" s="77"/>
      <c r="G53" s="75"/>
      <c r="H53" s="75"/>
      <c r="I53" s="76"/>
      <c r="J53" s="79"/>
      <c r="K53" s="77"/>
      <c r="L53" s="77"/>
      <c r="M53" s="77"/>
      <c r="N53" s="77"/>
      <c r="O53" s="77"/>
      <c r="P53" s="77"/>
      <c r="Q53" s="80"/>
      <c r="R53" s="77"/>
    </row>
    <row r="54" spans="1:18" ht="23.25">
      <c r="A54" s="81" t="s">
        <v>129</v>
      </c>
      <c r="B54" s="82"/>
      <c r="C54" s="82"/>
      <c r="D54" s="82"/>
      <c r="E54" s="77"/>
      <c r="F54" s="77"/>
      <c r="G54" s="81"/>
      <c r="H54" s="81"/>
      <c r="I54" s="82"/>
      <c r="J54" s="82"/>
      <c r="K54" s="82"/>
      <c r="L54" s="82"/>
      <c r="M54" s="82"/>
      <c r="N54" s="82"/>
      <c r="O54" s="82"/>
      <c r="P54" s="82"/>
      <c r="Q54" s="82"/>
      <c r="R54" s="82"/>
    </row>
    <row r="55" spans="1:18" ht="23.25">
      <c r="A55" s="83"/>
      <c r="B55" s="83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</row>
    <row r="56" spans="1:18" ht="23.2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74"/>
      <c r="L56" s="74"/>
      <c r="M56" s="74"/>
      <c r="N56" s="74"/>
      <c r="O56" s="74"/>
      <c r="P56" s="74"/>
      <c r="Q56" s="74"/>
      <c r="R56" s="74"/>
    </row>
    <row r="57" spans="1:18" ht="23.25">
      <c r="A57" s="85" t="s">
        <v>121</v>
      </c>
      <c r="B57" s="86"/>
      <c r="C57" s="87" t="s">
        <v>18</v>
      </c>
      <c r="D57" s="85" t="s">
        <v>75</v>
      </c>
      <c r="E57" s="73" t="s">
        <v>122</v>
      </c>
      <c r="F57" s="73"/>
      <c r="G57" s="73"/>
      <c r="H57" s="73"/>
      <c r="I57" s="86"/>
      <c r="J57" s="85"/>
      <c r="K57" s="86"/>
      <c r="L57" s="86"/>
      <c r="M57" s="86"/>
      <c r="N57" s="86"/>
      <c r="O57" s="86"/>
      <c r="P57" s="86"/>
      <c r="Q57" s="86"/>
      <c r="R57" s="86"/>
    </row>
    <row r="58" spans="1:18" ht="23.25">
      <c r="A58" s="85" t="s">
        <v>123</v>
      </c>
      <c r="B58" s="88"/>
      <c r="C58" s="87" t="s">
        <v>124</v>
      </c>
      <c r="D58" s="86"/>
      <c r="E58" s="87" t="s">
        <v>71</v>
      </c>
      <c r="F58" s="89" t="s">
        <v>75</v>
      </c>
      <c r="G58" s="87" t="s">
        <v>70</v>
      </c>
      <c r="H58" s="89" t="s">
        <v>75</v>
      </c>
      <c r="I58" s="90"/>
      <c r="J58" s="85"/>
      <c r="K58" s="91"/>
      <c r="L58" s="91"/>
      <c r="M58" s="91"/>
      <c r="N58" s="91"/>
      <c r="O58" s="91"/>
      <c r="P58" s="91"/>
      <c r="Q58" s="91"/>
      <c r="R58" s="91"/>
    </row>
    <row r="59" spans="1:18" ht="23.25">
      <c r="A59" s="92"/>
      <c r="B59" s="93"/>
      <c r="C59" s="94"/>
      <c r="D59" s="94"/>
      <c r="E59" s="95" t="s">
        <v>125</v>
      </c>
      <c r="F59" s="95"/>
      <c r="G59" s="95" t="s">
        <v>126</v>
      </c>
      <c r="H59" s="95"/>
      <c r="I59" s="96"/>
      <c r="J59" s="92"/>
      <c r="K59" s="91"/>
      <c r="L59" s="91"/>
      <c r="M59" s="91"/>
      <c r="N59" s="91"/>
      <c r="O59" s="91"/>
      <c r="P59" s="91"/>
      <c r="Q59" s="91"/>
      <c r="R59" s="91"/>
    </row>
    <row r="60" spans="1:18" ht="23.25">
      <c r="A60" s="83"/>
      <c r="B60" s="83"/>
      <c r="C60" s="83"/>
      <c r="D60" s="97"/>
      <c r="E60" s="97"/>
      <c r="F60" s="97"/>
      <c r="G60" s="97"/>
      <c r="H60" s="97"/>
      <c r="I60" s="97"/>
      <c r="J60" s="74"/>
      <c r="K60" s="74"/>
      <c r="L60" s="74"/>
      <c r="M60" s="74"/>
      <c r="N60" s="74"/>
      <c r="O60" s="74"/>
      <c r="P60" s="74"/>
      <c r="Q60" s="74"/>
      <c r="R60" s="74"/>
    </row>
    <row r="61" spans="1:18" ht="23.25">
      <c r="A61" s="98" t="s">
        <v>131</v>
      </c>
      <c r="B61" s="98">
        <v>100</v>
      </c>
      <c r="C61" s="99">
        <v>111517</v>
      </c>
      <c r="D61" s="115">
        <v>36.268521770804874</v>
      </c>
      <c r="E61" s="100">
        <v>27777</v>
      </c>
      <c r="F61" s="116">
        <v>38.837544217782188</v>
      </c>
      <c r="G61" s="99">
        <v>83740</v>
      </c>
      <c r="H61" s="115">
        <v>35.489817973766186</v>
      </c>
      <c r="I61" s="98"/>
      <c r="J61" s="98"/>
      <c r="K61" s="98"/>
      <c r="L61" s="98"/>
      <c r="M61" s="98"/>
      <c r="N61" s="98"/>
      <c r="O61" s="98"/>
      <c r="P61" s="98"/>
      <c r="Q61" s="98"/>
      <c r="R61" s="98"/>
    </row>
    <row r="62" spans="1:18" ht="23.25">
      <c r="A62" s="101" t="s">
        <v>19</v>
      </c>
      <c r="B62" s="98"/>
      <c r="C62" s="102">
        <v>114</v>
      </c>
      <c r="D62" s="103">
        <v>0.10222656635311209</v>
      </c>
      <c r="E62" s="104">
        <v>29</v>
      </c>
      <c r="F62" s="103">
        <v>0.1044029232818519</v>
      </c>
      <c r="G62" s="104">
        <v>85</v>
      </c>
      <c r="H62" s="103">
        <v>0.10150465727251015</v>
      </c>
      <c r="I62" s="105"/>
      <c r="J62" s="106"/>
      <c r="K62" s="86"/>
      <c r="L62" s="86"/>
      <c r="M62" s="86"/>
      <c r="N62" s="86"/>
      <c r="O62" s="86"/>
      <c r="P62" s="86"/>
      <c r="Q62" s="86"/>
      <c r="R62" s="86"/>
    </row>
    <row r="63" spans="1:18" ht="23.25">
      <c r="A63" s="107" t="s">
        <v>20</v>
      </c>
      <c r="B63" s="98"/>
      <c r="C63" s="102">
        <v>3688</v>
      </c>
      <c r="D63" s="103">
        <v>3.3071190939498014</v>
      </c>
      <c r="E63" s="102">
        <v>1145</v>
      </c>
      <c r="F63" s="103">
        <v>4.1221154192317382</v>
      </c>
      <c r="G63" s="102">
        <v>2544</v>
      </c>
      <c r="H63" s="103">
        <v>3.037974683544304</v>
      </c>
      <c r="I63" s="102"/>
      <c r="J63" s="108"/>
      <c r="K63" s="83"/>
      <c r="L63" s="83"/>
      <c r="M63" s="83"/>
      <c r="N63" s="83"/>
      <c r="O63" s="83"/>
      <c r="P63" s="83"/>
      <c r="Q63" s="83"/>
      <c r="R63" s="83"/>
    </row>
    <row r="64" spans="1:18" ht="23.25">
      <c r="A64" s="107" t="s">
        <v>21</v>
      </c>
      <c r="B64" s="98"/>
      <c r="C64" s="102">
        <v>8576</v>
      </c>
      <c r="D64" s="103">
        <v>7.6903073074060453</v>
      </c>
      <c r="E64" s="102">
        <v>2269</v>
      </c>
      <c r="F64" s="103">
        <v>8.1686287216042057</v>
      </c>
      <c r="G64" s="102">
        <v>6306</v>
      </c>
      <c r="H64" s="103">
        <v>7.5304513971817526</v>
      </c>
      <c r="I64" s="109"/>
      <c r="J64" s="108"/>
      <c r="K64" s="83"/>
      <c r="L64" s="83"/>
      <c r="M64" s="83"/>
      <c r="N64" s="83"/>
      <c r="O64" s="83"/>
      <c r="P64" s="83"/>
      <c r="Q64" s="83"/>
      <c r="R64" s="83"/>
    </row>
    <row r="65" spans="1:10" ht="23.25">
      <c r="A65" s="107" t="s">
        <v>22</v>
      </c>
      <c r="B65" s="98"/>
      <c r="C65" s="102">
        <v>4158</v>
      </c>
      <c r="D65" s="103">
        <v>3.7285794990898249</v>
      </c>
      <c r="E65" s="110">
        <v>1338</v>
      </c>
      <c r="F65" s="103">
        <v>4.8169348741764768</v>
      </c>
      <c r="G65" s="102">
        <v>2820</v>
      </c>
      <c r="H65" s="103">
        <v>3.3675662765703369</v>
      </c>
      <c r="I65" s="109"/>
      <c r="J65" s="108"/>
    </row>
    <row r="66" spans="1:10" ht="23.25">
      <c r="A66" s="107" t="s">
        <v>23</v>
      </c>
      <c r="B66" s="98"/>
      <c r="C66" s="102">
        <v>5887</v>
      </c>
      <c r="D66" s="103">
        <v>5.2790157554453581</v>
      </c>
      <c r="E66" s="110">
        <v>1431</v>
      </c>
      <c r="F66" s="103">
        <v>5.1517442488389671</v>
      </c>
      <c r="G66" s="102">
        <v>4456</v>
      </c>
      <c r="H66" s="103">
        <v>5.3212323859565318</v>
      </c>
      <c r="I66" s="109"/>
      <c r="J66" s="108"/>
    </row>
    <row r="67" spans="1:10" ht="23.25">
      <c r="A67" s="107" t="s">
        <v>24</v>
      </c>
      <c r="B67" s="98"/>
      <c r="C67" s="102">
        <v>8246</v>
      </c>
      <c r="D67" s="103">
        <v>7.3943882995417738</v>
      </c>
      <c r="E67" s="110">
        <v>1862</v>
      </c>
      <c r="F67" s="103">
        <v>6.703387694855456</v>
      </c>
      <c r="G67" s="102">
        <v>6384</v>
      </c>
      <c r="H67" s="103">
        <v>7.6235968473847624</v>
      </c>
      <c r="I67" s="109"/>
      <c r="J67" s="108"/>
    </row>
    <row r="68" spans="1:10" ht="23.25">
      <c r="A68" s="107" t="s">
        <v>25</v>
      </c>
      <c r="B68" s="98"/>
      <c r="C68" s="102">
        <v>10697</v>
      </c>
      <c r="D68" s="103">
        <v>9.5922594761336839</v>
      </c>
      <c r="E68" s="102">
        <v>2417</v>
      </c>
      <c r="F68" s="103">
        <v>8.7014436404219317</v>
      </c>
      <c r="G68" s="102">
        <v>8280</v>
      </c>
      <c r="H68" s="103">
        <v>9.8877477907809883</v>
      </c>
      <c r="I68" s="109"/>
      <c r="J68" s="108"/>
    </row>
    <row r="69" spans="1:10" ht="23.25">
      <c r="A69" s="107" t="s">
        <v>26</v>
      </c>
      <c r="B69" s="98"/>
      <c r="C69" s="102">
        <v>12521</v>
      </c>
      <c r="D69" s="103">
        <v>11.227884537783478</v>
      </c>
      <c r="E69" s="102">
        <v>2940</v>
      </c>
      <c r="F69" s="103">
        <v>10.584296360298088</v>
      </c>
      <c r="G69" s="102">
        <v>9581</v>
      </c>
      <c r="H69" s="103">
        <v>11.441366133269645</v>
      </c>
      <c r="I69" s="109"/>
      <c r="J69" s="108"/>
    </row>
    <row r="70" spans="1:10" ht="23.25">
      <c r="A70" s="107" t="s">
        <v>27</v>
      </c>
      <c r="B70" s="98"/>
      <c r="C70" s="102">
        <v>12438</v>
      </c>
      <c r="D70" s="103">
        <v>11.153456423684281</v>
      </c>
      <c r="E70" s="102">
        <v>3144</v>
      </c>
      <c r="F70" s="103">
        <v>11.318716924073874</v>
      </c>
      <c r="G70" s="102">
        <v>9293</v>
      </c>
      <c r="H70" s="103">
        <v>11.09744447098161</v>
      </c>
      <c r="I70" s="109"/>
      <c r="J70" s="108"/>
    </row>
    <row r="71" spans="1:10" ht="23.25">
      <c r="A71" s="107" t="s">
        <v>28</v>
      </c>
      <c r="B71" s="98"/>
      <c r="C71" s="102">
        <v>10836</v>
      </c>
      <c r="D71" s="103">
        <v>9.7169041491431791</v>
      </c>
      <c r="E71" s="102">
        <v>2693</v>
      </c>
      <c r="F71" s="103">
        <v>9.6950714620009357</v>
      </c>
      <c r="G71" s="102">
        <v>8143</v>
      </c>
      <c r="H71" s="103">
        <v>9.7241461667064719</v>
      </c>
      <c r="I71" s="109"/>
      <c r="J71" s="108"/>
    </row>
    <row r="72" spans="1:10" ht="23.25">
      <c r="A72" s="107" t="s">
        <v>29</v>
      </c>
      <c r="B72" s="85"/>
      <c r="C72" s="102">
        <v>9218</v>
      </c>
      <c r="D72" s="103">
        <v>8.2660042863419925</v>
      </c>
      <c r="E72" s="102">
        <v>2410</v>
      </c>
      <c r="F72" s="103">
        <v>8.6762429348021737</v>
      </c>
      <c r="G72" s="102">
        <v>6808</v>
      </c>
      <c r="H72" s="103">
        <v>8.1299259613088122</v>
      </c>
      <c r="I72" s="85"/>
      <c r="J72" s="108"/>
    </row>
    <row r="73" spans="1:10" ht="23.25">
      <c r="A73" s="107" t="s">
        <v>30</v>
      </c>
      <c r="B73" s="98"/>
      <c r="C73" s="102">
        <v>7419</v>
      </c>
      <c r="D73" s="103">
        <v>6.6527973313485838</v>
      </c>
      <c r="E73" s="104">
        <v>1898</v>
      </c>
      <c r="F73" s="103">
        <v>6.8329913237570654</v>
      </c>
      <c r="G73" s="104">
        <v>5521</v>
      </c>
      <c r="H73" s="103">
        <v>6.593026032959159</v>
      </c>
      <c r="I73" s="105"/>
      <c r="J73" s="108"/>
    </row>
    <row r="74" spans="1:10" ht="23.25">
      <c r="A74" s="107" t="s">
        <v>31</v>
      </c>
      <c r="B74" s="98"/>
      <c r="C74" s="102">
        <v>7213</v>
      </c>
      <c r="D74" s="103">
        <v>6.4680721324999775</v>
      </c>
      <c r="E74" s="104">
        <v>1766</v>
      </c>
      <c r="F74" s="103">
        <v>6.357778017784498</v>
      </c>
      <c r="G74" s="104">
        <v>5448</v>
      </c>
      <c r="H74" s="103">
        <v>6.5058514449486502</v>
      </c>
      <c r="I74" s="105"/>
      <c r="J74" s="108"/>
    </row>
    <row r="75" spans="1:10" ht="23.25">
      <c r="A75" s="107" t="s">
        <v>32</v>
      </c>
      <c r="B75" s="98"/>
      <c r="C75" s="102">
        <v>5409</v>
      </c>
      <c r="D75" s="103">
        <v>4.8503815561752921</v>
      </c>
      <c r="E75" s="102">
        <v>1230</v>
      </c>
      <c r="F75" s="103">
        <v>4.4281239874716496</v>
      </c>
      <c r="G75" s="102">
        <v>4179</v>
      </c>
      <c r="H75" s="103">
        <v>4.9904466204919986</v>
      </c>
      <c r="I75" s="102"/>
      <c r="J75" s="108"/>
    </row>
    <row r="76" spans="1:10" ht="23.25">
      <c r="A76" s="107" t="s">
        <v>33</v>
      </c>
      <c r="B76" s="98"/>
      <c r="C76" s="102">
        <v>3317</v>
      </c>
      <c r="D76" s="103">
        <v>2.9744343911690594</v>
      </c>
      <c r="E76" s="102">
        <v>787</v>
      </c>
      <c r="F76" s="103">
        <v>2.833279331821291</v>
      </c>
      <c r="G76" s="102">
        <v>2530</v>
      </c>
      <c r="H76" s="103">
        <v>3.0212562694053022</v>
      </c>
      <c r="I76" s="109"/>
      <c r="J76" s="108"/>
    </row>
    <row r="77" spans="1:10" ht="23.25">
      <c r="A77" s="107" t="s">
        <v>34</v>
      </c>
      <c r="B77" s="74"/>
      <c r="C77" s="112">
        <v>1779</v>
      </c>
      <c r="D77" s="103">
        <v>1.5952724696683016</v>
      </c>
      <c r="E77" s="112">
        <v>419</v>
      </c>
      <c r="F77" s="103">
        <v>1.5084422363826187</v>
      </c>
      <c r="G77" s="112">
        <v>1361</v>
      </c>
      <c r="H77" s="103">
        <v>1.6252686887986625</v>
      </c>
      <c r="I77" s="74"/>
      <c r="J77" s="108"/>
    </row>
    <row r="78" spans="1:10" ht="23.25">
      <c r="A78" s="122"/>
      <c r="B78" s="122"/>
      <c r="C78" s="122"/>
      <c r="D78" s="122"/>
      <c r="E78" s="122"/>
      <c r="F78" s="122"/>
      <c r="G78" s="122"/>
      <c r="H78" s="122"/>
      <c r="I78" s="122"/>
      <c r="J78" s="122"/>
    </row>
    <row r="79" spans="1:10" ht="23.25">
      <c r="A79" s="74"/>
      <c r="B79" s="74"/>
      <c r="C79" s="74"/>
      <c r="D79" s="74"/>
      <c r="E79" s="74"/>
      <c r="F79" s="123">
        <v>100.00360010080284</v>
      </c>
      <c r="G79" s="74"/>
      <c r="H79" s="123">
        <v>99.998805827561483</v>
      </c>
      <c r="I79" s="74"/>
      <c r="J79" s="74"/>
    </row>
  </sheetData>
  <mergeCells count="3">
    <mergeCell ref="E5:H5"/>
    <mergeCell ref="E31:H31"/>
    <mergeCell ref="E57:H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7</vt:i4>
      </vt:variant>
    </vt:vector>
  </HeadingPairs>
  <TitlesOfParts>
    <vt:vector size="7" baseType="lpstr">
      <vt:lpstr>Sheet1</vt:lpstr>
      <vt:lpstr>Sheet5</vt:lpstr>
      <vt:lpstr>Sheet3</vt:lpstr>
      <vt:lpstr>Sheet2</vt:lpstr>
      <vt:lpstr>ปัญหา</vt:lpstr>
      <vt:lpstr>Sheet4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</dc:creator>
  <cp:lastModifiedBy>MUK</cp:lastModifiedBy>
  <cp:lastPrinted>2015-02-20T02:54:14Z</cp:lastPrinted>
  <dcterms:created xsi:type="dcterms:W3CDTF">2015-02-17T07:40:47Z</dcterms:created>
  <dcterms:modified xsi:type="dcterms:W3CDTF">2015-06-03T04:46:19Z</dcterms:modified>
</cp:coreProperties>
</file>