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female" sheetId="1" r:id="rId1"/>
    <sheet name="male" sheetId="6" r:id="rId2"/>
    <sheet name="changMar" sheetId="8" r:id="rId3"/>
    <sheet name="Sheet2" sheetId="2" r:id="rId4"/>
    <sheet name="Sheet3" sheetId="3" r:id="rId5"/>
    <sheet name="Sheet4" sheetId="4" r:id="rId6"/>
    <sheet name="Sheet5" sheetId="5" r:id="rId7"/>
    <sheet name="CalChangeMar" sheetId="7" r:id="rId8"/>
  </sheets>
  <calcPr calcId="145621"/>
</workbook>
</file>

<file path=xl/calcChain.xml><?xml version="1.0" encoding="utf-8"?>
<calcChain xmlns="http://schemas.openxmlformats.org/spreadsheetml/2006/main">
  <c r="E90" i="7" l="1"/>
  <c r="F90" i="7" s="1"/>
  <c r="G90" i="7" s="1"/>
  <c r="H90" i="7" s="1"/>
  <c r="I90" i="7" s="1"/>
  <c r="J90" i="7" s="1"/>
  <c r="J102" i="7"/>
  <c r="I102" i="7"/>
  <c r="H102" i="7"/>
  <c r="G102" i="7"/>
  <c r="F102" i="7"/>
  <c r="E102" i="7"/>
  <c r="K101" i="7"/>
  <c r="J101" i="7"/>
  <c r="I101" i="7"/>
  <c r="H101" i="7"/>
  <c r="G101" i="7"/>
  <c r="F101" i="7"/>
  <c r="E101" i="7"/>
  <c r="K100" i="7"/>
  <c r="J99" i="7"/>
  <c r="I99" i="7"/>
  <c r="H99" i="7"/>
  <c r="G99" i="7"/>
  <c r="F99" i="7"/>
  <c r="E99" i="7"/>
  <c r="K98" i="7"/>
  <c r="J98" i="7"/>
  <c r="I98" i="7"/>
  <c r="H98" i="7"/>
  <c r="G98" i="7"/>
  <c r="F98" i="7"/>
  <c r="E98" i="7"/>
  <c r="K97" i="7"/>
  <c r="J96" i="7"/>
  <c r="I96" i="7"/>
  <c r="H96" i="7"/>
  <c r="G96" i="7"/>
  <c r="F96" i="7"/>
  <c r="E96" i="7"/>
  <c r="K95" i="7"/>
  <c r="J95" i="7"/>
  <c r="I95" i="7"/>
  <c r="H95" i="7"/>
  <c r="G95" i="7"/>
  <c r="F95" i="7"/>
  <c r="E95" i="7"/>
  <c r="K94" i="7"/>
  <c r="J93" i="7"/>
  <c r="I93" i="7"/>
  <c r="H93" i="7"/>
  <c r="G93" i="7"/>
  <c r="F93" i="7"/>
  <c r="E93" i="7"/>
  <c r="K92" i="7"/>
  <c r="J92" i="7"/>
  <c r="I92" i="7"/>
  <c r="H92" i="7"/>
  <c r="G92" i="7"/>
  <c r="F92" i="7"/>
  <c r="E92" i="7"/>
  <c r="K89" i="7"/>
  <c r="J89" i="7"/>
  <c r="I89" i="7"/>
  <c r="H89" i="7"/>
  <c r="G89" i="7"/>
  <c r="F89" i="7"/>
  <c r="E89" i="7"/>
  <c r="K88" i="7"/>
  <c r="J87" i="7"/>
  <c r="I87" i="7"/>
  <c r="H87" i="7"/>
  <c r="G87" i="7"/>
  <c r="F87" i="7"/>
  <c r="E87" i="7"/>
  <c r="K86" i="7"/>
  <c r="J86" i="7"/>
  <c r="I86" i="7"/>
  <c r="H86" i="7"/>
  <c r="G86" i="7"/>
  <c r="F86" i="7"/>
  <c r="E86" i="7"/>
  <c r="K85" i="7"/>
  <c r="J84" i="7"/>
  <c r="I84" i="7"/>
  <c r="H84" i="7"/>
  <c r="G84" i="7"/>
  <c r="F84" i="7"/>
  <c r="E84" i="7"/>
  <c r="K83" i="7"/>
  <c r="J83" i="7"/>
  <c r="I83" i="7"/>
  <c r="H83" i="7"/>
  <c r="G83" i="7"/>
  <c r="F83" i="7"/>
  <c r="E83" i="7"/>
  <c r="K82" i="7"/>
  <c r="J81" i="7"/>
  <c r="I81" i="7"/>
  <c r="H81" i="7"/>
  <c r="G81" i="7"/>
  <c r="F81" i="7"/>
  <c r="E81" i="7"/>
  <c r="K80" i="7"/>
  <c r="J80" i="7"/>
  <c r="I80" i="7"/>
  <c r="H80" i="7"/>
  <c r="G80" i="7"/>
  <c r="F80" i="7"/>
  <c r="E80" i="7"/>
  <c r="K79" i="7"/>
  <c r="K75" i="7"/>
  <c r="J75" i="7"/>
  <c r="I75" i="7"/>
  <c r="H75" i="7"/>
  <c r="G75" i="7"/>
  <c r="F75" i="7"/>
  <c r="E75" i="7"/>
  <c r="K63" i="7"/>
  <c r="J63" i="7"/>
  <c r="I63" i="7"/>
  <c r="H63" i="7"/>
  <c r="G63" i="7"/>
  <c r="F63" i="7"/>
  <c r="E63" i="7"/>
  <c r="K57" i="7"/>
  <c r="J57" i="7"/>
  <c r="I57" i="7"/>
  <c r="H57" i="7"/>
  <c r="G57" i="7"/>
  <c r="F57" i="7"/>
  <c r="E57" i="7"/>
  <c r="K45" i="7"/>
  <c r="J45" i="7"/>
  <c r="I45" i="7"/>
  <c r="H45" i="7"/>
  <c r="G45" i="7"/>
  <c r="F45" i="7"/>
  <c r="E45" i="7"/>
  <c r="K37" i="7"/>
  <c r="J37" i="7"/>
  <c r="I37" i="7"/>
  <c r="H37" i="7"/>
  <c r="G37" i="7"/>
  <c r="F37" i="7"/>
  <c r="E37" i="7"/>
  <c r="K25" i="7"/>
  <c r="J25" i="7"/>
  <c r="I25" i="7"/>
  <c r="H25" i="7"/>
  <c r="G25" i="7"/>
  <c r="F25" i="7"/>
  <c r="E25" i="7"/>
  <c r="K19" i="7"/>
  <c r="J19" i="7"/>
  <c r="I19" i="7"/>
  <c r="H19" i="7"/>
  <c r="G19" i="7"/>
  <c r="F19" i="7"/>
  <c r="E19" i="7"/>
  <c r="K7" i="7"/>
  <c r="J7" i="7"/>
  <c r="I7" i="7"/>
  <c r="H7" i="7"/>
  <c r="G7" i="7"/>
  <c r="F7" i="7"/>
  <c r="E7" i="7"/>
  <c r="K63" i="4"/>
  <c r="J63" i="4"/>
  <c r="I63" i="4"/>
  <c r="H63" i="4"/>
  <c r="G63" i="4"/>
  <c r="F63" i="4"/>
  <c r="E63" i="4"/>
  <c r="K62" i="4"/>
  <c r="J62" i="4"/>
  <c r="I62" i="4"/>
  <c r="H62" i="4"/>
  <c r="G62" i="4"/>
  <c r="F62" i="4"/>
  <c r="E62" i="4"/>
  <c r="K61" i="4"/>
  <c r="J61" i="4"/>
  <c r="I61" i="4"/>
  <c r="H61" i="4"/>
  <c r="G61" i="4"/>
  <c r="F61" i="4"/>
  <c r="E61" i="4"/>
  <c r="K60" i="4"/>
  <c r="J60" i="4"/>
  <c r="I60" i="4"/>
  <c r="H60" i="4"/>
  <c r="G60" i="4"/>
  <c r="F60" i="4"/>
  <c r="E60" i="4"/>
  <c r="K59" i="4"/>
  <c r="J59" i="4"/>
  <c r="I59" i="4"/>
  <c r="H59" i="4"/>
  <c r="G59" i="4"/>
  <c r="F59" i="4"/>
  <c r="E59" i="4"/>
  <c r="K58" i="4"/>
  <c r="J58" i="4"/>
  <c r="I58" i="4"/>
  <c r="H58" i="4"/>
  <c r="G58" i="4"/>
  <c r="F58" i="4"/>
  <c r="E58" i="4"/>
  <c r="K57" i="4"/>
  <c r="J57" i="4"/>
  <c r="I57" i="4"/>
  <c r="H57" i="4"/>
  <c r="G57" i="4"/>
  <c r="F57" i="4"/>
  <c r="E57" i="4"/>
  <c r="K56" i="4"/>
  <c r="J56" i="4"/>
  <c r="I56" i="4"/>
  <c r="H56" i="4"/>
  <c r="G56" i="4"/>
  <c r="F56" i="4"/>
  <c r="E56" i="4"/>
  <c r="K55" i="4"/>
  <c r="J55" i="4"/>
  <c r="I55" i="4"/>
  <c r="H55" i="4"/>
  <c r="G55" i="4"/>
  <c r="F55" i="4"/>
  <c r="E55" i="4"/>
  <c r="K54" i="4"/>
  <c r="J54" i="4"/>
  <c r="I54" i="4"/>
  <c r="H54" i="4"/>
  <c r="G54" i="4"/>
  <c r="F54" i="4"/>
  <c r="E54" i="4"/>
  <c r="K53" i="4"/>
  <c r="J53" i="4"/>
  <c r="I53" i="4"/>
  <c r="H53" i="4"/>
  <c r="G53" i="4"/>
  <c r="F53" i="4"/>
  <c r="E53" i="4"/>
  <c r="K52" i="4"/>
  <c r="J52" i="4"/>
  <c r="I52" i="4"/>
  <c r="H52" i="4"/>
  <c r="G52" i="4"/>
  <c r="F52" i="4"/>
  <c r="E52" i="4"/>
  <c r="K51" i="4"/>
  <c r="J51" i="4"/>
  <c r="I51" i="4"/>
  <c r="H51" i="4"/>
  <c r="G51" i="4"/>
  <c r="F51" i="4"/>
  <c r="E51" i="4"/>
  <c r="K50" i="4"/>
  <c r="J50" i="4"/>
  <c r="I50" i="4"/>
  <c r="H50" i="4"/>
  <c r="G50" i="4"/>
  <c r="F50" i="4"/>
  <c r="E50" i="4"/>
  <c r="K49" i="4"/>
  <c r="J49" i="4"/>
  <c r="I49" i="4"/>
  <c r="H49" i="4"/>
  <c r="G49" i="4"/>
  <c r="F49" i="4"/>
  <c r="E49" i="4"/>
  <c r="K48" i="4"/>
  <c r="J48" i="4"/>
  <c r="I48" i="4"/>
  <c r="H48" i="4"/>
  <c r="G48" i="4"/>
  <c r="F48" i="4"/>
  <c r="E48" i="4"/>
  <c r="K47" i="4"/>
  <c r="J47" i="4"/>
  <c r="I47" i="4"/>
  <c r="H47" i="4"/>
  <c r="G47" i="4"/>
  <c r="F47" i="4"/>
  <c r="E47" i="4"/>
  <c r="K46" i="4"/>
  <c r="J46" i="4"/>
  <c r="I46" i="4"/>
  <c r="H46" i="4"/>
  <c r="G46" i="4"/>
  <c r="F46" i="4"/>
  <c r="E46" i="4"/>
  <c r="K45" i="4"/>
  <c r="J45" i="4"/>
  <c r="I45" i="4"/>
  <c r="H45" i="4"/>
  <c r="G45" i="4"/>
  <c r="F45" i="4"/>
  <c r="E45" i="4"/>
  <c r="K44" i="4"/>
  <c r="J44" i="4"/>
  <c r="I44" i="4"/>
  <c r="H44" i="4"/>
  <c r="G44" i="4"/>
  <c r="F44" i="4"/>
  <c r="E44" i="4"/>
  <c r="K43" i="4"/>
  <c r="J43" i="4"/>
  <c r="I43" i="4"/>
  <c r="H43" i="4"/>
  <c r="G43" i="4"/>
  <c r="F43" i="4"/>
  <c r="E43" i="4"/>
  <c r="K42" i="4"/>
  <c r="J42" i="4"/>
  <c r="I42" i="4"/>
  <c r="H42" i="4"/>
  <c r="G42" i="4"/>
  <c r="F42" i="4"/>
  <c r="E42" i="4"/>
  <c r="K41" i="4"/>
  <c r="J41" i="4"/>
  <c r="I41" i="4"/>
  <c r="H41" i="4"/>
  <c r="G41" i="4"/>
  <c r="F41" i="4"/>
  <c r="E41" i="4"/>
  <c r="K40" i="4"/>
  <c r="J40" i="4"/>
  <c r="I40" i="4"/>
  <c r="H40" i="4"/>
  <c r="G40" i="4"/>
  <c r="F40" i="4"/>
  <c r="E40" i="4"/>
  <c r="K39" i="4"/>
  <c r="J39" i="4"/>
  <c r="I39" i="4"/>
  <c r="H39" i="4"/>
  <c r="G39" i="4"/>
  <c r="F39" i="4"/>
  <c r="E39" i="4"/>
  <c r="K38" i="4"/>
  <c r="J38" i="4"/>
  <c r="I38" i="4"/>
  <c r="H38" i="4"/>
  <c r="G38" i="4"/>
  <c r="F38" i="4"/>
  <c r="E38" i="4"/>
  <c r="K37" i="4"/>
  <c r="J37" i="4"/>
  <c r="I37" i="4"/>
  <c r="H37" i="4"/>
  <c r="G37" i="4"/>
  <c r="F37" i="4"/>
  <c r="E37" i="4"/>
  <c r="K36" i="4"/>
  <c r="J36" i="4"/>
  <c r="I36" i="4"/>
  <c r="H36" i="4"/>
  <c r="G36" i="4"/>
  <c r="F36" i="4"/>
  <c r="E36" i="4"/>
  <c r="K35" i="4"/>
  <c r="J35" i="4"/>
  <c r="I35" i="4"/>
  <c r="H35" i="4"/>
  <c r="G35" i="4"/>
  <c r="F35" i="4"/>
  <c r="E35" i="4"/>
  <c r="K34" i="4"/>
  <c r="J34" i="4"/>
  <c r="I34" i="4"/>
  <c r="H34" i="4"/>
  <c r="G34" i="4"/>
  <c r="F34" i="4"/>
  <c r="E34" i="4"/>
  <c r="K33" i="4"/>
  <c r="J33" i="4"/>
  <c r="I33" i="4"/>
  <c r="H33" i="4"/>
  <c r="G33" i="4"/>
  <c r="F33" i="4"/>
  <c r="E33" i="4"/>
  <c r="A34" i="3"/>
  <c r="O11" i="3"/>
  <c r="N11" i="3"/>
  <c r="M11" i="3"/>
  <c r="L11" i="3"/>
  <c r="K11" i="3"/>
  <c r="J11" i="3"/>
  <c r="I11" i="3"/>
  <c r="P7" i="3"/>
  <c r="O7" i="3"/>
  <c r="N7" i="3"/>
  <c r="M7" i="3"/>
  <c r="L7" i="3"/>
  <c r="K7" i="3"/>
  <c r="J7" i="3"/>
  <c r="I7" i="3"/>
  <c r="P3" i="3"/>
  <c r="O3" i="3"/>
  <c r="N3" i="3"/>
  <c r="M3" i="3"/>
  <c r="L3" i="3"/>
  <c r="K3" i="3"/>
  <c r="J3" i="3"/>
  <c r="I3" i="3"/>
  <c r="J79" i="2"/>
  <c r="I79" i="2"/>
  <c r="H79" i="2"/>
  <c r="G79" i="2"/>
  <c r="F79" i="2"/>
  <c r="E79" i="2"/>
  <c r="D79" i="2"/>
  <c r="J77" i="2"/>
  <c r="I77" i="2"/>
  <c r="H77" i="2"/>
  <c r="G77" i="2"/>
  <c r="F77" i="2"/>
  <c r="E77" i="2"/>
  <c r="D77" i="2"/>
  <c r="J76" i="2"/>
  <c r="I76" i="2"/>
  <c r="H76" i="2"/>
  <c r="G76" i="2"/>
  <c r="F76" i="2"/>
  <c r="E76" i="2"/>
  <c r="D76" i="2"/>
  <c r="K74" i="2"/>
  <c r="J74" i="2"/>
  <c r="I74" i="2"/>
  <c r="H74" i="2"/>
  <c r="G74" i="2"/>
  <c r="F74" i="2"/>
  <c r="E74" i="2"/>
  <c r="D74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J69" i="2"/>
  <c r="I69" i="2"/>
  <c r="H69" i="2"/>
  <c r="G69" i="2"/>
  <c r="F69" i="2"/>
  <c r="E69" i="2"/>
  <c r="D69" i="2"/>
  <c r="J68" i="2"/>
  <c r="I68" i="2"/>
  <c r="H68" i="2"/>
  <c r="G68" i="2"/>
  <c r="F68" i="2"/>
  <c r="E68" i="2"/>
  <c r="D68" i="2"/>
  <c r="J67" i="2"/>
  <c r="I67" i="2"/>
  <c r="H67" i="2"/>
  <c r="G67" i="2"/>
  <c r="F67" i="2"/>
  <c r="E67" i="2"/>
  <c r="D67" i="2"/>
  <c r="J66" i="2"/>
  <c r="I66" i="2"/>
  <c r="H66" i="2"/>
  <c r="G66" i="2"/>
  <c r="F66" i="2"/>
  <c r="E66" i="2"/>
  <c r="D66" i="2"/>
  <c r="J65" i="2"/>
  <c r="I65" i="2"/>
  <c r="H65" i="2"/>
  <c r="G65" i="2"/>
  <c r="F65" i="2"/>
  <c r="E65" i="2"/>
  <c r="D65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J60" i="2"/>
  <c r="I60" i="2"/>
  <c r="H60" i="2"/>
  <c r="G60" i="2"/>
  <c r="F60" i="2"/>
  <c r="E60" i="2"/>
  <c r="D60" i="2"/>
  <c r="J59" i="2"/>
  <c r="I59" i="2"/>
  <c r="H59" i="2"/>
  <c r="G59" i="2"/>
  <c r="F59" i="2"/>
  <c r="E59" i="2"/>
  <c r="D59" i="2"/>
  <c r="J58" i="2"/>
  <c r="I58" i="2"/>
  <c r="H58" i="2"/>
  <c r="G58" i="2"/>
  <c r="F58" i="2"/>
  <c r="E58" i="2"/>
  <c r="D58" i="2"/>
  <c r="J57" i="2"/>
  <c r="I57" i="2"/>
  <c r="H57" i="2"/>
  <c r="G57" i="2"/>
  <c r="F57" i="2"/>
  <c r="E57" i="2"/>
  <c r="D57" i="2"/>
  <c r="J56" i="2"/>
  <c r="I56" i="2"/>
  <c r="H56" i="2"/>
  <c r="G56" i="2"/>
  <c r="F56" i="2"/>
  <c r="E56" i="2"/>
  <c r="D56" i="2"/>
  <c r="J55" i="2"/>
  <c r="I55" i="2"/>
  <c r="H55" i="2"/>
  <c r="G55" i="2"/>
  <c r="F55" i="2"/>
  <c r="E55" i="2"/>
  <c r="D55" i="2"/>
  <c r="J53" i="2"/>
  <c r="I53" i="2"/>
  <c r="H53" i="2"/>
  <c r="G53" i="2"/>
  <c r="F53" i="2"/>
  <c r="E53" i="2"/>
  <c r="D53" i="2"/>
  <c r="J52" i="2"/>
  <c r="I52" i="2"/>
  <c r="H52" i="2"/>
  <c r="G52" i="2"/>
  <c r="F52" i="2"/>
  <c r="E52" i="2"/>
  <c r="D52" i="2"/>
  <c r="J51" i="2"/>
  <c r="I51" i="2"/>
  <c r="H51" i="2"/>
  <c r="G51" i="2"/>
  <c r="F51" i="2"/>
  <c r="E51" i="2"/>
  <c r="D51" i="2"/>
  <c r="J50" i="2"/>
  <c r="I50" i="2"/>
  <c r="H50" i="2"/>
  <c r="G50" i="2"/>
  <c r="F50" i="2"/>
  <c r="E50" i="2"/>
  <c r="D50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J47" i="2"/>
  <c r="I47" i="2"/>
  <c r="H47" i="2"/>
  <c r="G47" i="2"/>
  <c r="F47" i="2"/>
  <c r="E47" i="2"/>
  <c r="D47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N37" i="2"/>
</calcChain>
</file>

<file path=xl/sharedStrings.xml><?xml version="1.0" encoding="utf-8"?>
<sst xmlns="http://schemas.openxmlformats.org/spreadsheetml/2006/main" count="519" uniqueCount="74">
  <si>
    <t>Gender</t>
  </si>
  <si>
    <t>Area</t>
  </si>
  <si>
    <t>Age</t>
  </si>
  <si>
    <t>%โสด</t>
  </si>
  <si>
    <t>%ไม่ทราบสถานภาพสมรส</t>
  </si>
  <si>
    <t>%สมรส</t>
  </si>
  <si>
    <t>%หม้าย</t>
  </si>
  <si>
    <t>%หย่า</t>
  </si>
  <si>
    <t>%แยกกันอยู่</t>
  </si>
  <si>
    <t>%ไม่ทราบ</t>
  </si>
  <si>
    <t>female</t>
  </si>
  <si>
    <t>นอกเขตเทศบาล</t>
  </si>
  <si>
    <t>13 - 14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</si>
  <si>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</si>
  <si>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</si>
  <si>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</si>
  <si>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</si>
  <si>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</si>
  <si>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</si>
  <si>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</si>
  <si>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</si>
  <si>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</si>
  <si>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</si>
  <si>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</si>
  <si>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</si>
  <si>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</si>
  <si>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</si>
  <si>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 ขึ้นไป</t>
  </si>
  <si>
    <t>ในเขตเทศบาล</t>
  </si>
  <si>
    <t>ไม่ทราบสถานภาพสมรส</t>
  </si>
  <si>
    <t>โสด</t>
  </si>
  <si>
    <t>สมรส</t>
  </si>
  <si>
    <t>หม้าย</t>
  </si>
  <si>
    <t>หย่า</t>
  </si>
  <si>
    <t>แยกกันอยู่</t>
  </si>
  <si>
    <t>ไม่ทราบ</t>
  </si>
  <si>
    <t>EndAge</t>
  </si>
  <si>
    <t>StartAge</t>
  </si>
  <si>
    <t>มากกว่า100</t>
  </si>
  <si>
    <t>คิดจาก จน. ของแต่ละอายุ</t>
  </si>
  <si>
    <t>8839 100 3 1 3 45 68</t>
  </si>
  <si>
    <t>20706 3532 50 39 225 303 47</t>
  </si>
  <si>
    <t>11324 12244 190 194 776 485 34</t>
  </si>
  <si>
    <t>6466 16626 304 342 998 414 28</t>
  </si>
  <si>
    <t>3620 20315 500 510 1117 343 25</t>
  </si>
  <si>
    <t>2405 22614 859 616 1097 267 22</t>
  </si>
  <si>
    <t>1834 24430 1421 696 1034 221 17</t>
  </si>
  <si>
    <t>1679 23585 2001 694 881 181 16</t>
  </si>
  <si>
    <t>1290 18673 2633 536 632 132 15</t>
  </si>
  <si>
    <t>1007 13850 3211 353 456 90 11</t>
  </si>
  <si>
    <t>652 8965 3496 190 259 69 6</t>
  </si>
  <si>
    <t>397 5582 3439 112 160 46 5</t>
  </si>
  <si>
    <t>327 4080 3996 74 114 40 6</t>
  </si>
  <si>
    <t>195 2284 3531 47 67 40 5</t>
  </si>
  <si>
    <t>125 951 2642 28 26 25 5</t>
  </si>
  <si>
    <t>73 325 1831 14 13 19 2</t>
  </si>
  <si>
    <t>2701 25 1 0 1 18 35</t>
  </si>
  <si>
    <t>6580 586 7 8 38 77 26</t>
  </si>
  <si>
    <t>4222 1674 22 34 104 83 25</t>
  </si>
  <si>
    <t>2631 3255 47 90 188 115 27</t>
  </si>
  <si>
    <t>1673 4527 117 178 285 115 22</t>
  </si>
  <si>
    <t>1038 5143 196 228 292 94 15</t>
  </si>
  <si>
    <t>799 5711 374 290 304 83 29</t>
  </si>
  <si>
    <t>752 6094 586 306 282 69 17</t>
  </si>
  <si>
    <t>620 5358 864 266 217 56 17</t>
  </si>
  <si>
    <t>505 4155 1055 186 162 38 14</t>
  </si>
  <si>
    <t>348 2729 1186 101 94 27 11</t>
  </si>
  <si>
    <t>212 1706 1176 56 51 18 9</t>
  </si>
  <si>
    <t>157 1264 1366 34 35 15 7</t>
  </si>
  <si>
    <t>98 670 1150 19 18 11 5</t>
  </si>
  <si>
    <t>68 292 883 10 7 9 5</t>
  </si>
  <si>
    <t>31 106 641 6 3 6 4</t>
  </si>
  <si>
    <t>male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</si>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</sst>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rgb="FFFF0000"/>
      <name val="Tahoma"/>
      <family val="2"/>
      <charset val="22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1" fillId="0" borderId="5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8" xfId="0" applyNumberFormat="1" applyFont="1" applyBorder="1"/>
    <xf numFmtId="0" fontId="1" fillId="0" borderId="2" xfId="0" applyFont="1" applyBorder="1"/>
    <xf numFmtId="2" fontId="1" fillId="0" borderId="9" xfId="0" applyNumberFormat="1" applyFont="1" applyBorder="1"/>
    <xf numFmtId="2" fontId="1" fillId="0" borderId="2" xfId="0" applyNumberFormat="1" applyFont="1" applyBorder="1"/>
    <xf numFmtId="2" fontId="1" fillId="0" borderId="12" xfId="0" applyNumberFormat="1" applyFont="1" applyBorder="1"/>
    <xf numFmtId="0" fontId="1" fillId="0" borderId="4" xfId="0" applyFont="1" applyBorder="1"/>
    <xf numFmtId="2" fontId="1" fillId="0" borderId="10" xfId="0" applyNumberFormat="1" applyFont="1" applyBorder="1"/>
    <xf numFmtId="2" fontId="1" fillId="0" borderId="4" xfId="0" applyNumberFormat="1" applyFont="1" applyBorder="1"/>
    <xf numFmtId="2" fontId="1" fillId="0" borderId="11" xfId="0" applyNumberFormat="1" applyFont="1" applyBorder="1"/>
    <xf numFmtId="1" fontId="1" fillId="0" borderId="0" xfId="0" applyNumberFormat="1" applyFont="1" applyBorder="1"/>
    <xf numFmtId="2" fontId="1" fillId="2" borderId="6" xfId="0" applyNumberFormat="1" applyFont="1" applyFill="1" applyBorder="1"/>
    <xf numFmtId="2" fontId="1" fillId="2" borderId="5" xfId="0" applyNumberFormat="1" applyFont="1" applyFill="1" applyBorder="1"/>
    <xf numFmtId="2" fontId="1" fillId="2" borderId="8" xfId="0" applyNumberFormat="1" applyFont="1" applyFill="1" applyBorder="1"/>
    <xf numFmtId="0" fontId="1" fillId="0" borderId="9" xfId="0" applyFont="1" applyBorder="1"/>
    <xf numFmtId="2" fontId="1" fillId="2" borderId="9" xfId="0" applyNumberFormat="1" applyFont="1" applyFill="1" applyBorder="1"/>
    <xf numFmtId="2" fontId="1" fillId="2" borderId="2" xfId="0" applyNumberFormat="1" applyFont="1" applyFill="1" applyBorder="1"/>
    <xf numFmtId="2" fontId="1" fillId="2" borderId="12" xfId="0" applyNumberFormat="1" applyFont="1" applyFill="1" applyBorder="1"/>
    <xf numFmtId="0" fontId="1" fillId="0" borderId="10" xfId="0" applyFont="1" applyBorder="1"/>
    <xf numFmtId="2" fontId="1" fillId="2" borderId="10" xfId="0" applyNumberFormat="1" applyFont="1" applyFill="1" applyBorder="1"/>
    <xf numFmtId="2" fontId="1" fillId="2" borderId="4" xfId="0" applyNumberFormat="1" applyFont="1" applyFill="1" applyBorder="1"/>
    <xf numFmtId="2" fontId="1" fillId="2" borderId="11" xfId="0" applyNumberFormat="1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2" fontId="4" fillId="0" borderId="6" xfId="0" applyNumberFormat="1" applyFont="1" applyBorder="1"/>
    <xf numFmtId="2" fontId="4" fillId="0" borderId="5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2" xfId="0" applyFont="1" applyBorder="1"/>
    <xf numFmtId="0" fontId="4" fillId="0" borderId="9" xfId="0" applyFont="1" applyBorder="1"/>
    <xf numFmtId="2" fontId="4" fillId="0" borderId="9" xfId="0" applyNumberFormat="1" applyFont="1" applyBorder="1"/>
    <xf numFmtId="2" fontId="4" fillId="0" borderId="2" xfId="0" applyNumberFormat="1" applyFont="1" applyBorder="1"/>
    <xf numFmtId="2" fontId="4" fillId="0" borderId="12" xfId="0" applyNumberFormat="1" applyFont="1" applyBorder="1"/>
    <xf numFmtId="0" fontId="4" fillId="0" borderId="4" xfId="0" applyFont="1" applyBorder="1"/>
    <xf numFmtId="0" fontId="4" fillId="0" borderId="10" xfId="0" applyFont="1" applyBorder="1"/>
    <xf numFmtId="2" fontId="4" fillId="0" borderId="10" xfId="0" applyNumberFormat="1" applyFont="1" applyBorder="1"/>
    <xf numFmtId="2" fontId="4" fillId="0" borderId="4" xfId="0" applyNumberFormat="1" applyFont="1" applyBorder="1"/>
    <xf numFmtId="2" fontId="4" fillId="0" borderId="11" xfId="0" applyNumberFormat="1" applyFont="1" applyBorder="1"/>
    <xf numFmtId="0" fontId="4" fillId="0" borderId="6" xfId="0" applyFont="1" applyBorder="1" applyAlignment="1">
      <alignment horizontal="center" vertical="center"/>
    </xf>
    <xf numFmtId="2" fontId="4" fillId="2" borderId="6" xfId="0" applyNumberFormat="1" applyFont="1" applyFill="1" applyBorder="1"/>
    <xf numFmtId="2" fontId="4" fillId="2" borderId="5" xfId="0" applyNumberFormat="1" applyFont="1" applyFill="1" applyBorder="1"/>
    <xf numFmtId="2" fontId="4" fillId="2" borderId="8" xfId="0" applyNumberFormat="1" applyFont="1" applyFill="1" applyBorder="1"/>
    <xf numFmtId="2" fontId="4" fillId="2" borderId="9" xfId="0" applyNumberFormat="1" applyFont="1" applyFill="1" applyBorder="1"/>
    <xf numFmtId="2" fontId="4" fillId="2" borderId="2" xfId="0" applyNumberFormat="1" applyFont="1" applyFill="1" applyBorder="1"/>
    <xf numFmtId="2" fontId="4" fillId="2" borderId="12" xfId="0" applyNumberFormat="1" applyFont="1" applyFill="1" applyBorder="1"/>
    <xf numFmtId="2" fontId="4" fillId="2" borderId="10" xfId="0" applyNumberFormat="1" applyFont="1" applyFill="1" applyBorder="1"/>
    <xf numFmtId="2" fontId="4" fillId="2" borderId="4" xfId="0" applyNumberFormat="1" applyFont="1" applyFill="1" applyBorder="1"/>
    <xf numFmtId="2" fontId="4" fillId="2" borderId="11" xfId="0" applyNumberFormat="1" applyFont="1" applyFill="1" applyBorder="1"/>
    <xf numFmtId="0" fontId="5" fillId="0" borderId="0" xfId="0" applyFont="1"/>
    <xf numFmtId="1" fontId="0" fillId="0" borderId="0" xfId="0" applyNumberFormat="1"/>
    <xf numFmtId="1" fontId="6" fillId="0" borderId="0" xfId="0" applyNumberFormat="1" applyFont="1"/>
    <xf numFmtId="1" fontId="4" fillId="0" borderId="0" xfId="0" applyNumberFormat="1" applyFont="1"/>
    <xf numFmtId="1" fontId="0" fillId="3" borderId="0" xfId="0" applyNumberFormat="1" applyFill="1"/>
    <xf numFmtId="0" fontId="3" fillId="0" borderId="1" xfId="0" applyFont="1" applyBorder="1" applyAlignment="1">
      <alignment vertical="center"/>
    </xf>
    <xf numFmtId="2" fontId="0" fillId="0" borderId="0" xfId="0" applyNumberFormat="1" applyBorder="1"/>
    <xf numFmtId="2" fontId="0" fillId="0" borderId="12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0" fillId="0" borderId="3" xfId="0" applyNumberFormat="1" applyBorder="1"/>
    <xf numFmtId="2" fontId="0" fillId="0" borderId="11" xfId="0" applyNumberFormat="1" applyBorder="1"/>
    <xf numFmtId="2" fontId="7" fillId="0" borderId="9" xfId="0" applyNumberFormat="1" applyFont="1" applyBorder="1"/>
    <xf numFmtId="2" fontId="7" fillId="0" borderId="0" xfId="0" applyNumberFormat="1" applyFont="1" applyBorder="1"/>
    <xf numFmtId="0" fontId="7" fillId="0" borderId="0" xfId="0" applyFont="1"/>
    <xf numFmtId="2" fontId="7" fillId="0" borderId="12" xfId="0" applyNumberFormat="1" applyFont="1" applyBorder="1"/>
    <xf numFmtId="2" fontId="1" fillId="0" borderId="0" xfId="0" applyNumberFormat="1" applyFont="1" applyBorder="1"/>
    <xf numFmtId="0" fontId="3" fillId="0" borderId="2" xfId="0" applyFont="1" applyFill="1" applyBorder="1" applyAlignment="1">
      <alignment horizontal="center" vertical="center"/>
    </xf>
    <xf numFmtId="0" fontId="1" fillId="0" borderId="0" xfId="0" applyFont="1"/>
    <xf numFmtId="0" fontId="0" fillId="4" borderId="0" xfId="0" applyNumberFormat="1" applyFont="1" applyFill="1" applyBorder="1"/>
    <xf numFmtId="0" fontId="1" fillId="4" borderId="0" xfId="0" applyNumberFormat="1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workbookViewId="0">
      <selection sqref="A1:XFD1048576"/>
    </sheetView>
  </sheetViews>
  <sheetFormatPr defaultRowHeight="14.25" x14ac:dyDescent="0.2"/>
  <cols>
    <col min="1" max="1" width="9" style="33"/>
    <col min="2" max="2" width="16.25" style="33" customWidth="1"/>
    <col min="3" max="3" width="9" style="33"/>
    <col min="4" max="4" width="10.375" style="33" customWidth="1"/>
    <col min="5" max="8" width="9" style="33"/>
    <col min="9" max="9" width="11" style="33" customWidth="1"/>
    <col min="10" max="10" width="10.375" style="33" customWidth="1"/>
    <col min="11" max="11" width="21.125" style="33" customWidth="1"/>
    <col min="12" max="256" width="9" style="33"/>
  </cols>
  <sheetData>
    <row r="1" spans="1:12" ht="23.1" customHeight="1" x14ac:dyDescent="0.2">
      <c r="A1" s="30" t="s">
        <v>0</v>
      </c>
      <c r="B1" s="30" t="s">
        <v>1</v>
      </c>
      <c r="C1" s="30" t="s">
        <v>37</v>
      </c>
      <c r="D1" s="30" t="s">
        <v>36</v>
      </c>
      <c r="E1" s="30" t="s">
        <v>30</v>
      </c>
      <c r="F1" s="31" t="s">
        <v>31</v>
      </c>
      <c r="G1" s="31" t="s">
        <v>32</v>
      </c>
      <c r="H1" s="31" t="s">
        <v>33</v>
      </c>
      <c r="I1" s="31" t="s">
        <v>34</v>
      </c>
      <c r="J1" s="31" t="s">
        <v>35</v>
      </c>
      <c r="K1" s="32" t="s">
        <v>29</v>
      </c>
    </row>
    <row r="2" spans="1:12" x14ac:dyDescent="0.2">
      <c r="A2" s="34" t="s">
        <v>10</v>
      </c>
      <c r="B2" s="34" t="s">
        <v>11</v>
      </c>
      <c r="C2" s="35">
        <v>13</v>
      </c>
      <c r="D2" s="36">
        <v>14</v>
      </c>
      <c r="E2" s="37">
        <v>97.570372454321998</v>
      </c>
      <c r="F2" s="38">
        <v>1.1081414795016999</v>
      </c>
      <c r="G2" s="39">
        <v>3.04777980963E-2</v>
      </c>
      <c r="H2" s="39">
        <v>7.8148200247000008E-3</v>
      </c>
      <c r="I2" s="37">
        <v>3.04777980963E-2</v>
      </c>
      <c r="J2" s="38">
        <v>0.50171144558540004</v>
      </c>
      <c r="K2" s="39">
        <v>0.75100420437320003</v>
      </c>
      <c r="L2" s="40"/>
    </row>
    <row r="3" spans="1:12" x14ac:dyDescent="0.2">
      <c r="A3" s="34" t="s">
        <v>10</v>
      </c>
      <c r="B3" s="34" t="s">
        <v>11</v>
      </c>
      <c r="C3" s="41">
        <v>15</v>
      </c>
      <c r="D3" s="42">
        <v>19</v>
      </c>
      <c r="E3" s="43">
        <v>83.148606185054007</v>
      </c>
      <c r="F3" s="44">
        <v>14.183933793790001</v>
      </c>
      <c r="G3" s="45">
        <v>0.1991164208823</v>
      </c>
      <c r="H3" s="45">
        <v>0.15633750233339999</v>
      </c>
      <c r="I3" s="43">
        <v>0.9034129799017</v>
      </c>
      <c r="J3" s="44">
        <v>1.2184213801257</v>
      </c>
      <c r="K3" s="45">
        <v>0.19017173791299999</v>
      </c>
    </row>
    <row r="4" spans="1:12" x14ac:dyDescent="0.2">
      <c r="A4" s="34" t="s">
        <v>10</v>
      </c>
      <c r="B4" s="34" t="s">
        <v>11</v>
      </c>
      <c r="C4" s="41">
        <v>20</v>
      </c>
      <c r="D4" s="42">
        <v>24</v>
      </c>
      <c r="E4" s="43">
        <v>44.854729229663</v>
      </c>
      <c r="F4" s="44">
        <v>48.497071324353001</v>
      </c>
      <c r="G4" s="45">
        <v>0.75120001691649996</v>
      </c>
      <c r="H4" s="45">
        <v>0.76653062950670003</v>
      </c>
      <c r="I4" s="43">
        <v>3.0740521452284999</v>
      </c>
      <c r="J4" s="44">
        <v>1.9200270664609</v>
      </c>
      <c r="K4" s="45">
        <v>0.13586094605740001</v>
      </c>
    </row>
    <row r="5" spans="1:12" x14ac:dyDescent="0.2">
      <c r="A5" s="34" t="s">
        <v>10</v>
      </c>
      <c r="B5" s="34" t="s">
        <v>11</v>
      </c>
      <c r="C5" s="41">
        <v>25</v>
      </c>
      <c r="D5" s="42">
        <v>29</v>
      </c>
      <c r="E5" s="43">
        <v>25.679285476212002</v>
      </c>
      <c r="F5" s="44">
        <v>66.034035523309001</v>
      </c>
      <c r="G5" s="45">
        <v>1.2081016718272</v>
      </c>
      <c r="H5" s="45">
        <v>1.3563972389008001</v>
      </c>
      <c r="I5" s="43">
        <v>3.9643704201064001</v>
      </c>
      <c r="J5" s="44">
        <v>1.6452596138519</v>
      </c>
      <c r="K5" s="45">
        <v>0.112550055792</v>
      </c>
    </row>
    <row r="6" spans="1:12" x14ac:dyDescent="0.2">
      <c r="A6" s="34" t="s">
        <v>10</v>
      </c>
      <c r="B6" s="34" t="s">
        <v>11</v>
      </c>
      <c r="C6" s="41">
        <v>30</v>
      </c>
      <c r="D6" s="42">
        <v>34</v>
      </c>
      <c r="E6" s="43">
        <v>13.696151093636001</v>
      </c>
      <c r="F6" s="44">
        <v>76.861730568328994</v>
      </c>
      <c r="G6" s="45">
        <v>1.8899043325903</v>
      </c>
      <c r="H6" s="45">
        <v>1.9314452112827001</v>
      </c>
      <c r="I6" s="43">
        <v>4.2281211183955998</v>
      </c>
      <c r="J6" s="44">
        <v>1.2992835226665</v>
      </c>
      <c r="K6" s="45">
        <v>9.3364153100799999E-2</v>
      </c>
    </row>
    <row r="7" spans="1:12" x14ac:dyDescent="0.2">
      <c r="A7" s="34" t="s">
        <v>10</v>
      </c>
      <c r="B7" s="34" t="s">
        <v>11</v>
      </c>
      <c r="C7" s="41">
        <v>35</v>
      </c>
      <c r="D7" s="42">
        <v>39</v>
      </c>
      <c r="E7" s="43">
        <v>8.6260075020966003</v>
      </c>
      <c r="F7" s="44">
        <v>81.114577156151</v>
      </c>
      <c r="G7" s="45">
        <v>3.0801404976366999</v>
      </c>
      <c r="H7" s="45">
        <v>2.2088726854207001</v>
      </c>
      <c r="I7" s="43">
        <v>3.9338636499208999</v>
      </c>
      <c r="J7" s="44">
        <v>0.95864021867659999</v>
      </c>
      <c r="K7" s="45">
        <v>7.78982900974E-2</v>
      </c>
    </row>
    <row r="8" spans="1:12" x14ac:dyDescent="0.2">
      <c r="A8" s="34" t="s">
        <v>10</v>
      </c>
      <c r="B8" s="34" t="s">
        <v>11</v>
      </c>
      <c r="C8" s="41">
        <v>40</v>
      </c>
      <c r="D8" s="42">
        <v>44</v>
      </c>
      <c r="E8" s="43">
        <v>6.1843594931829999</v>
      </c>
      <c r="F8" s="44">
        <v>82.385460326637002</v>
      </c>
      <c r="G8" s="45">
        <v>4.7917569976393999</v>
      </c>
      <c r="H8" s="45">
        <v>2.3470997735703998</v>
      </c>
      <c r="I8" s="43">
        <v>3.4885821650527999</v>
      </c>
      <c r="J8" s="44">
        <v>0.74613383436909997</v>
      </c>
      <c r="K8" s="45">
        <v>5.72096160331E-2</v>
      </c>
    </row>
    <row r="9" spans="1:12" x14ac:dyDescent="0.2">
      <c r="A9" s="34" t="s">
        <v>10</v>
      </c>
      <c r="B9" s="34" t="s">
        <v>11</v>
      </c>
      <c r="C9" s="41">
        <v>45</v>
      </c>
      <c r="D9" s="42">
        <v>49</v>
      </c>
      <c r="E9" s="43">
        <v>5.7822096767330002</v>
      </c>
      <c r="F9" s="44">
        <v>81.22469822267</v>
      </c>
      <c r="G9" s="45">
        <v>6.8903105008581997</v>
      </c>
      <c r="H9" s="45">
        <v>2.3895374402474001</v>
      </c>
      <c r="I9" s="43">
        <v>3.0346529738010002</v>
      </c>
      <c r="J9" s="44">
        <v>0.62213648420540002</v>
      </c>
      <c r="K9" s="45">
        <v>5.6454701485099998E-2</v>
      </c>
    </row>
    <row r="10" spans="1:12" x14ac:dyDescent="0.2">
      <c r="A10" s="34" t="s">
        <v>10</v>
      </c>
      <c r="B10" s="34" t="s">
        <v>11</v>
      </c>
      <c r="C10" s="41">
        <v>50</v>
      </c>
      <c r="D10" s="42">
        <v>54</v>
      </c>
      <c r="E10" s="43">
        <v>5.3950355309909002</v>
      </c>
      <c r="F10" s="44">
        <v>78.093848697197004</v>
      </c>
      <c r="G10" s="45">
        <v>11.012139755231001</v>
      </c>
      <c r="H10" s="45">
        <v>2.2435106592973</v>
      </c>
      <c r="I10" s="43">
        <v>2.6441595933675002</v>
      </c>
      <c r="J10" s="44">
        <v>0.55054530201340002</v>
      </c>
      <c r="K10" s="45">
        <v>6.07604619029E-2</v>
      </c>
    </row>
    <row r="11" spans="1:12" x14ac:dyDescent="0.2">
      <c r="A11" s="34" t="s">
        <v>10</v>
      </c>
      <c r="B11" s="34" t="s">
        <v>11</v>
      </c>
      <c r="C11" s="41">
        <v>55</v>
      </c>
      <c r="D11" s="42">
        <v>59</v>
      </c>
      <c r="E11" s="43">
        <v>5.3073659853452</v>
      </c>
      <c r="F11" s="44">
        <v>72.981488623215995</v>
      </c>
      <c r="G11" s="45">
        <v>16.920555341303999</v>
      </c>
      <c r="H11" s="45">
        <v>1.8576937909757001</v>
      </c>
      <c r="I11" s="43">
        <v>2.4006941766294001</v>
      </c>
      <c r="J11" s="44">
        <v>0.47589664481299998</v>
      </c>
      <c r="K11" s="45">
        <v>5.6305437716899998E-2</v>
      </c>
    </row>
    <row r="12" spans="1:12" x14ac:dyDescent="0.2">
      <c r="A12" s="34" t="s">
        <v>10</v>
      </c>
      <c r="B12" s="34" t="s">
        <v>11</v>
      </c>
      <c r="C12" s="41">
        <v>60</v>
      </c>
      <c r="D12" s="42">
        <v>64</v>
      </c>
      <c r="E12" s="43">
        <v>4.7847194926328003</v>
      </c>
      <c r="F12" s="44">
        <v>65.743681811903997</v>
      </c>
      <c r="G12" s="45">
        <v>25.632881136264999</v>
      </c>
      <c r="H12" s="45">
        <v>1.3948349675459</v>
      </c>
      <c r="I12" s="43">
        <v>1.8973155004090001</v>
      </c>
      <c r="J12" s="44">
        <v>0.50248053286310002</v>
      </c>
      <c r="K12" s="45">
        <v>4.4617721734100002E-2</v>
      </c>
    </row>
    <row r="13" spans="1:12" x14ac:dyDescent="0.2">
      <c r="A13" s="34" t="s">
        <v>10</v>
      </c>
      <c r="B13" s="34" t="s">
        <v>11</v>
      </c>
      <c r="C13" s="41">
        <v>65</v>
      </c>
      <c r="D13" s="42">
        <v>69</v>
      </c>
      <c r="E13" s="43">
        <v>4.0752163815184996</v>
      </c>
      <c r="F13" s="44">
        <v>57.304696543123001</v>
      </c>
      <c r="G13" s="45">
        <v>35.306593381973997</v>
      </c>
      <c r="H13" s="45">
        <v>1.1470647538964001</v>
      </c>
      <c r="I13" s="43">
        <v>1.6436780750819999</v>
      </c>
      <c r="J13" s="44">
        <v>0.46972899101620003</v>
      </c>
      <c r="K13" s="45">
        <v>5.2275086440599999E-2</v>
      </c>
    </row>
    <row r="14" spans="1:12" x14ac:dyDescent="0.2">
      <c r="A14" s="34" t="s">
        <v>10</v>
      </c>
      <c r="B14" s="34" t="s">
        <v>11</v>
      </c>
      <c r="C14" s="41">
        <v>70</v>
      </c>
      <c r="D14" s="42">
        <v>74</v>
      </c>
      <c r="E14" s="43">
        <v>3.7835309056581998</v>
      </c>
      <c r="F14" s="44">
        <v>47.241923761309003</v>
      </c>
      <c r="G14" s="45">
        <v>46.261163045204</v>
      </c>
      <c r="H14" s="45">
        <v>0.85962757825619995</v>
      </c>
      <c r="I14" s="43">
        <v>1.3199335020842999</v>
      </c>
      <c r="J14" s="44">
        <v>0.46531832953230001</v>
      </c>
      <c r="K14" s="45">
        <v>6.8502877956300001E-2</v>
      </c>
    </row>
    <row r="15" spans="1:12" x14ac:dyDescent="0.2">
      <c r="A15" s="34" t="s">
        <v>10</v>
      </c>
      <c r="B15" s="34" t="s">
        <v>11</v>
      </c>
      <c r="C15" s="41">
        <v>75</v>
      </c>
      <c r="D15" s="42">
        <v>79</v>
      </c>
      <c r="E15" s="43">
        <v>3.1568577532294002</v>
      </c>
      <c r="F15" s="44">
        <v>37.027771935845003</v>
      </c>
      <c r="G15" s="45">
        <v>57.242951861240002</v>
      </c>
      <c r="H15" s="45">
        <v>0.75490076707660003</v>
      </c>
      <c r="I15" s="43">
        <v>1.091396123662</v>
      </c>
      <c r="J15" s="44">
        <v>0.64863907552330002</v>
      </c>
      <c r="K15" s="45">
        <v>7.7482483424300003E-2</v>
      </c>
    </row>
    <row r="16" spans="1:12" x14ac:dyDescent="0.2">
      <c r="A16" s="34" t="s">
        <v>10</v>
      </c>
      <c r="B16" s="34" t="s">
        <v>11</v>
      </c>
      <c r="C16" s="41">
        <v>80</v>
      </c>
      <c r="D16" s="42">
        <v>84</v>
      </c>
      <c r="E16" s="43">
        <v>3.2775665399239999</v>
      </c>
      <c r="F16" s="44">
        <v>25.019011406844001</v>
      </c>
      <c r="G16" s="45">
        <v>69.475285171102996</v>
      </c>
      <c r="H16" s="45">
        <v>0.73574144486689996</v>
      </c>
      <c r="I16" s="43">
        <v>0.68631178707219997</v>
      </c>
      <c r="J16" s="44">
        <v>0.6634980988593</v>
      </c>
      <c r="K16" s="45">
        <v>0.1425855513308</v>
      </c>
    </row>
    <row r="17" spans="1:12" x14ac:dyDescent="0.2">
      <c r="A17" s="34" t="s">
        <v>10</v>
      </c>
      <c r="B17" s="34" t="s">
        <v>11</v>
      </c>
      <c r="C17" s="46">
        <v>85</v>
      </c>
      <c r="D17" s="47" t="s">
        <v>38</v>
      </c>
      <c r="E17" s="48">
        <v>3.1858187678194998</v>
      </c>
      <c r="F17" s="49">
        <v>14.261807363332</v>
      </c>
      <c r="G17" s="50">
        <v>80.423329614479002</v>
      </c>
      <c r="H17" s="50">
        <v>0.60741291682160004</v>
      </c>
      <c r="I17" s="48">
        <v>0.58262055286970005</v>
      </c>
      <c r="J17" s="49">
        <v>0.83984132887069995</v>
      </c>
      <c r="K17" s="50">
        <v>9.6070410313600002E-2</v>
      </c>
      <c r="L17" s="40"/>
    </row>
    <row r="18" spans="1:12" x14ac:dyDescent="0.2">
      <c r="A18" s="51" t="s">
        <v>10</v>
      </c>
      <c r="B18" s="51" t="s">
        <v>28</v>
      </c>
      <c r="C18" s="35">
        <v>13</v>
      </c>
      <c r="D18" s="35">
        <v>14</v>
      </c>
      <c r="E18" s="39">
        <v>97.134175816587003</v>
      </c>
      <c r="F18" s="52">
        <v>0.89945445756510001</v>
      </c>
      <c r="G18" s="53">
        <v>1.89904012154E-2</v>
      </c>
      <c r="H18" s="54">
        <v>1.3811200883899999E-2</v>
      </c>
      <c r="I18" s="39">
        <v>2.7622401767799998E-2</v>
      </c>
      <c r="J18" s="38">
        <v>0.65775844209650003</v>
      </c>
      <c r="K18" s="39">
        <v>1.2499136799945001</v>
      </c>
    </row>
    <row r="19" spans="1:12" x14ac:dyDescent="0.2">
      <c r="A19" s="51" t="s">
        <v>10</v>
      </c>
      <c r="B19" s="51" t="s">
        <v>28</v>
      </c>
      <c r="C19" s="41">
        <v>15</v>
      </c>
      <c r="D19" s="41">
        <v>19</v>
      </c>
      <c r="E19" s="45">
        <v>89.875006889624999</v>
      </c>
      <c r="F19" s="55">
        <v>8.0036009774081993</v>
      </c>
      <c r="G19" s="56">
        <v>9.6760957566000005E-2</v>
      </c>
      <c r="H19" s="57">
        <v>0.1071719466712</v>
      </c>
      <c r="I19" s="45">
        <v>0.51871222188879995</v>
      </c>
      <c r="J19" s="44">
        <v>1.0490602551304999</v>
      </c>
      <c r="K19" s="45">
        <v>0.34907434058629999</v>
      </c>
    </row>
    <row r="20" spans="1:12" x14ac:dyDescent="0.2">
      <c r="A20" s="51" t="s">
        <v>10</v>
      </c>
      <c r="B20" s="51" t="s">
        <v>28</v>
      </c>
      <c r="C20" s="41">
        <v>20</v>
      </c>
      <c r="D20" s="41">
        <v>24</v>
      </c>
      <c r="E20" s="45">
        <v>68.498109130200007</v>
      </c>
      <c r="F20" s="55">
        <v>27.157617504051998</v>
      </c>
      <c r="G20" s="56">
        <v>0.35116153430579999</v>
      </c>
      <c r="H20" s="57">
        <v>0.54362506753109996</v>
      </c>
      <c r="I20" s="45">
        <v>1.6896272285250999</v>
      </c>
      <c r="J20" s="44">
        <v>1.3519719070773</v>
      </c>
      <c r="K20" s="45">
        <v>0.4072123176661</v>
      </c>
    </row>
    <row r="21" spans="1:12" x14ac:dyDescent="0.2">
      <c r="A21" s="51" t="s">
        <v>10</v>
      </c>
      <c r="B21" s="51" t="s">
        <v>28</v>
      </c>
      <c r="C21" s="41">
        <v>25</v>
      </c>
      <c r="D21" s="41">
        <v>29</v>
      </c>
      <c r="E21" s="45">
        <v>41.407989852325002</v>
      </c>
      <c r="F21" s="55">
        <v>51.229901045757998</v>
      </c>
      <c r="G21" s="56">
        <v>0.73512983690209999</v>
      </c>
      <c r="H21" s="57">
        <v>1.4169267248524</v>
      </c>
      <c r="I21" s="45">
        <v>2.9643029599787001</v>
      </c>
      <c r="J21" s="44">
        <v>1.8125995488321001</v>
      </c>
      <c r="K21" s="45">
        <v>0.43242931582479999</v>
      </c>
    </row>
    <row r="22" spans="1:12" x14ac:dyDescent="0.2">
      <c r="A22" s="51" t="s">
        <v>10</v>
      </c>
      <c r="B22" s="51" t="s">
        <v>28</v>
      </c>
      <c r="C22" s="41">
        <v>30</v>
      </c>
      <c r="D22" s="41">
        <v>34</v>
      </c>
      <c r="E22" s="45">
        <v>24.180238488867001</v>
      </c>
      <c r="F22" s="55">
        <v>65.450772098913006</v>
      </c>
      <c r="G22" s="56">
        <v>1.6954518273593999</v>
      </c>
      <c r="H22" s="57">
        <v>2.5776495831721</v>
      </c>
      <c r="I22" s="45">
        <v>4.1162193534771001</v>
      </c>
      <c r="J22" s="44">
        <v>1.6637940131555999</v>
      </c>
      <c r="K22" s="45">
        <v>0.31517112807339998</v>
      </c>
    </row>
    <row r="23" spans="1:12" x14ac:dyDescent="0.2">
      <c r="A23" s="51" t="s">
        <v>10</v>
      </c>
      <c r="B23" s="51" t="s">
        <v>28</v>
      </c>
      <c r="C23" s="41">
        <v>35</v>
      </c>
      <c r="D23" s="41">
        <v>39</v>
      </c>
      <c r="E23" s="45">
        <v>14.817338965437999</v>
      </c>
      <c r="F23" s="55">
        <v>73.413946207101006</v>
      </c>
      <c r="G23" s="56">
        <v>2.7922104211933001</v>
      </c>
      <c r="H23" s="57">
        <v>3.2544298843438999</v>
      </c>
      <c r="I23" s="45">
        <v>4.1687472165616004</v>
      </c>
      <c r="J23" s="44">
        <v>1.3373999649118</v>
      </c>
      <c r="K23" s="45">
        <v>0.215252567511</v>
      </c>
    </row>
    <row r="24" spans="1:12" x14ac:dyDescent="0.2">
      <c r="A24" s="51" t="s">
        <v>10</v>
      </c>
      <c r="B24" s="51" t="s">
        <v>28</v>
      </c>
      <c r="C24" s="41">
        <v>40</v>
      </c>
      <c r="D24" s="41">
        <v>44</v>
      </c>
      <c r="E24" s="45">
        <v>10.531831891281</v>
      </c>
      <c r="F24" s="55">
        <v>75.249496349259999</v>
      </c>
      <c r="G24" s="56">
        <v>4.9340304868817997</v>
      </c>
      <c r="H24" s="57">
        <v>3.8149360101544998</v>
      </c>
      <c r="I24" s="45">
        <v>4.0018399264028996</v>
      </c>
      <c r="J24" s="44">
        <v>1.0882349516145999</v>
      </c>
      <c r="K24" s="45">
        <v>0.38021263959570001</v>
      </c>
    </row>
    <row r="25" spans="1:12" x14ac:dyDescent="0.2">
      <c r="A25" s="51" t="s">
        <v>10</v>
      </c>
      <c r="B25" s="51" t="s">
        <v>28</v>
      </c>
      <c r="C25" s="41">
        <v>45</v>
      </c>
      <c r="D25" s="41">
        <v>49</v>
      </c>
      <c r="E25" s="45">
        <v>9.2726386930923006</v>
      </c>
      <c r="F25" s="55">
        <v>75.180363214197001</v>
      </c>
      <c r="G25" s="56">
        <v>7.2316319761174004</v>
      </c>
      <c r="H25" s="57">
        <v>3.7767435110705998</v>
      </c>
      <c r="I25" s="45">
        <v>3.4828758603533001</v>
      </c>
      <c r="J25" s="44">
        <v>0.85050584625589998</v>
      </c>
      <c r="K25" s="45">
        <v>0.2047226138154</v>
      </c>
    </row>
    <row r="26" spans="1:12" x14ac:dyDescent="0.2">
      <c r="A26" s="51" t="s">
        <v>10</v>
      </c>
      <c r="B26" s="51" t="s">
        <v>28</v>
      </c>
      <c r="C26" s="41">
        <v>50</v>
      </c>
      <c r="D26" s="41">
        <v>54</v>
      </c>
      <c r="E26" s="45">
        <v>8.3820194744565004</v>
      </c>
      <c r="F26" s="55">
        <v>72.423636121114995</v>
      </c>
      <c r="G26" s="56">
        <v>11.684673869548</v>
      </c>
      <c r="H26" s="57">
        <v>3.5929038281979002</v>
      </c>
      <c r="I26" s="45">
        <v>2.9393090569561</v>
      </c>
      <c r="J26" s="44">
        <v>0.75230092036810003</v>
      </c>
      <c r="K26" s="45">
        <v>0.22462318260639999</v>
      </c>
    </row>
    <row r="27" spans="1:12" x14ac:dyDescent="0.2">
      <c r="A27" s="51" t="s">
        <v>10</v>
      </c>
      <c r="B27" s="51" t="s">
        <v>28</v>
      </c>
      <c r="C27" s="41">
        <v>55</v>
      </c>
      <c r="D27" s="41">
        <v>59</v>
      </c>
      <c r="E27" s="45">
        <v>8.2590916228043003</v>
      </c>
      <c r="F27" s="55">
        <v>67.944648111359001</v>
      </c>
      <c r="G27" s="56">
        <v>17.25411486814</v>
      </c>
      <c r="H27" s="57">
        <v>3.0365712959360001</v>
      </c>
      <c r="I27" s="45">
        <v>2.6467596480090001</v>
      </c>
      <c r="J27" s="44">
        <v>0.62533707443289999</v>
      </c>
      <c r="K27" s="45">
        <v>0.2334773793188</v>
      </c>
    </row>
    <row r="28" spans="1:12" x14ac:dyDescent="0.2">
      <c r="A28" s="51" t="s">
        <v>10</v>
      </c>
      <c r="B28" s="51" t="s">
        <v>28</v>
      </c>
      <c r="C28" s="41">
        <v>60</v>
      </c>
      <c r="D28" s="41">
        <v>64</v>
      </c>
      <c r="E28" s="45">
        <v>7.7509911691433997</v>
      </c>
      <c r="F28" s="55">
        <v>60.713835654946998</v>
      </c>
      <c r="G28" s="56">
        <v>26.379154913194</v>
      </c>
      <c r="H28" s="57">
        <v>2.2392183092448001</v>
      </c>
      <c r="I28" s="45">
        <v>2.0870290129022</v>
      </c>
      <c r="J28" s="44">
        <v>0.59324744816359998</v>
      </c>
      <c r="K28" s="45">
        <v>0.2355541338296</v>
      </c>
    </row>
    <row r="29" spans="1:12" x14ac:dyDescent="0.2">
      <c r="A29" s="51" t="s">
        <v>10</v>
      </c>
      <c r="B29" s="51" t="s">
        <v>28</v>
      </c>
      <c r="C29" s="41">
        <v>65</v>
      </c>
      <c r="D29" s="41">
        <v>69</v>
      </c>
      <c r="E29" s="45">
        <v>6.5737023734065998</v>
      </c>
      <c r="F29" s="55">
        <v>52.848792168463</v>
      </c>
      <c r="G29" s="56">
        <v>36.429326008874</v>
      </c>
      <c r="H29" s="57">
        <v>1.7240650750052999</v>
      </c>
      <c r="I29" s="45">
        <v>1.5860271850130001</v>
      </c>
      <c r="J29" s="44">
        <v>0.56905415874359999</v>
      </c>
      <c r="K29" s="45">
        <v>0.27044158039299998</v>
      </c>
    </row>
    <row r="30" spans="1:12" x14ac:dyDescent="0.2">
      <c r="A30" s="51" t="s">
        <v>10</v>
      </c>
      <c r="B30" s="51" t="s">
        <v>28</v>
      </c>
      <c r="C30" s="41">
        <v>70</v>
      </c>
      <c r="D30" s="41">
        <v>74</v>
      </c>
      <c r="E30" s="45">
        <v>5.4649014778325</v>
      </c>
      <c r="F30" s="55">
        <v>43.910098522167999</v>
      </c>
      <c r="G30" s="56">
        <v>47.463054187192</v>
      </c>
      <c r="H30" s="57">
        <v>1.1730295566502</v>
      </c>
      <c r="I30" s="45">
        <v>1.2145935960590999</v>
      </c>
      <c r="J30" s="44">
        <v>0.53263546798030004</v>
      </c>
      <c r="K30" s="45">
        <v>0.23860837438419999</v>
      </c>
    </row>
    <row r="31" spans="1:12" x14ac:dyDescent="0.2">
      <c r="A31" s="51" t="s">
        <v>10</v>
      </c>
      <c r="B31" s="51" t="s">
        <v>28</v>
      </c>
      <c r="C31" s="41">
        <v>75</v>
      </c>
      <c r="D31" s="41">
        <v>79</v>
      </c>
      <c r="E31" s="45">
        <v>4.9836554453173996</v>
      </c>
      <c r="F31" s="55">
        <v>34.011966890328999</v>
      </c>
      <c r="G31" s="56">
        <v>58.349104394869002</v>
      </c>
      <c r="H31" s="57">
        <v>0.95964519890650002</v>
      </c>
      <c r="I31" s="45">
        <v>0.89082602129569999</v>
      </c>
      <c r="J31" s="44">
        <v>0.54099520177399996</v>
      </c>
      <c r="K31" s="45">
        <v>0.26571849133070002</v>
      </c>
    </row>
    <row r="32" spans="1:12" x14ac:dyDescent="0.2">
      <c r="A32" s="51" t="s">
        <v>10</v>
      </c>
      <c r="B32" s="51" t="s">
        <v>28</v>
      </c>
      <c r="C32" s="41">
        <v>80</v>
      </c>
      <c r="D32" s="41">
        <v>84</v>
      </c>
      <c r="E32" s="45">
        <v>5.3757862654821</v>
      </c>
      <c r="F32" s="55">
        <v>22.929771091368998</v>
      </c>
      <c r="G32" s="56">
        <v>69.295117048180998</v>
      </c>
      <c r="H32" s="57">
        <v>0.74573633357110003</v>
      </c>
      <c r="I32" s="45">
        <v>0.55119642046560002</v>
      </c>
      <c r="J32" s="44">
        <v>0.69710135529469996</v>
      </c>
      <c r="K32" s="45">
        <v>0.40204915375139999</v>
      </c>
    </row>
    <row r="33" spans="1:11" x14ac:dyDescent="0.2">
      <c r="A33" s="51" t="s">
        <v>10</v>
      </c>
      <c r="B33" s="51" t="s">
        <v>28</v>
      </c>
      <c r="C33" s="46">
        <v>85</v>
      </c>
      <c r="D33" s="46" t="s">
        <v>38</v>
      </c>
      <c r="E33" s="50">
        <v>3.9408866995073999</v>
      </c>
      <c r="F33" s="58">
        <v>13.273125342090999</v>
      </c>
      <c r="G33" s="59">
        <v>80.421455938696994</v>
      </c>
      <c r="H33" s="60">
        <v>0.73344280240829995</v>
      </c>
      <c r="I33" s="50">
        <v>0.39408866995070002</v>
      </c>
      <c r="J33" s="49">
        <v>0.78270388615219999</v>
      </c>
      <c r="K33" s="50">
        <v>0.4542966611932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topLeftCell="A22" workbookViewId="0">
      <selection sqref="A1:K33"/>
    </sheetView>
  </sheetViews>
  <sheetFormatPr defaultRowHeight="14.25" x14ac:dyDescent="0.2"/>
  <cols>
    <col min="1" max="1" width="9" style="1"/>
    <col min="2" max="2" width="13.375" style="1" customWidth="1"/>
    <col min="3" max="3" width="9" style="1"/>
    <col min="4" max="4" width="11.125" style="1" customWidth="1"/>
    <col min="5" max="10" width="9" style="1"/>
    <col min="11" max="11" width="20.125" style="1" customWidth="1"/>
    <col min="12" max="256" width="9" style="1"/>
  </cols>
  <sheetData>
    <row r="1" spans="1:12" ht="23.1" customHeight="1" x14ac:dyDescent="0.2">
      <c r="A1" s="30" t="s">
        <v>0</v>
      </c>
      <c r="B1" s="30" t="s">
        <v>1</v>
      </c>
      <c r="C1" s="30" t="s">
        <v>37</v>
      </c>
      <c r="D1" s="31" t="s">
        <v>36</v>
      </c>
      <c r="E1" s="31" t="s">
        <v>30</v>
      </c>
      <c r="F1" s="31" t="s">
        <v>31</v>
      </c>
      <c r="G1" s="31" t="s">
        <v>32</v>
      </c>
      <c r="H1" s="31" t="s">
        <v>33</v>
      </c>
      <c r="I1" s="31" t="s">
        <v>34</v>
      </c>
      <c r="J1" s="31" t="s">
        <v>35</v>
      </c>
      <c r="K1" s="66" t="s">
        <v>29</v>
      </c>
    </row>
    <row r="2" spans="1:12" x14ac:dyDescent="0.2">
      <c r="A2" s="34" t="s">
        <v>72</v>
      </c>
      <c r="B2" s="34" t="s">
        <v>11</v>
      </c>
      <c r="C2" s="35">
        <v>13</v>
      </c>
      <c r="D2" s="42">
        <v>14</v>
      </c>
      <c r="E2" s="67">
        <v>97.926337900771998</v>
      </c>
      <c r="F2" s="67">
        <v>0.57111674254150002</v>
      </c>
      <c r="G2" s="67">
        <v>2.61637251164E-2</v>
      </c>
      <c r="H2" s="67">
        <v>8.9704200398999998E-3</v>
      </c>
      <c r="I2" s="67">
        <v>2.3173585103100001E-2</v>
      </c>
      <c r="J2" s="67">
        <v>0.31321716639379998</v>
      </c>
      <c r="K2" s="68">
        <v>1.1310204600330001</v>
      </c>
      <c r="L2" s="40"/>
    </row>
    <row r="3" spans="1:12" x14ac:dyDescent="0.2">
      <c r="A3" s="34" t="s">
        <v>72</v>
      </c>
      <c r="B3" s="34" t="s">
        <v>11</v>
      </c>
      <c r="C3" s="41">
        <v>15</v>
      </c>
      <c r="D3" s="42">
        <v>19</v>
      </c>
      <c r="E3" s="67">
        <v>93.562650343721003</v>
      </c>
      <c r="F3" s="67">
        <v>5.0686531750046004</v>
      </c>
      <c r="G3" s="67">
        <v>5.8590835810999997E-2</v>
      </c>
      <c r="H3" s="67">
        <v>3.9667087598799999E-2</v>
      </c>
      <c r="I3" s="67">
        <v>0.18086736272090001</v>
      </c>
      <c r="J3" s="67">
        <v>0.75622209202040003</v>
      </c>
      <c r="K3" s="68">
        <v>0.33334910312350002</v>
      </c>
    </row>
    <row r="4" spans="1:12" x14ac:dyDescent="0.2">
      <c r="A4" s="34" t="s">
        <v>72</v>
      </c>
      <c r="B4" s="34" t="s">
        <v>11</v>
      </c>
      <c r="C4" s="41">
        <v>20</v>
      </c>
      <c r="D4" s="42">
        <v>24</v>
      </c>
      <c r="E4" s="67">
        <v>71.447937085232994</v>
      </c>
      <c r="F4" s="67">
        <v>24.746475214320999</v>
      </c>
      <c r="G4" s="67">
        <v>0.27064686016579997</v>
      </c>
      <c r="H4" s="67">
        <v>0.28670618520180002</v>
      </c>
      <c r="I4" s="67">
        <v>1.1028977635028001</v>
      </c>
      <c r="J4" s="67">
        <v>1.7325177715325</v>
      </c>
      <c r="K4" s="68">
        <v>0.41281912004350002</v>
      </c>
    </row>
    <row r="5" spans="1:12" x14ac:dyDescent="0.2">
      <c r="A5" s="34" t="s">
        <v>72</v>
      </c>
      <c r="B5" s="34" t="s">
        <v>11</v>
      </c>
      <c r="C5" s="41">
        <v>25</v>
      </c>
      <c r="D5" s="42">
        <v>29</v>
      </c>
      <c r="E5" s="67">
        <v>46.489416382412003</v>
      </c>
      <c r="F5" s="67">
        <v>47.735152562963997</v>
      </c>
      <c r="G5" s="67">
        <v>0.55838512219059999</v>
      </c>
      <c r="H5" s="67">
        <v>0.85556749684590006</v>
      </c>
      <c r="I5" s="67">
        <v>2.2452221858792001</v>
      </c>
      <c r="J5" s="67">
        <v>1.8106630531284</v>
      </c>
      <c r="K5" s="68">
        <v>0.30559319657959999</v>
      </c>
    </row>
    <row r="6" spans="1:12" x14ac:dyDescent="0.2">
      <c r="A6" s="34" t="s">
        <v>72</v>
      </c>
      <c r="B6" s="34" t="s">
        <v>11</v>
      </c>
      <c r="C6" s="41">
        <v>30</v>
      </c>
      <c r="D6" s="42">
        <v>34</v>
      </c>
      <c r="E6" s="67">
        <v>31.410005088464001</v>
      </c>
      <c r="F6" s="67">
        <v>61.343104296832998</v>
      </c>
      <c r="G6" s="67">
        <v>0.99058217035509999</v>
      </c>
      <c r="H6" s="67">
        <v>1.3651265025567001</v>
      </c>
      <c r="I6" s="67">
        <v>2.7269163072764999</v>
      </c>
      <c r="J6" s="67">
        <v>1.8431084677049001</v>
      </c>
      <c r="K6" s="68">
        <v>0.32115716680989997</v>
      </c>
    </row>
    <row r="7" spans="1:12" x14ac:dyDescent="0.2">
      <c r="A7" s="34" t="s">
        <v>72</v>
      </c>
      <c r="B7" s="34" t="s">
        <v>11</v>
      </c>
      <c r="C7" s="41">
        <v>35</v>
      </c>
      <c r="D7" s="42">
        <v>39</v>
      </c>
      <c r="E7" s="67">
        <v>20.968820209326999</v>
      </c>
      <c r="F7" s="67">
        <v>71.696348658374006</v>
      </c>
      <c r="G7" s="67">
        <v>1.4528649971687999</v>
      </c>
      <c r="H7" s="67">
        <v>1.6698631888505</v>
      </c>
      <c r="I7" s="67">
        <v>2.6448937841342999</v>
      </c>
      <c r="J7" s="67">
        <v>1.2957787641331999</v>
      </c>
      <c r="K7" s="68">
        <v>0.27143039801270002</v>
      </c>
    </row>
    <row r="8" spans="1:12" x14ac:dyDescent="0.2">
      <c r="A8" s="34" t="s">
        <v>72</v>
      </c>
      <c r="B8" s="34" t="s">
        <v>11</v>
      </c>
      <c r="C8" s="41">
        <v>40</v>
      </c>
      <c r="D8" s="42">
        <v>44</v>
      </c>
      <c r="E8" s="67">
        <v>13.508128498656999</v>
      </c>
      <c r="F8" s="67">
        <v>78.924793802121997</v>
      </c>
      <c r="G8" s="67">
        <v>2.0140486106794002</v>
      </c>
      <c r="H8" s="67">
        <v>1.8128400506457001</v>
      </c>
      <c r="I8" s="67">
        <v>2.5126532374948001</v>
      </c>
      <c r="J8" s="67">
        <v>0.97398029791950003</v>
      </c>
      <c r="K8" s="68">
        <v>0.25388267087189997</v>
      </c>
    </row>
    <row r="9" spans="1:12" x14ac:dyDescent="0.2">
      <c r="A9" s="34" t="s">
        <v>72</v>
      </c>
      <c r="B9" s="34" t="s">
        <v>11</v>
      </c>
      <c r="C9" s="41">
        <v>45</v>
      </c>
      <c r="D9" s="42">
        <v>49</v>
      </c>
      <c r="E9" s="67">
        <v>9.8403564023672008</v>
      </c>
      <c r="F9" s="67">
        <v>82.535921320670994</v>
      </c>
      <c r="G9" s="67">
        <v>2.5098077143944999</v>
      </c>
      <c r="H9" s="67">
        <v>1.8346017372801999</v>
      </c>
      <c r="I9" s="67">
        <v>2.2961234593275002</v>
      </c>
      <c r="J9" s="67">
        <v>0.73323621328529998</v>
      </c>
      <c r="K9" s="68">
        <v>0.24965091186050001</v>
      </c>
    </row>
    <row r="10" spans="1:12" x14ac:dyDescent="0.2">
      <c r="A10" s="34" t="s">
        <v>72</v>
      </c>
      <c r="B10" s="34" t="s">
        <v>11</v>
      </c>
      <c r="C10" s="41">
        <v>50</v>
      </c>
      <c r="D10" s="42">
        <v>54</v>
      </c>
      <c r="E10" s="67">
        <v>7.0506731676322003</v>
      </c>
      <c r="F10" s="67">
        <v>84.887848619139007</v>
      </c>
      <c r="G10" s="67">
        <v>3.6843487309826002</v>
      </c>
      <c r="H10" s="67">
        <v>1.5855828986569001</v>
      </c>
      <c r="I10" s="67">
        <v>1.9746034421834</v>
      </c>
      <c r="J10" s="67">
        <v>0.55143662044889996</v>
      </c>
      <c r="K10" s="68">
        <v>0.2658307047431</v>
      </c>
    </row>
    <row r="11" spans="1:12" x14ac:dyDescent="0.2">
      <c r="A11" s="34" t="s">
        <v>72</v>
      </c>
      <c r="B11" s="34" t="s">
        <v>11</v>
      </c>
      <c r="C11" s="41">
        <v>55</v>
      </c>
      <c r="D11" s="42">
        <v>59</v>
      </c>
      <c r="E11" s="67">
        <v>5.4599928933681996</v>
      </c>
      <c r="F11" s="67">
        <v>85.694673256453001</v>
      </c>
      <c r="G11" s="67">
        <v>5.0695319313887</v>
      </c>
      <c r="H11" s="67">
        <v>1.2182220499401999</v>
      </c>
      <c r="I11" s="67">
        <v>1.8239008947894999</v>
      </c>
      <c r="J11" s="67">
        <v>0.44577962980910002</v>
      </c>
      <c r="K11" s="68">
        <v>0.2878993442517</v>
      </c>
    </row>
    <row r="12" spans="1:12" x14ac:dyDescent="0.2">
      <c r="A12" s="34" t="s">
        <v>72</v>
      </c>
      <c r="B12" s="34" t="s">
        <v>11</v>
      </c>
      <c r="C12" s="41">
        <v>60</v>
      </c>
      <c r="D12" s="42">
        <v>64</v>
      </c>
      <c r="E12" s="67">
        <v>4.6902325684686001</v>
      </c>
      <c r="F12" s="67">
        <v>83.771284539665004</v>
      </c>
      <c r="G12" s="67">
        <v>8.2184555765909995</v>
      </c>
      <c r="H12" s="67">
        <v>1.0015600797251001</v>
      </c>
      <c r="I12" s="67">
        <v>1.6305886663817</v>
      </c>
      <c r="J12" s="67">
        <v>0.40695318095260002</v>
      </c>
      <c r="K12" s="68">
        <v>0.2803701997013</v>
      </c>
    </row>
    <row r="13" spans="1:12" x14ac:dyDescent="0.2">
      <c r="A13" s="34" t="s">
        <v>72</v>
      </c>
      <c r="B13" s="34" t="s">
        <v>11</v>
      </c>
      <c r="C13" s="41">
        <v>65</v>
      </c>
      <c r="D13" s="42">
        <v>69</v>
      </c>
      <c r="E13" s="67">
        <v>4.3777375929274998</v>
      </c>
      <c r="F13" s="67">
        <v>80.327908378540997</v>
      </c>
      <c r="G13" s="67">
        <v>12.230661040788</v>
      </c>
      <c r="H13" s="67">
        <v>0.80691179425360005</v>
      </c>
      <c r="I13" s="67">
        <v>1.5254169178220001</v>
      </c>
      <c r="J13" s="67">
        <v>0.42756680731359997</v>
      </c>
      <c r="K13" s="68">
        <v>0.30379746835440002</v>
      </c>
    </row>
    <row r="14" spans="1:12" x14ac:dyDescent="0.2">
      <c r="A14" s="34" t="s">
        <v>72</v>
      </c>
      <c r="B14" s="34" t="s">
        <v>11</v>
      </c>
      <c r="C14" s="41">
        <v>70</v>
      </c>
      <c r="D14" s="42">
        <v>74</v>
      </c>
      <c r="E14" s="67">
        <v>4.1975214635168001</v>
      </c>
      <c r="F14" s="67">
        <v>74.168586168166996</v>
      </c>
      <c r="G14" s="67">
        <v>18.893605680455</v>
      </c>
      <c r="H14" s="67">
        <v>0.64914050750990004</v>
      </c>
      <c r="I14" s="67">
        <v>1.3525346937999001</v>
      </c>
      <c r="J14" s="67">
        <v>0.41689668957379999</v>
      </c>
      <c r="K14" s="68">
        <v>0.32171479697700001</v>
      </c>
    </row>
    <row r="15" spans="1:12" x14ac:dyDescent="0.2">
      <c r="A15" s="34" t="s">
        <v>72</v>
      </c>
      <c r="B15" s="34" t="s">
        <v>11</v>
      </c>
      <c r="C15" s="41">
        <v>75</v>
      </c>
      <c r="D15" s="42">
        <v>79</v>
      </c>
      <c r="E15" s="67">
        <v>4.0548878635046997</v>
      </c>
      <c r="F15" s="67">
        <v>66.918392531387994</v>
      </c>
      <c r="G15" s="67">
        <v>26.342686983581999</v>
      </c>
      <c r="H15" s="67">
        <v>0.59421611760920001</v>
      </c>
      <c r="I15" s="67">
        <v>1.2675716278571001</v>
      </c>
      <c r="J15" s="67">
        <v>0.49763923167719998</v>
      </c>
      <c r="K15" s="68">
        <v>0.32460564438240003</v>
      </c>
    </row>
    <row r="16" spans="1:12" x14ac:dyDescent="0.2">
      <c r="A16" s="34" t="s">
        <v>72</v>
      </c>
      <c r="B16" s="34" t="s">
        <v>11</v>
      </c>
      <c r="C16" s="41">
        <v>80</v>
      </c>
      <c r="D16" s="42">
        <v>84</v>
      </c>
      <c r="E16" s="67">
        <v>3.9620315581854002</v>
      </c>
      <c r="F16" s="67">
        <v>56.696252465482999</v>
      </c>
      <c r="G16" s="67">
        <v>36.590236686391002</v>
      </c>
      <c r="H16" s="67">
        <v>0.55719921104540004</v>
      </c>
      <c r="I16" s="67">
        <v>1.1661735700197</v>
      </c>
      <c r="J16" s="67">
        <v>0.62623274161739995</v>
      </c>
      <c r="K16" s="68">
        <v>0.40187376725840002</v>
      </c>
    </row>
    <row r="17" spans="1:12" x14ac:dyDescent="0.2">
      <c r="A17" s="34" t="s">
        <v>72</v>
      </c>
      <c r="B17" s="34" t="s">
        <v>11</v>
      </c>
      <c r="C17" s="46">
        <v>85</v>
      </c>
      <c r="D17" s="47" t="s">
        <v>38</v>
      </c>
      <c r="E17" s="67">
        <v>4.2410196987253999</v>
      </c>
      <c r="F17" s="67">
        <v>42.734646581691997</v>
      </c>
      <c r="G17" s="67">
        <v>50.146002317497</v>
      </c>
      <c r="H17" s="67">
        <v>0.57010428736959995</v>
      </c>
      <c r="I17" s="67">
        <v>1.0428736964079</v>
      </c>
      <c r="J17" s="67">
        <v>0.78331402085750002</v>
      </c>
      <c r="K17" s="68">
        <v>0.48203939745079999</v>
      </c>
      <c r="L17" s="40"/>
    </row>
    <row r="18" spans="1:12" x14ac:dyDescent="0.2">
      <c r="A18" s="34" t="s">
        <v>72</v>
      </c>
      <c r="B18" s="51" t="s">
        <v>28</v>
      </c>
      <c r="C18" s="35">
        <v>13</v>
      </c>
      <c r="D18" s="35">
        <v>14</v>
      </c>
      <c r="E18" s="67">
        <v>97.313646416026998</v>
      </c>
      <c r="F18" s="67">
        <v>0.51222843762199999</v>
      </c>
      <c r="G18" s="67">
        <v>1.4635098217799999E-2</v>
      </c>
      <c r="H18" s="67">
        <v>1.3008976193600001E-2</v>
      </c>
      <c r="I18" s="67">
        <v>2.4391830363000001E-2</v>
      </c>
      <c r="J18" s="67">
        <v>0.43742682450890003</v>
      </c>
      <c r="K18" s="68">
        <v>1.6830362950436</v>
      </c>
    </row>
    <row r="19" spans="1:12" x14ac:dyDescent="0.2">
      <c r="A19" s="34" t="s">
        <v>72</v>
      </c>
      <c r="B19" s="51" t="s">
        <v>28</v>
      </c>
      <c r="C19" s="41">
        <v>15</v>
      </c>
      <c r="D19" s="41">
        <v>19</v>
      </c>
      <c r="E19" s="67">
        <v>94.844534234034995</v>
      </c>
      <c r="F19" s="67">
        <v>3.5884971116513</v>
      </c>
      <c r="G19" s="67">
        <v>5.1137977840200001E-2</v>
      </c>
      <c r="H19" s="67">
        <v>4.0405315824399997E-2</v>
      </c>
      <c r="I19" s="67">
        <v>0.1243726127719</v>
      </c>
      <c r="J19" s="67">
        <v>0.78222166103729995</v>
      </c>
      <c r="K19" s="68">
        <v>0.56883108683990002</v>
      </c>
    </row>
    <row r="20" spans="1:12" x14ac:dyDescent="0.2">
      <c r="A20" s="34" t="s">
        <v>72</v>
      </c>
      <c r="B20" s="51" t="s">
        <v>28</v>
      </c>
      <c r="C20" s="41">
        <v>20</v>
      </c>
      <c r="D20" s="41">
        <v>24</v>
      </c>
      <c r="E20" s="67">
        <v>80.310898791488</v>
      </c>
      <c r="F20" s="67">
        <v>16.437282894326</v>
      </c>
      <c r="G20" s="67">
        <v>0.12202985571360001</v>
      </c>
      <c r="H20" s="67">
        <v>0.21147219313999999</v>
      </c>
      <c r="I20" s="67">
        <v>0.77724697872100001</v>
      </c>
      <c r="J20" s="67">
        <v>1.2618996443107</v>
      </c>
      <c r="K20" s="68">
        <v>0.87916964230000005</v>
      </c>
    </row>
    <row r="21" spans="1:12" x14ac:dyDescent="0.2">
      <c r="A21" s="34" t="s">
        <v>72</v>
      </c>
      <c r="B21" s="51" t="s">
        <v>28</v>
      </c>
      <c r="C21" s="41">
        <v>25</v>
      </c>
      <c r="D21" s="41">
        <v>29</v>
      </c>
      <c r="E21" s="67">
        <v>56.223849372384997</v>
      </c>
      <c r="F21" s="67">
        <v>37.813081125057998</v>
      </c>
      <c r="G21" s="67">
        <v>0.33923175267319999</v>
      </c>
      <c r="H21" s="67">
        <v>0.75037773128780005</v>
      </c>
      <c r="I21" s="67">
        <v>1.7005172013017</v>
      </c>
      <c r="J21" s="67">
        <v>1.8276383077638001</v>
      </c>
      <c r="K21" s="68">
        <v>1.3453045095305001</v>
      </c>
    </row>
    <row r="22" spans="1:12" x14ac:dyDescent="0.2">
      <c r="A22" s="34" t="s">
        <v>72</v>
      </c>
      <c r="B22" s="51" t="s">
        <v>28</v>
      </c>
      <c r="C22" s="41">
        <v>30</v>
      </c>
      <c r="D22" s="41">
        <v>34</v>
      </c>
      <c r="E22" s="67">
        <v>38.527270189051002</v>
      </c>
      <c r="F22" s="67">
        <v>54.067200094047998</v>
      </c>
      <c r="G22" s="67">
        <v>0.63482266845949997</v>
      </c>
      <c r="H22" s="67">
        <v>1.6509797870698999</v>
      </c>
      <c r="I22" s="67">
        <v>2.3196008846370999</v>
      </c>
      <c r="J22" s="67">
        <v>1.8941815269541999</v>
      </c>
      <c r="K22" s="68">
        <v>0.9059448497807</v>
      </c>
    </row>
    <row r="23" spans="1:12" x14ac:dyDescent="0.2">
      <c r="A23" s="34" t="s">
        <v>72</v>
      </c>
      <c r="B23" s="51" t="s">
        <v>28</v>
      </c>
      <c r="C23" s="41">
        <v>35</v>
      </c>
      <c r="D23" s="41">
        <v>39</v>
      </c>
      <c r="E23" s="67">
        <v>26.539380170104</v>
      </c>
      <c r="F23" s="67">
        <v>65.596236747058001</v>
      </c>
      <c r="G23" s="67">
        <v>1.0092624956309</v>
      </c>
      <c r="H23" s="67">
        <v>2.1015379238028999</v>
      </c>
      <c r="I23" s="67">
        <v>2.6105382733310001</v>
      </c>
      <c r="J23" s="67">
        <v>1.5408365373413</v>
      </c>
      <c r="K23" s="68">
        <v>0.60220785273209998</v>
      </c>
    </row>
    <row r="24" spans="1:12" x14ac:dyDescent="0.2">
      <c r="A24" s="34" t="s">
        <v>72</v>
      </c>
      <c r="B24" s="51" t="s">
        <v>28</v>
      </c>
      <c r="C24" s="41">
        <v>40</v>
      </c>
      <c r="D24" s="41">
        <v>44</v>
      </c>
      <c r="E24" s="67">
        <v>18.495173919742001</v>
      </c>
      <c r="F24" s="67">
        <v>72.898260467670994</v>
      </c>
      <c r="G24" s="67">
        <v>1.6939843127273</v>
      </c>
      <c r="H24" s="67">
        <v>2.4448567581869001</v>
      </c>
      <c r="I24" s="67">
        <v>2.7000596143154998</v>
      </c>
      <c r="J24" s="67">
        <v>1.2405136208664</v>
      </c>
      <c r="K24" s="68">
        <v>0.52715130649130004</v>
      </c>
    </row>
    <row r="25" spans="1:12" x14ac:dyDescent="0.2">
      <c r="A25" s="34" t="s">
        <v>72</v>
      </c>
      <c r="B25" s="51" t="s">
        <v>28</v>
      </c>
      <c r="C25" s="41">
        <v>45</v>
      </c>
      <c r="D25" s="41">
        <v>49</v>
      </c>
      <c r="E25" s="67">
        <v>13.351185009363</v>
      </c>
      <c r="F25" s="67">
        <v>77.986378654326003</v>
      </c>
      <c r="G25" s="67">
        <v>2.2674411669987</v>
      </c>
      <c r="H25" s="67">
        <v>2.3777716814369998</v>
      </c>
      <c r="I25" s="67">
        <v>2.4982406755805999</v>
      </c>
      <c r="J25" s="67">
        <v>1.0114624458784001</v>
      </c>
      <c r="K25" s="68">
        <v>0.50752036641660003</v>
      </c>
    </row>
    <row r="26" spans="1:12" x14ac:dyDescent="0.2">
      <c r="A26" s="34" t="s">
        <v>72</v>
      </c>
      <c r="B26" s="51" t="s">
        <v>28</v>
      </c>
      <c r="C26" s="41">
        <v>50</v>
      </c>
      <c r="D26" s="41">
        <v>54</v>
      </c>
      <c r="E26" s="67">
        <v>10.299496613914</v>
      </c>
      <c r="F26" s="67">
        <v>80.559277634929998</v>
      </c>
      <c r="G26" s="67">
        <v>3.2979635195983001</v>
      </c>
      <c r="H26" s="67">
        <v>2.1873755115344</v>
      </c>
      <c r="I26" s="67">
        <v>2.2984343123408002</v>
      </c>
      <c r="J26" s="67">
        <v>0.73817887709899999</v>
      </c>
      <c r="K26" s="68">
        <v>0.61866995014430004</v>
      </c>
    </row>
    <row r="27" spans="1:12" x14ac:dyDescent="0.2">
      <c r="A27" s="34" t="s">
        <v>72</v>
      </c>
      <c r="B27" s="51" t="s">
        <v>28</v>
      </c>
      <c r="C27" s="41">
        <v>55</v>
      </c>
      <c r="D27" s="41">
        <v>59</v>
      </c>
      <c r="E27" s="67">
        <v>7.6377800917891001</v>
      </c>
      <c r="F27" s="67">
        <v>82.887886150642004</v>
      </c>
      <c r="G27" s="67">
        <v>4.5855991361023998</v>
      </c>
      <c r="H27" s="67">
        <v>1.8303829688765001</v>
      </c>
      <c r="I27" s="67">
        <v>1.8828338925527</v>
      </c>
      <c r="J27" s="67">
        <v>0.58930155424429997</v>
      </c>
      <c r="K27" s="68">
        <v>0.58544486867989998</v>
      </c>
    </row>
    <row r="28" spans="1:12" x14ac:dyDescent="0.2">
      <c r="A28" s="34" t="s">
        <v>72</v>
      </c>
      <c r="B28" s="51" t="s">
        <v>28</v>
      </c>
      <c r="C28" s="41">
        <v>60</v>
      </c>
      <c r="D28" s="41">
        <v>64</v>
      </c>
      <c r="E28" s="67">
        <v>6.3806702904446997</v>
      </c>
      <c r="F28" s="67">
        <v>81.859410430839006</v>
      </c>
      <c r="G28" s="67">
        <v>7.7629137779514004</v>
      </c>
      <c r="H28" s="67">
        <v>1.3637991081600001</v>
      </c>
      <c r="I28" s="67">
        <v>1.5449880111534</v>
      </c>
      <c r="J28" s="67">
        <v>0.49691327886820003</v>
      </c>
      <c r="K28" s="68">
        <v>0.59130510258330005</v>
      </c>
    </row>
    <row r="29" spans="1:12" x14ac:dyDescent="0.2">
      <c r="A29" s="34" t="s">
        <v>72</v>
      </c>
      <c r="B29" s="51" t="s">
        <v>28</v>
      </c>
      <c r="C29" s="41">
        <v>65</v>
      </c>
      <c r="D29" s="41">
        <v>69</v>
      </c>
      <c r="E29" s="67">
        <v>5.6389275202949998</v>
      </c>
      <c r="F29" s="67">
        <v>78.624793816099995</v>
      </c>
      <c r="G29" s="67">
        <v>11.948963420549999</v>
      </c>
      <c r="H29" s="67">
        <v>1.2128464698082</v>
      </c>
      <c r="I29" s="67">
        <v>1.4926097221773</v>
      </c>
      <c r="J29" s="67">
        <v>0.51586403182509999</v>
      </c>
      <c r="K29" s="68">
        <v>0.56437789061739996</v>
      </c>
    </row>
    <row r="30" spans="1:12" x14ac:dyDescent="0.2">
      <c r="A30" s="34" t="s">
        <v>72</v>
      </c>
      <c r="B30" s="51" t="s">
        <v>28</v>
      </c>
      <c r="C30" s="41">
        <v>70</v>
      </c>
      <c r="D30" s="41">
        <v>74</v>
      </c>
      <c r="E30" s="67">
        <v>5.2832962641836998</v>
      </c>
      <c r="F30" s="67">
        <v>72.066196705243996</v>
      </c>
      <c r="G30" s="67">
        <v>19.321823048214998</v>
      </c>
      <c r="H30" s="67">
        <v>0.91604780035440003</v>
      </c>
      <c r="I30" s="67">
        <v>1.289252459758</v>
      </c>
      <c r="J30" s="67">
        <v>0.50703057262410001</v>
      </c>
      <c r="K30" s="68">
        <v>0.61446827760400002</v>
      </c>
    </row>
    <row r="31" spans="1:12" x14ac:dyDescent="0.2">
      <c r="A31" s="34" t="s">
        <v>72</v>
      </c>
      <c r="B31" s="51" t="s">
        <v>28</v>
      </c>
      <c r="C31" s="41">
        <v>75</v>
      </c>
      <c r="D31" s="41">
        <v>79</v>
      </c>
      <c r="E31" s="67">
        <v>4.7045869722980003</v>
      </c>
      <c r="F31" s="67">
        <v>65.248617401966996</v>
      </c>
      <c r="G31" s="67">
        <v>27.103926328170001</v>
      </c>
      <c r="H31" s="67">
        <v>0.77575636245339996</v>
      </c>
      <c r="I31" s="67">
        <v>1.2011711418633</v>
      </c>
      <c r="J31" s="67">
        <v>0.43792697880429998</v>
      </c>
      <c r="K31" s="68">
        <v>0.52551237456519995</v>
      </c>
    </row>
    <row r="32" spans="1:12" x14ac:dyDescent="0.2">
      <c r="A32" s="34" t="s">
        <v>72</v>
      </c>
      <c r="B32" s="51" t="s">
        <v>28</v>
      </c>
      <c r="C32" s="41">
        <v>80</v>
      </c>
      <c r="D32" s="41">
        <v>84</v>
      </c>
      <c r="E32" s="67">
        <v>4.7332185886403</v>
      </c>
      <c r="F32" s="67">
        <v>54.764924359090998</v>
      </c>
      <c r="G32" s="67">
        <v>37.725337439985999</v>
      </c>
      <c r="H32" s="67">
        <v>0.70658574146209996</v>
      </c>
      <c r="I32" s="67">
        <v>0.91493794727779998</v>
      </c>
      <c r="J32" s="67">
        <v>0.43029259896729999</v>
      </c>
      <c r="K32" s="68">
        <v>0.7247033245765</v>
      </c>
    </row>
    <row r="33" spans="1:11" x14ac:dyDescent="0.2">
      <c r="A33" s="69" t="s">
        <v>72</v>
      </c>
      <c r="B33" s="70" t="s">
        <v>28</v>
      </c>
      <c r="C33" s="46">
        <v>85</v>
      </c>
      <c r="D33" s="46" t="s">
        <v>38</v>
      </c>
      <c r="E33" s="71">
        <v>4.8618784530386998</v>
      </c>
      <c r="F33" s="71">
        <v>41.784955376116002</v>
      </c>
      <c r="G33" s="71">
        <v>50.386740331492</v>
      </c>
      <c r="H33" s="71">
        <v>0.54398640034000001</v>
      </c>
      <c r="I33" s="71">
        <v>1.0454738631534</v>
      </c>
      <c r="J33" s="71">
        <v>0.67998300042500004</v>
      </c>
      <c r="K33" s="72">
        <v>0.69698257543560005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G14" sqref="G14"/>
    </sheetView>
  </sheetViews>
  <sheetFormatPr defaultRowHeight="14.25" x14ac:dyDescent="0.2"/>
  <cols>
    <col min="2" max="2" width="14.375" customWidth="1"/>
    <col min="4" max="4" width="12.25" customWidth="1"/>
  </cols>
  <sheetData>
    <row r="1" spans="1:11" x14ac:dyDescent="0.2">
      <c r="A1" s="30" t="s">
        <v>0</v>
      </c>
      <c r="B1" s="30" t="s">
        <v>1</v>
      </c>
      <c r="C1" s="30" t="s">
        <v>37</v>
      </c>
      <c r="D1" s="30" t="s">
        <v>36</v>
      </c>
      <c r="E1" s="30" t="s">
        <v>30</v>
      </c>
      <c r="F1" s="31" t="s">
        <v>32</v>
      </c>
      <c r="G1" s="31" t="s">
        <v>33</v>
      </c>
      <c r="H1" s="31" t="s">
        <v>34</v>
      </c>
      <c r="I1" s="31" t="s">
        <v>35</v>
      </c>
      <c r="J1" s="32" t="s">
        <v>29</v>
      </c>
      <c r="K1" s="32"/>
    </row>
    <row r="2" spans="1:11" x14ac:dyDescent="0.2">
      <c r="A2" s="34" t="s">
        <v>10</v>
      </c>
      <c r="B2" s="34" t="s">
        <v>11</v>
      </c>
      <c r="C2" s="35">
        <v>13</v>
      </c>
      <c r="D2" s="42">
        <v>34</v>
      </c>
      <c r="E2">
        <v>91.179551649999993</v>
      </c>
      <c r="F2">
        <v>92.753246739999994</v>
      </c>
      <c r="G2">
        <v>94.3424117</v>
      </c>
      <c r="H2">
        <v>97.832204739999995</v>
      </c>
      <c r="I2">
        <v>99.308065659999997</v>
      </c>
      <c r="J2">
        <v>100</v>
      </c>
    </row>
    <row r="3" spans="1:11" x14ac:dyDescent="0.2">
      <c r="A3" s="34" t="s">
        <v>10</v>
      </c>
      <c r="B3" s="34" t="s">
        <v>11</v>
      </c>
      <c r="C3" s="46">
        <v>35</v>
      </c>
      <c r="D3" s="47" t="s">
        <v>38</v>
      </c>
      <c r="E3">
        <v>11.290162458003</v>
      </c>
      <c r="F3">
        <v>91.105740661517004</v>
      </c>
      <c r="G3">
        <v>93.797646320376003</v>
      </c>
      <c r="H3">
        <v>98.114662099585999</v>
      </c>
      <c r="I3">
        <v>99.833714546305998</v>
      </c>
      <c r="J3">
        <v>100</v>
      </c>
    </row>
    <row r="4" spans="1:11" x14ac:dyDescent="0.2">
      <c r="A4" s="51" t="s">
        <v>10</v>
      </c>
      <c r="B4" s="51" t="s">
        <v>28</v>
      </c>
      <c r="C4" s="35">
        <v>13</v>
      </c>
      <c r="D4" s="41">
        <v>34</v>
      </c>
      <c r="E4">
        <v>90.769690589704993</v>
      </c>
      <c r="F4">
        <v>92.052468003358996</v>
      </c>
      <c r="G4">
        <v>93.991446935835995</v>
      </c>
      <c r="H4">
        <v>97.091946049068</v>
      </c>
      <c r="I4">
        <v>98.828974573316003</v>
      </c>
      <c r="J4">
        <v>100</v>
      </c>
    </row>
    <row r="5" spans="1:11" x14ac:dyDescent="0.2">
      <c r="A5" s="51" t="s">
        <v>10</v>
      </c>
      <c r="B5" s="51" t="s">
        <v>28</v>
      </c>
      <c r="C5" s="46">
        <v>35</v>
      </c>
      <c r="D5" s="47" t="s">
        <v>38</v>
      </c>
      <c r="E5">
        <v>16.554454664958001</v>
      </c>
      <c r="F5">
        <v>89.991937072162003</v>
      </c>
      <c r="G5">
        <v>93.511302857692002</v>
      </c>
      <c r="H5">
        <v>97.538083491218003</v>
      </c>
      <c r="I5">
        <v>99.409111365301001</v>
      </c>
      <c r="J5">
        <v>100</v>
      </c>
    </row>
    <row r="6" spans="1:11" x14ac:dyDescent="0.2">
      <c r="A6" s="34" t="s">
        <v>72</v>
      </c>
      <c r="B6" s="34" t="s">
        <v>11</v>
      </c>
      <c r="C6" s="35">
        <v>13</v>
      </c>
      <c r="D6" s="41">
        <v>34</v>
      </c>
      <c r="E6">
        <v>93.663767523892005</v>
      </c>
      <c r="F6">
        <v>94.400082228509007</v>
      </c>
      <c r="G6">
        <v>95.395186092889006</v>
      </c>
      <c r="H6">
        <v>97.386766915389003</v>
      </c>
      <c r="I6">
        <v>98.948351062814993</v>
      </c>
      <c r="J6">
        <v>100</v>
      </c>
    </row>
    <row r="7" spans="1:11" x14ac:dyDescent="0.2">
      <c r="A7" s="34" t="s">
        <v>72</v>
      </c>
      <c r="B7" s="34" t="s">
        <v>11</v>
      </c>
      <c r="C7" s="46">
        <v>35</v>
      </c>
      <c r="D7" s="47" t="s">
        <v>38</v>
      </c>
      <c r="E7">
        <v>29.461415355686999</v>
      </c>
      <c r="F7">
        <v>89.762300541190996</v>
      </c>
      <c r="G7">
        <v>92.380032840992996</v>
      </c>
      <c r="H7">
        <v>96.689732937293002</v>
      </c>
      <c r="I7">
        <v>99.119459437939</v>
      </c>
      <c r="J7">
        <v>100</v>
      </c>
    </row>
    <row r="8" spans="1:11" x14ac:dyDescent="0.2">
      <c r="A8" s="34" t="s">
        <v>72</v>
      </c>
      <c r="B8" s="51" t="s">
        <v>28</v>
      </c>
      <c r="C8" s="35">
        <v>13</v>
      </c>
      <c r="D8" s="42">
        <v>34</v>
      </c>
      <c r="E8">
        <v>93.413493187962004</v>
      </c>
      <c r="F8">
        <v>93.860104711055001</v>
      </c>
      <c r="G8">
        <v>95.004377047304999</v>
      </c>
      <c r="H8">
        <v>96.616266550022999</v>
      </c>
      <c r="I8">
        <v>98.219639718430003</v>
      </c>
      <c r="J8">
        <v>100</v>
      </c>
    </row>
    <row r="9" spans="1:11" x14ac:dyDescent="0.2">
      <c r="A9" s="34" t="s">
        <v>72</v>
      </c>
      <c r="B9" s="51" t="s">
        <v>28</v>
      </c>
      <c r="C9" s="46">
        <v>35</v>
      </c>
      <c r="D9" s="47" t="s">
        <v>38</v>
      </c>
      <c r="E9">
        <v>33.903760308492998</v>
      </c>
      <c r="F9">
        <v>89.395732193376006</v>
      </c>
      <c r="G9">
        <v>92.252089757015995</v>
      </c>
      <c r="H9">
        <v>96.199465263454002</v>
      </c>
      <c r="I9">
        <v>98.597271485186994</v>
      </c>
      <c r="J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"/>
  <sheetViews>
    <sheetView topLeftCell="A7" workbookViewId="0">
      <selection activeCell="G79" sqref="G79"/>
    </sheetView>
  </sheetViews>
  <sheetFormatPr defaultRowHeight="14.25" x14ac:dyDescent="0.2"/>
  <cols>
    <col min="1" max="1" width="9" style="1"/>
    <col min="2" max="2" width="17.375" style="1" customWidth="1"/>
    <col min="3" max="256" width="9" style="1"/>
  </cols>
  <sheetData>
    <row r="1" spans="1:14" x14ac:dyDescent="0.2">
      <c r="A1" s="85" t="s">
        <v>0</v>
      </c>
      <c r="B1" s="85" t="s">
        <v>1</v>
      </c>
      <c r="C1" s="88" t="s">
        <v>2</v>
      </c>
      <c r="D1" s="91" t="s">
        <v>3</v>
      </c>
      <c r="E1" s="94"/>
      <c r="F1" s="94"/>
      <c r="G1" s="94"/>
      <c r="H1" s="94"/>
      <c r="I1" s="95"/>
      <c r="J1" s="82" t="s">
        <v>4</v>
      </c>
    </row>
    <row r="2" spans="1:14" x14ac:dyDescent="0.2">
      <c r="A2" s="86"/>
      <c r="B2" s="86"/>
      <c r="C2" s="89"/>
      <c r="D2" s="92"/>
      <c r="E2" s="96"/>
      <c r="F2" s="96"/>
      <c r="G2" s="96"/>
      <c r="H2" s="96"/>
      <c r="I2" s="97"/>
      <c r="J2" s="83"/>
    </row>
    <row r="3" spans="1:14" x14ac:dyDescent="0.2">
      <c r="A3" s="87"/>
      <c r="B3" s="86"/>
      <c r="C3" s="90"/>
      <c r="D3" s="93"/>
      <c r="E3" s="28" t="s">
        <v>5</v>
      </c>
      <c r="F3" s="28" t="s">
        <v>6</v>
      </c>
      <c r="G3" s="28" t="s">
        <v>7</v>
      </c>
      <c r="H3" s="28" t="s">
        <v>8</v>
      </c>
      <c r="I3" s="29" t="s">
        <v>9</v>
      </c>
      <c r="J3" s="84"/>
    </row>
    <row r="4" spans="1:14" ht="18.75" x14ac:dyDescent="0.3">
      <c r="A4" s="26" t="s">
        <v>10</v>
      </c>
      <c r="B4" s="26" t="s">
        <v>11</v>
      </c>
      <c r="C4" s="2" t="s">
        <v>12</v>
      </c>
      <c r="D4" s="3">
        <v>97.570372454321998</v>
      </c>
      <c r="E4" s="4">
        <v>1.1081414795016999</v>
      </c>
      <c r="F4" s="5">
        <v>3.04777980963E-2</v>
      </c>
      <c r="G4" s="5">
        <v>7.8148200247000008E-3</v>
      </c>
      <c r="H4" s="3">
        <v>3.04777980963E-2</v>
      </c>
      <c r="I4" s="4">
        <v>0.50171144558540004</v>
      </c>
      <c r="J4" s="5">
        <v>0.75100420437320003</v>
      </c>
      <c r="K4" s="1" t="s">
        <v>39</v>
      </c>
      <c r="N4" s="61">
        <v>9059</v>
      </c>
    </row>
    <row r="5" spans="1:14" ht="18.75" x14ac:dyDescent="0.3">
      <c r="A5" s="6"/>
      <c r="B5" s="6"/>
      <c r="C5" s="6" t="s">
        <v>13</v>
      </c>
      <c r="D5" s="7">
        <v>83.148606185054007</v>
      </c>
      <c r="E5" s="8">
        <v>14.183933793790001</v>
      </c>
      <c r="F5" s="9">
        <v>0.1991164208823</v>
      </c>
      <c r="G5" s="9">
        <v>0.15633750233339999</v>
      </c>
      <c r="H5" s="7">
        <v>0.9034129799017</v>
      </c>
      <c r="I5" s="8">
        <v>1.2184213801257</v>
      </c>
      <c r="J5" s="9">
        <v>0.19017173791299999</v>
      </c>
      <c r="N5" s="61">
        <v>24902</v>
      </c>
    </row>
    <row r="6" spans="1:14" ht="18.75" x14ac:dyDescent="0.3">
      <c r="A6" s="6"/>
      <c r="B6" s="6"/>
      <c r="C6" s="6" t="s">
        <v>14</v>
      </c>
      <c r="D6" s="7">
        <v>44.854729229663</v>
      </c>
      <c r="E6" s="8">
        <v>48.497071324353001</v>
      </c>
      <c r="F6" s="9">
        <v>0.75120001691649996</v>
      </c>
      <c r="G6" s="9">
        <v>0.76653062950670003</v>
      </c>
      <c r="H6" s="7">
        <v>3.0740521452284999</v>
      </c>
      <c r="I6" s="8">
        <v>1.9200270664609</v>
      </c>
      <c r="J6" s="9">
        <v>0.13586094605740001</v>
      </c>
      <c r="N6" s="61">
        <v>25246</v>
      </c>
    </row>
    <row r="7" spans="1:14" ht="18.75" x14ac:dyDescent="0.3">
      <c r="A7" s="6"/>
      <c r="B7" s="6"/>
      <c r="C7" s="6" t="s">
        <v>15</v>
      </c>
      <c r="D7" s="7">
        <v>25.679285476212002</v>
      </c>
      <c r="E7" s="8">
        <v>66.034035523309001</v>
      </c>
      <c r="F7" s="9">
        <v>1.2081016718272</v>
      </c>
      <c r="G7" s="9">
        <v>1.3563972389008001</v>
      </c>
      <c r="H7" s="7">
        <v>3.9643704201064001</v>
      </c>
      <c r="I7" s="8">
        <v>1.6452596138519</v>
      </c>
      <c r="J7" s="9">
        <v>0.112550055792</v>
      </c>
      <c r="N7" s="61">
        <v>25178</v>
      </c>
    </row>
    <row r="8" spans="1:14" ht="18.75" x14ac:dyDescent="0.3">
      <c r="A8" s="6"/>
      <c r="B8" s="6"/>
      <c r="C8" s="6" t="s">
        <v>16</v>
      </c>
      <c r="D8" s="7">
        <v>13.696151093636001</v>
      </c>
      <c r="E8" s="8">
        <v>76.861730568328994</v>
      </c>
      <c r="F8" s="9">
        <v>1.8899043325903</v>
      </c>
      <c r="G8" s="9">
        <v>1.9314452112827001</v>
      </c>
      <c r="H8" s="7">
        <v>4.2281211183955998</v>
      </c>
      <c r="I8" s="8">
        <v>1.2992835226665</v>
      </c>
      <c r="J8" s="9">
        <v>9.3364153100799999E-2</v>
      </c>
      <c r="N8" s="61">
        <v>26430</v>
      </c>
    </row>
    <row r="9" spans="1:14" ht="18.75" x14ac:dyDescent="0.3">
      <c r="A9" s="6"/>
      <c r="B9" s="6"/>
      <c r="C9" s="6" t="s">
        <v>17</v>
      </c>
      <c r="D9" s="7">
        <v>8.6260075020966003</v>
      </c>
      <c r="E9" s="8">
        <v>81.114577156151</v>
      </c>
      <c r="F9" s="9">
        <v>3.0801404976366999</v>
      </c>
      <c r="G9" s="9">
        <v>2.2088726854207001</v>
      </c>
      <c r="H9" s="7">
        <v>3.9338636499208999</v>
      </c>
      <c r="I9" s="8">
        <v>0.95864021867659999</v>
      </c>
      <c r="J9" s="9">
        <v>7.78982900974E-2</v>
      </c>
      <c r="N9" s="61">
        <v>27879</v>
      </c>
    </row>
    <row r="10" spans="1:14" ht="18.75" x14ac:dyDescent="0.3">
      <c r="A10" s="6"/>
      <c r="B10" s="6"/>
      <c r="C10" s="6" t="s">
        <v>18</v>
      </c>
      <c r="D10" s="7">
        <v>6.1843594931829999</v>
      </c>
      <c r="E10" s="8">
        <v>82.385460326637002</v>
      </c>
      <c r="F10" s="9">
        <v>4.7917569976393999</v>
      </c>
      <c r="G10" s="9">
        <v>2.3470997735703998</v>
      </c>
      <c r="H10" s="7">
        <v>3.4885821650527999</v>
      </c>
      <c r="I10" s="8">
        <v>0.74613383436909997</v>
      </c>
      <c r="J10" s="9">
        <v>5.72096160331E-2</v>
      </c>
      <c r="N10" s="61">
        <v>29653</v>
      </c>
    </row>
    <row r="11" spans="1:14" ht="18.75" x14ac:dyDescent="0.3">
      <c r="A11" s="6"/>
      <c r="B11" s="6"/>
      <c r="C11" s="6" t="s">
        <v>19</v>
      </c>
      <c r="D11" s="7">
        <v>5.7822096767330002</v>
      </c>
      <c r="E11" s="8">
        <v>81.22469822267</v>
      </c>
      <c r="F11" s="9">
        <v>6.8903105008581997</v>
      </c>
      <c r="G11" s="9">
        <v>2.3895374402474001</v>
      </c>
      <c r="H11" s="7">
        <v>3.0346529738010002</v>
      </c>
      <c r="I11" s="8">
        <v>0.62213648420540002</v>
      </c>
      <c r="J11" s="9">
        <v>5.6454701485099998E-2</v>
      </c>
      <c r="N11" s="61">
        <v>29037</v>
      </c>
    </row>
    <row r="12" spans="1:14" ht="18.75" x14ac:dyDescent="0.3">
      <c r="A12" s="6"/>
      <c r="B12" s="6"/>
      <c r="C12" s="6" t="s">
        <v>20</v>
      </c>
      <c r="D12" s="7">
        <v>5.3950355309909002</v>
      </c>
      <c r="E12" s="8">
        <v>78.093848697197004</v>
      </c>
      <c r="F12" s="9">
        <v>11.012139755231001</v>
      </c>
      <c r="G12" s="9">
        <v>2.2435106592973</v>
      </c>
      <c r="H12" s="7">
        <v>2.6441595933675002</v>
      </c>
      <c r="I12" s="8">
        <v>0.55054530201340002</v>
      </c>
      <c r="J12" s="9">
        <v>6.07604619029E-2</v>
      </c>
      <c r="N12" s="61">
        <v>23911</v>
      </c>
    </row>
    <row r="13" spans="1:14" ht="18.75" x14ac:dyDescent="0.3">
      <c r="A13" s="6"/>
      <c r="B13" s="6"/>
      <c r="C13" s="6" t="s">
        <v>21</v>
      </c>
      <c r="D13" s="7">
        <v>5.3073659853452</v>
      </c>
      <c r="E13" s="8">
        <v>72.981488623215995</v>
      </c>
      <c r="F13" s="9">
        <v>16.920555341303999</v>
      </c>
      <c r="G13" s="9">
        <v>1.8576937909757001</v>
      </c>
      <c r="H13" s="7">
        <v>2.4006941766294001</v>
      </c>
      <c r="I13" s="8">
        <v>0.47589664481299998</v>
      </c>
      <c r="J13" s="9">
        <v>5.6305437716899998E-2</v>
      </c>
      <c r="N13" s="61">
        <v>18977</v>
      </c>
    </row>
    <row r="14" spans="1:14" ht="18.75" x14ac:dyDescent="0.3">
      <c r="A14" s="6"/>
      <c r="B14" s="6"/>
      <c r="C14" s="6" t="s">
        <v>22</v>
      </c>
      <c r="D14" s="7">
        <v>4.7847194926328003</v>
      </c>
      <c r="E14" s="8">
        <v>65.743681811903997</v>
      </c>
      <c r="F14" s="9">
        <v>25.632881136264999</v>
      </c>
      <c r="G14" s="9">
        <v>1.3948349675459</v>
      </c>
      <c r="H14" s="7">
        <v>1.8973155004090001</v>
      </c>
      <c r="I14" s="8">
        <v>0.50248053286310002</v>
      </c>
      <c r="J14" s="9">
        <v>4.4617721734100002E-2</v>
      </c>
      <c r="N14" s="61">
        <v>13637</v>
      </c>
    </row>
    <row r="15" spans="1:14" ht="18.75" x14ac:dyDescent="0.3">
      <c r="A15" s="6"/>
      <c r="B15" s="6"/>
      <c r="C15" s="6" t="s">
        <v>23</v>
      </c>
      <c r="D15" s="7">
        <v>4.0752163815184996</v>
      </c>
      <c r="E15" s="8">
        <v>57.304696543123001</v>
      </c>
      <c r="F15" s="9">
        <v>35.306593381973997</v>
      </c>
      <c r="G15" s="9">
        <v>1.1470647538964001</v>
      </c>
      <c r="H15" s="7">
        <v>1.6436780750819999</v>
      </c>
      <c r="I15" s="8">
        <v>0.46972899101620003</v>
      </c>
      <c r="J15" s="9">
        <v>5.2275086440599999E-2</v>
      </c>
      <c r="N15" s="61">
        <v>9741</v>
      </c>
    </row>
    <row r="16" spans="1:14" ht="18.75" x14ac:dyDescent="0.3">
      <c r="A16" s="6"/>
      <c r="B16" s="6"/>
      <c r="C16" s="6" t="s">
        <v>24</v>
      </c>
      <c r="D16" s="7">
        <v>3.7835309056581998</v>
      </c>
      <c r="E16" s="8">
        <v>47.241923761309003</v>
      </c>
      <c r="F16" s="9">
        <v>46.261163045204</v>
      </c>
      <c r="G16" s="9">
        <v>0.85962757825619995</v>
      </c>
      <c r="H16" s="7">
        <v>1.3199335020842999</v>
      </c>
      <c r="I16" s="8">
        <v>0.46531832953230001</v>
      </c>
      <c r="J16" s="9">
        <v>6.8502877956300001E-2</v>
      </c>
      <c r="N16" s="61">
        <v>8637</v>
      </c>
    </row>
    <row r="17" spans="1:14" ht="18.75" x14ac:dyDescent="0.3">
      <c r="A17" s="6"/>
      <c r="B17" s="6"/>
      <c r="C17" s="6" t="s">
        <v>25</v>
      </c>
      <c r="D17" s="7">
        <v>3.1568577532294002</v>
      </c>
      <c r="E17" s="8">
        <v>37.027771935845003</v>
      </c>
      <c r="F17" s="9">
        <v>57.242951861240002</v>
      </c>
      <c r="G17" s="9">
        <v>0.75490076707660003</v>
      </c>
      <c r="H17" s="7">
        <v>1.091396123662</v>
      </c>
      <c r="I17" s="8">
        <v>0.64863907552330002</v>
      </c>
      <c r="J17" s="9">
        <v>7.7482483424300003E-2</v>
      </c>
      <c r="N17" s="61">
        <v>6168</v>
      </c>
    </row>
    <row r="18" spans="1:14" ht="18.75" x14ac:dyDescent="0.3">
      <c r="A18" s="6"/>
      <c r="B18" s="6"/>
      <c r="C18" s="6" t="s">
        <v>26</v>
      </c>
      <c r="D18" s="7">
        <v>3.2775665399239999</v>
      </c>
      <c r="E18" s="8">
        <v>25.019011406844001</v>
      </c>
      <c r="F18" s="9">
        <v>69.475285171102996</v>
      </c>
      <c r="G18" s="9">
        <v>0.73574144486689996</v>
      </c>
      <c r="H18" s="7">
        <v>0.68631178707219997</v>
      </c>
      <c r="I18" s="8">
        <v>0.6634980988593</v>
      </c>
      <c r="J18" s="9">
        <v>0.1425855513308</v>
      </c>
      <c r="N18" s="61">
        <v>3803</v>
      </c>
    </row>
    <row r="19" spans="1:14" ht="18.75" x14ac:dyDescent="0.3">
      <c r="A19" s="10"/>
      <c r="B19" s="10"/>
      <c r="C19" s="10" t="s">
        <v>27</v>
      </c>
      <c r="D19" s="11">
        <v>3.1858187678194998</v>
      </c>
      <c r="E19" s="12">
        <v>14.261807363332</v>
      </c>
      <c r="F19" s="13">
        <v>80.423329614479002</v>
      </c>
      <c r="G19" s="13">
        <v>0.60741291682160004</v>
      </c>
      <c r="H19" s="11">
        <v>0.58262055286970005</v>
      </c>
      <c r="I19" s="12">
        <v>0.83984132887069995</v>
      </c>
      <c r="J19" s="13">
        <v>9.6070410313600002E-2</v>
      </c>
      <c r="N19" s="61">
        <v>2277</v>
      </c>
    </row>
    <row r="20" spans="1:14" ht="18.75" x14ac:dyDescent="0.3">
      <c r="D20" s="14"/>
      <c r="E20" s="14"/>
      <c r="F20" s="14"/>
      <c r="G20" s="14"/>
      <c r="H20" s="14"/>
      <c r="I20" s="14"/>
      <c r="J20" s="14"/>
      <c r="N20" s="61"/>
    </row>
    <row r="21" spans="1:14" ht="18.75" x14ac:dyDescent="0.3">
      <c r="A21" s="27" t="s">
        <v>10</v>
      </c>
      <c r="B21" s="27" t="s">
        <v>28</v>
      </c>
      <c r="C21" s="2" t="s">
        <v>12</v>
      </c>
      <c r="D21" s="5">
        <v>97.134175816587003</v>
      </c>
      <c r="E21" s="15">
        <v>0.89945445756510001</v>
      </c>
      <c r="F21" s="16">
        <v>1.89904012154E-2</v>
      </c>
      <c r="G21" s="17">
        <v>1.3811200883899999E-2</v>
      </c>
      <c r="H21" s="5">
        <v>2.7622401767799998E-2</v>
      </c>
      <c r="I21" s="4">
        <v>0.65775844209650003</v>
      </c>
      <c r="J21" s="5">
        <v>1.2499136799945001</v>
      </c>
      <c r="N21" s="61">
        <v>2781</v>
      </c>
    </row>
    <row r="22" spans="1:14" ht="18.75" x14ac:dyDescent="0.3">
      <c r="A22" s="18"/>
      <c r="B22" s="18"/>
      <c r="C22" s="6" t="s">
        <v>13</v>
      </c>
      <c r="D22" s="9">
        <v>89.875006889624999</v>
      </c>
      <c r="E22" s="19">
        <v>8.0036009774081993</v>
      </c>
      <c r="F22" s="20">
        <v>9.6760957566000005E-2</v>
      </c>
      <c r="G22" s="21">
        <v>0.1071719466712</v>
      </c>
      <c r="H22" s="9">
        <v>0.51871222188879995</v>
      </c>
      <c r="I22" s="8">
        <v>1.0490602551304999</v>
      </c>
      <c r="J22" s="9">
        <v>0.34907434058629999</v>
      </c>
      <c r="N22" s="61">
        <v>7321</v>
      </c>
    </row>
    <row r="23" spans="1:14" ht="18.75" x14ac:dyDescent="0.3">
      <c r="A23" s="18"/>
      <c r="B23" s="18"/>
      <c r="C23" s="6" t="s">
        <v>14</v>
      </c>
      <c r="D23" s="9">
        <v>68.498109130200007</v>
      </c>
      <c r="E23" s="19">
        <v>27.157617504051998</v>
      </c>
      <c r="F23" s="20">
        <v>0.35116153430579999</v>
      </c>
      <c r="G23" s="21">
        <v>0.54362506753109996</v>
      </c>
      <c r="H23" s="9">
        <v>1.6896272285250999</v>
      </c>
      <c r="I23" s="8">
        <v>1.3519719070773</v>
      </c>
      <c r="J23" s="9">
        <v>0.4072123176661</v>
      </c>
      <c r="N23" s="61">
        <v>6164</v>
      </c>
    </row>
    <row r="24" spans="1:14" ht="18.75" x14ac:dyDescent="0.3">
      <c r="A24" s="18"/>
      <c r="B24" s="18"/>
      <c r="C24" s="6" t="s">
        <v>15</v>
      </c>
      <c r="D24" s="9">
        <v>41.407989852325002</v>
      </c>
      <c r="E24" s="19">
        <v>51.229901045757998</v>
      </c>
      <c r="F24" s="20">
        <v>0.73512983690209999</v>
      </c>
      <c r="G24" s="21">
        <v>1.4169267248524</v>
      </c>
      <c r="H24" s="9">
        <v>2.9643029599787001</v>
      </c>
      <c r="I24" s="8">
        <v>1.8125995488321001</v>
      </c>
      <c r="J24" s="9">
        <v>0.43242931582479999</v>
      </c>
      <c r="N24" s="61">
        <v>6353</v>
      </c>
    </row>
    <row r="25" spans="1:14" ht="18.75" x14ac:dyDescent="0.3">
      <c r="A25" s="18"/>
      <c r="B25" s="18"/>
      <c r="C25" s="6" t="s">
        <v>16</v>
      </c>
      <c r="D25" s="9">
        <v>24.180238488867001</v>
      </c>
      <c r="E25" s="19">
        <v>65.450772098913006</v>
      </c>
      <c r="F25" s="20">
        <v>1.6954518273593999</v>
      </c>
      <c r="G25" s="21">
        <v>2.5776495831721</v>
      </c>
      <c r="H25" s="9">
        <v>4.1162193534771001</v>
      </c>
      <c r="I25" s="8">
        <v>1.6637940131555999</v>
      </c>
      <c r="J25" s="9">
        <v>0.31517112807339998</v>
      </c>
      <c r="N25" s="61">
        <v>6917</v>
      </c>
    </row>
    <row r="26" spans="1:14" ht="18.75" x14ac:dyDescent="0.3">
      <c r="A26" s="18"/>
      <c r="B26" s="18"/>
      <c r="C26" s="6" t="s">
        <v>17</v>
      </c>
      <c r="D26" s="9">
        <v>14.817338965437999</v>
      </c>
      <c r="E26" s="19">
        <v>73.413946207101006</v>
      </c>
      <c r="F26" s="20">
        <v>2.7922104211933001</v>
      </c>
      <c r="G26" s="21">
        <v>3.2544298843438999</v>
      </c>
      <c r="H26" s="9">
        <v>4.1687472165616004</v>
      </c>
      <c r="I26" s="8">
        <v>1.3373999649118</v>
      </c>
      <c r="J26" s="9">
        <v>0.215252567511</v>
      </c>
      <c r="N26" s="61">
        <v>7006</v>
      </c>
    </row>
    <row r="27" spans="1:14" ht="18.75" x14ac:dyDescent="0.3">
      <c r="A27" s="18"/>
      <c r="B27" s="18"/>
      <c r="C27" s="6" t="s">
        <v>18</v>
      </c>
      <c r="D27" s="9">
        <v>10.531831891281</v>
      </c>
      <c r="E27" s="19">
        <v>75.249496349259999</v>
      </c>
      <c r="F27" s="20">
        <v>4.9340304868817997</v>
      </c>
      <c r="G27" s="21">
        <v>3.8149360101544998</v>
      </c>
      <c r="H27" s="9">
        <v>4.0018399264028996</v>
      </c>
      <c r="I27" s="8">
        <v>1.0882349516145999</v>
      </c>
      <c r="J27" s="9">
        <v>0.38021263959570001</v>
      </c>
      <c r="N27" s="61">
        <v>7590</v>
      </c>
    </row>
    <row r="28" spans="1:14" ht="18.75" x14ac:dyDescent="0.3">
      <c r="A28" s="18"/>
      <c r="B28" s="18"/>
      <c r="C28" s="6" t="s">
        <v>19</v>
      </c>
      <c r="D28" s="9">
        <v>9.2726386930923006</v>
      </c>
      <c r="E28" s="19">
        <v>75.180363214197001</v>
      </c>
      <c r="F28" s="20">
        <v>7.2316319761174004</v>
      </c>
      <c r="G28" s="21">
        <v>3.7767435110705998</v>
      </c>
      <c r="H28" s="9">
        <v>3.4828758603533001</v>
      </c>
      <c r="I28" s="8">
        <v>0.85050584625589998</v>
      </c>
      <c r="J28" s="9">
        <v>0.2047226138154</v>
      </c>
      <c r="N28" s="61">
        <v>8106</v>
      </c>
    </row>
    <row r="29" spans="1:14" ht="18.75" x14ac:dyDescent="0.3">
      <c r="A29" s="18"/>
      <c r="B29" s="18"/>
      <c r="C29" s="6" t="s">
        <v>20</v>
      </c>
      <c r="D29" s="9">
        <v>8.3820194744565004</v>
      </c>
      <c r="E29" s="19">
        <v>72.423636121114995</v>
      </c>
      <c r="F29" s="20">
        <v>11.684673869548</v>
      </c>
      <c r="G29" s="21">
        <v>3.5929038281979002</v>
      </c>
      <c r="H29" s="9">
        <v>2.9393090569561</v>
      </c>
      <c r="I29" s="8">
        <v>0.75230092036810003</v>
      </c>
      <c r="J29" s="9">
        <v>0.22462318260639999</v>
      </c>
      <c r="N29" s="61">
        <v>7398</v>
      </c>
    </row>
    <row r="30" spans="1:14" ht="18.75" x14ac:dyDescent="0.3">
      <c r="A30" s="18"/>
      <c r="B30" s="18"/>
      <c r="C30" s="6" t="s">
        <v>21</v>
      </c>
      <c r="D30" s="9">
        <v>8.2590916228043003</v>
      </c>
      <c r="E30" s="19">
        <v>67.944648111359001</v>
      </c>
      <c r="F30" s="20">
        <v>17.25411486814</v>
      </c>
      <c r="G30" s="21">
        <v>3.0365712959360001</v>
      </c>
      <c r="H30" s="9">
        <v>2.6467596480090001</v>
      </c>
      <c r="I30" s="8">
        <v>0.62533707443289999</v>
      </c>
      <c r="J30" s="9">
        <v>0.2334773793188</v>
      </c>
      <c r="N30" s="61">
        <v>6115</v>
      </c>
    </row>
    <row r="31" spans="1:14" ht="18.75" x14ac:dyDescent="0.3">
      <c r="A31" s="18"/>
      <c r="B31" s="18"/>
      <c r="C31" s="6" t="s">
        <v>22</v>
      </c>
      <c r="D31" s="9">
        <v>7.7509911691433997</v>
      </c>
      <c r="E31" s="19">
        <v>60.713835654946998</v>
      </c>
      <c r="F31" s="20">
        <v>26.379154913194</v>
      </c>
      <c r="G31" s="21">
        <v>2.2392183092448001</v>
      </c>
      <c r="H31" s="9">
        <v>2.0870290129022</v>
      </c>
      <c r="I31" s="8">
        <v>0.59324744816359998</v>
      </c>
      <c r="J31" s="9">
        <v>0.2355541338296</v>
      </c>
      <c r="N31" s="61">
        <v>4495</v>
      </c>
    </row>
    <row r="32" spans="1:14" ht="18.75" x14ac:dyDescent="0.3">
      <c r="A32" s="18"/>
      <c r="B32" s="18"/>
      <c r="C32" s="6" t="s">
        <v>23</v>
      </c>
      <c r="D32" s="9">
        <v>6.5737023734065998</v>
      </c>
      <c r="E32" s="19">
        <v>52.848792168463</v>
      </c>
      <c r="F32" s="20">
        <v>36.429326008874</v>
      </c>
      <c r="G32" s="21">
        <v>1.7240650750052999</v>
      </c>
      <c r="H32" s="9">
        <v>1.5860271850130001</v>
      </c>
      <c r="I32" s="8">
        <v>0.56905415874359999</v>
      </c>
      <c r="J32" s="9">
        <v>0.27044158039299998</v>
      </c>
      <c r="N32" s="61">
        <v>3229</v>
      </c>
    </row>
    <row r="33" spans="1:14" ht="18.75" x14ac:dyDescent="0.3">
      <c r="A33" s="18"/>
      <c r="B33" s="18"/>
      <c r="C33" s="6" t="s">
        <v>24</v>
      </c>
      <c r="D33" s="9">
        <v>5.4649014778325</v>
      </c>
      <c r="E33" s="19">
        <v>43.910098522167999</v>
      </c>
      <c r="F33" s="20">
        <v>47.463054187192</v>
      </c>
      <c r="G33" s="21">
        <v>1.1730295566502</v>
      </c>
      <c r="H33" s="9">
        <v>1.2145935960590999</v>
      </c>
      <c r="I33" s="8">
        <v>0.53263546798030004</v>
      </c>
      <c r="J33" s="9">
        <v>0.23860837438419999</v>
      </c>
      <c r="N33" s="61">
        <v>2879</v>
      </c>
    </row>
    <row r="34" spans="1:14" ht="18.75" x14ac:dyDescent="0.3">
      <c r="A34" s="18"/>
      <c r="B34" s="18"/>
      <c r="C34" s="6" t="s">
        <v>25</v>
      </c>
      <c r="D34" s="9">
        <v>4.9836554453173996</v>
      </c>
      <c r="E34" s="19">
        <v>34.011966890328999</v>
      </c>
      <c r="F34" s="20">
        <v>58.349104394869002</v>
      </c>
      <c r="G34" s="21">
        <v>0.95964519890650002</v>
      </c>
      <c r="H34" s="9">
        <v>0.89082602129569999</v>
      </c>
      <c r="I34" s="8">
        <v>0.54099520177399996</v>
      </c>
      <c r="J34" s="9">
        <v>0.26571849133070002</v>
      </c>
      <c r="N34" s="61">
        <v>1971</v>
      </c>
    </row>
    <row r="35" spans="1:14" ht="18.75" x14ac:dyDescent="0.3">
      <c r="A35" s="18"/>
      <c r="B35" s="18"/>
      <c r="C35" s="6" t="s">
        <v>26</v>
      </c>
      <c r="D35" s="9">
        <v>5.3757862654821</v>
      </c>
      <c r="E35" s="19">
        <v>22.929771091368998</v>
      </c>
      <c r="F35" s="20">
        <v>69.295117048180998</v>
      </c>
      <c r="G35" s="21">
        <v>0.74573633357110003</v>
      </c>
      <c r="H35" s="9">
        <v>0.55119642046560002</v>
      </c>
      <c r="I35" s="8">
        <v>0.69710135529469996</v>
      </c>
      <c r="J35" s="9">
        <v>0.40204915375139999</v>
      </c>
      <c r="N35" s="61">
        <v>1274</v>
      </c>
    </row>
    <row r="36" spans="1:14" ht="18.75" x14ac:dyDescent="0.3">
      <c r="A36" s="22"/>
      <c r="B36" s="22"/>
      <c r="C36" s="10" t="s">
        <v>27</v>
      </c>
      <c r="D36" s="13">
        <v>3.9408866995073999</v>
      </c>
      <c r="E36" s="23">
        <v>13.273125342090999</v>
      </c>
      <c r="F36" s="24">
        <v>80.421455938696994</v>
      </c>
      <c r="G36" s="25">
        <v>0.73344280240829995</v>
      </c>
      <c r="H36" s="13">
        <v>0.39408866995070002</v>
      </c>
      <c r="I36" s="12">
        <v>0.78270388615219999</v>
      </c>
      <c r="J36" s="13">
        <v>0.4542966611932</v>
      </c>
      <c r="N36" s="61">
        <v>797</v>
      </c>
    </row>
    <row r="37" spans="1:14" x14ac:dyDescent="0.2">
      <c r="N37" s="1">
        <f>SUM(N4:N36)</f>
        <v>364931</v>
      </c>
    </row>
    <row r="38" spans="1:14" ht="18.75" x14ac:dyDescent="0.3">
      <c r="D38" s="62">
        <f t="shared" ref="D38:D53" si="0">D124*N124/100</f>
        <v>8838.9000406370997</v>
      </c>
      <c r="E38" s="62">
        <f>E4*N4/100</f>
        <v>100.38653662806</v>
      </c>
      <c r="F38" s="62">
        <f>F4*N4/100</f>
        <v>2.7609837295447002</v>
      </c>
      <c r="G38" s="62">
        <f>G4*N4/100</f>
        <v>0.7079445460371</v>
      </c>
      <c r="H38" s="62">
        <f>H4*N4/100</f>
        <v>2.7609837295447002</v>
      </c>
      <c r="I38" s="62">
        <f>I4*N4/100</f>
        <v>45.450039855581998</v>
      </c>
      <c r="J38" s="62">
        <f>J4*N4/100</f>
        <v>68.033470874165999</v>
      </c>
      <c r="K38" s="62">
        <f>SUM(D38:J38)</f>
        <v>9059</v>
      </c>
      <c r="N38" s="61" t="s">
        <v>40</v>
      </c>
    </row>
    <row r="39" spans="1:14" ht="18.75" x14ac:dyDescent="0.3">
      <c r="D39" s="62">
        <f t="shared" si="0"/>
        <v>20705.665912201999</v>
      </c>
      <c r="E39" s="62">
        <f t="shared" ref="E39:E53" si="1">E110*N110/100</f>
        <v>3532.0831933295999</v>
      </c>
      <c r="F39" s="62">
        <f t="shared" ref="F39:F53" si="2">F110*N110/100</f>
        <v>49.583971128119003</v>
      </c>
      <c r="G39" s="62">
        <f t="shared" ref="G39:G53" si="3">G110*N110/100</f>
        <v>38.931164831061999</v>
      </c>
      <c r="H39" s="62">
        <f t="shared" ref="H39:H53" si="4">H110*N110/100</f>
        <v>224.96790025512001</v>
      </c>
      <c r="I39" s="62">
        <f t="shared" ref="I39:I53" si="5">I110*N110/100</f>
        <v>303.41129207889998</v>
      </c>
      <c r="J39" s="62">
        <f t="shared" ref="J39:J53" si="6">J110*N110/100</f>
        <v>47.356566175098003</v>
      </c>
      <c r="N39" s="61" t="s">
        <v>41</v>
      </c>
    </row>
    <row r="40" spans="1:14" ht="18.75" x14ac:dyDescent="0.3">
      <c r="D40" s="62">
        <f t="shared" si="0"/>
        <v>11324.024941321</v>
      </c>
      <c r="E40" s="62">
        <f t="shared" si="1"/>
        <v>12243.570626545999</v>
      </c>
      <c r="F40" s="62">
        <f t="shared" si="2"/>
        <v>189.64795627075</v>
      </c>
      <c r="G40" s="62">
        <f t="shared" si="3"/>
        <v>193.51832272524999</v>
      </c>
      <c r="H40" s="62">
        <f t="shared" si="4"/>
        <v>776.07520458438</v>
      </c>
      <c r="I40" s="62">
        <f t="shared" si="5"/>
        <v>484.73003319870998</v>
      </c>
      <c r="J40" s="62">
        <f t="shared" si="6"/>
        <v>34.299454441648997</v>
      </c>
      <c r="N40" s="61" t="s">
        <v>42</v>
      </c>
    </row>
    <row r="41" spans="1:14" ht="18.75" x14ac:dyDescent="0.3">
      <c r="D41" s="62">
        <f t="shared" si="0"/>
        <v>6465.5304972006998</v>
      </c>
      <c r="E41" s="62">
        <f t="shared" si="1"/>
        <v>16626.049464059</v>
      </c>
      <c r="F41" s="62">
        <f t="shared" si="2"/>
        <v>304.17583893265999</v>
      </c>
      <c r="G41" s="62">
        <f t="shared" si="3"/>
        <v>341.51369681044002</v>
      </c>
      <c r="H41" s="62">
        <f t="shared" si="4"/>
        <v>998.14918437437996</v>
      </c>
      <c r="I41" s="62">
        <f t="shared" si="5"/>
        <v>414.24346557562001</v>
      </c>
      <c r="J41" s="62">
        <f t="shared" si="6"/>
        <v>28.337853047305</v>
      </c>
      <c r="N41" s="61" t="s">
        <v>43</v>
      </c>
    </row>
    <row r="42" spans="1:14" ht="18.75" x14ac:dyDescent="0.3">
      <c r="D42" s="62">
        <f t="shared" si="0"/>
        <v>3619.8927340478999</v>
      </c>
      <c r="E42" s="62">
        <f t="shared" si="1"/>
        <v>20314.555389208999</v>
      </c>
      <c r="F42" s="62">
        <f t="shared" si="2"/>
        <v>499.50171510361002</v>
      </c>
      <c r="G42" s="62">
        <f t="shared" si="3"/>
        <v>510.48096934200998</v>
      </c>
      <c r="H42" s="62">
        <f t="shared" si="4"/>
        <v>1117.4924115920001</v>
      </c>
      <c r="I42" s="62">
        <f t="shared" si="5"/>
        <v>343.40063504075999</v>
      </c>
      <c r="J42" s="62">
        <f t="shared" si="6"/>
        <v>24.676145664530999</v>
      </c>
      <c r="N42" s="61" t="s">
        <v>44</v>
      </c>
    </row>
    <row r="43" spans="1:14" ht="18.75" x14ac:dyDescent="0.3">
      <c r="D43" s="62">
        <f t="shared" si="0"/>
        <v>2404.8446315094998</v>
      </c>
      <c r="E43" s="62">
        <f t="shared" si="1"/>
        <v>22613.932965363001</v>
      </c>
      <c r="F43" s="62">
        <f t="shared" si="2"/>
        <v>858.71236933615</v>
      </c>
      <c r="G43" s="62">
        <f t="shared" si="3"/>
        <v>615.81161596845004</v>
      </c>
      <c r="H43" s="62">
        <f t="shared" si="4"/>
        <v>1096.7218469613999</v>
      </c>
      <c r="I43" s="62">
        <f t="shared" si="5"/>
        <v>267.25930656486003</v>
      </c>
      <c r="J43" s="62">
        <f t="shared" si="6"/>
        <v>21.717264296265999</v>
      </c>
      <c r="N43" s="61" t="s">
        <v>45</v>
      </c>
    </row>
    <row r="44" spans="1:14" ht="18.75" x14ac:dyDescent="0.3">
      <c r="D44" s="62">
        <f t="shared" si="0"/>
        <v>1833.8481205136</v>
      </c>
      <c r="E44" s="62">
        <f t="shared" si="1"/>
        <v>24429.760550658</v>
      </c>
      <c r="F44" s="62">
        <f t="shared" si="2"/>
        <v>1420.89970251</v>
      </c>
      <c r="G44" s="62">
        <f t="shared" si="3"/>
        <v>695.98549585681997</v>
      </c>
      <c r="H44" s="62">
        <f t="shared" si="4"/>
        <v>1034.4692694031</v>
      </c>
      <c r="I44" s="62">
        <f t="shared" si="5"/>
        <v>221.25106590548</v>
      </c>
      <c r="J44" s="62">
        <f t="shared" si="6"/>
        <v>16.964367442309001</v>
      </c>
      <c r="N44" s="61" t="s">
        <v>46</v>
      </c>
    </row>
    <row r="45" spans="1:14" ht="18.75" x14ac:dyDescent="0.3">
      <c r="D45" s="62">
        <f t="shared" si="0"/>
        <v>1678.9802238330001</v>
      </c>
      <c r="E45" s="62">
        <f t="shared" si="1"/>
        <v>23585.215622917</v>
      </c>
      <c r="F45" s="62">
        <f t="shared" si="2"/>
        <v>2000.7394601342</v>
      </c>
      <c r="G45" s="62">
        <f t="shared" si="3"/>
        <v>693.84998652463003</v>
      </c>
      <c r="H45" s="62">
        <f t="shared" si="4"/>
        <v>881.17218400261004</v>
      </c>
      <c r="I45" s="62">
        <f t="shared" si="5"/>
        <v>180.64977091873999</v>
      </c>
      <c r="J45" s="62">
        <f t="shared" si="6"/>
        <v>16.392751670235999</v>
      </c>
      <c r="N45" s="61" t="s">
        <v>47</v>
      </c>
    </row>
    <row r="46" spans="1:14" ht="18.75" x14ac:dyDescent="0.3">
      <c r="D46" s="62">
        <f t="shared" si="0"/>
        <v>1290.0069458152</v>
      </c>
      <c r="E46" s="62">
        <f t="shared" si="1"/>
        <v>18673.020161986999</v>
      </c>
      <c r="F46" s="62">
        <f t="shared" si="2"/>
        <v>2633.1127368733</v>
      </c>
      <c r="G46" s="62">
        <f t="shared" si="3"/>
        <v>536.44583374457</v>
      </c>
      <c r="H46" s="62">
        <f t="shared" si="4"/>
        <v>632.24500037011001</v>
      </c>
      <c r="I46" s="62">
        <f t="shared" si="5"/>
        <v>131.64088716443001</v>
      </c>
      <c r="J46" s="62">
        <f t="shared" si="6"/>
        <v>14.528434045598001</v>
      </c>
      <c r="N46" s="61" t="s">
        <v>48</v>
      </c>
    </row>
    <row r="47" spans="1:14" ht="18.75" x14ac:dyDescent="0.3">
      <c r="D47" s="62">
        <f t="shared" si="0"/>
        <v>1007.178843039</v>
      </c>
      <c r="E47" s="62">
        <f t="shared" si="1"/>
        <v>13849.697096028</v>
      </c>
      <c r="F47" s="62">
        <f t="shared" si="2"/>
        <v>3211.0137871192001</v>
      </c>
      <c r="G47" s="62">
        <f t="shared" si="3"/>
        <v>352.53455071346002</v>
      </c>
      <c r="H47" s="62">
        <f t="shared" si="4"/>
        <v>455.57973389896</v>
      </c>
      <c r="I47" s="62">
        <f t="shared" si="5"/>
        <v>90.310906286155003</v>
      </c>
      <c r="J47" s="62">
        <f t="shared" si="6"/>
        <v>10.685082915542001</v>
      </c>
      <c r="N47" s="61" t="s">
        <v>49</v>
      </c>
    </row>
    <row r="48" spans="1:14" ht="18.75" x14ac:dyDescent="0.3">
      <c r="D48" s="62">
        <f t="shared" si="0"/>
        <v>652.49219721033</v>
      </c>
      <c r="E48" s="62">
        <f t="shared" si="1"/>
        <v>8965.4658886893994</v>
      </c>
      <c r="F48" s="62">
        <f t="shared" si="2"/>
        <v>3495.5560005523998</v>
      </c>
      <c r="G48" s="62">
        <f t="shared" si="3"/>
        <v>190.21364452424001</v>
      </c>
      <c r="H48" s="62">
        <f t="shared" si="4"/>
        <v>258.73691479077002</v>
      </c>
      <c r="I48" s="62">
        <f t="shared" si="5"/>
        <v>68.523270266538006</v>
      </c>
      <c r="J48" s="62">
        <f t="shared" si="6"/>
        <v>6.084518712885</v>
      </c>
      <c r="N48" s="61" t="s">
        <v>50</v>
      </c>
    </row>
    <row r="49" spans="4:14" ht="18.75" x14ac:dyDescent="0.3">
      <c r="D49" s="62">
        <f t="shared" si="0"/>
        <v>396.96682772371997</v>
      </c>
      <c r="E49" s="62">
        <f t="shared" si="1"/>
        <v>5582.0504902656003</v>
      </c>
      <c r="F49" s="62">
        <f t="shared" si="2"/>
        <v>3439.2152613380999</v>
      </c>
      <c r="G49" s="62">
        <f t="shared" si="3"/>
        <v>111.73557767704</v>
      </c>
      <c r="H49" s="62">
        <f t="shared" si="4"/>
        <v>160.11068129373001</v>
      </c>
      <c r="I49" s="62">
        <f t="shared" si="5"/>
        <v>45.756301014883</v>
      </c>
      <c r="J49" s="62">
        <f t="shared" si="6"/>
        <v>5.0921161701777997</v>
      </c>
      <c r="N49" s="61" t="s">
        <v>51</v>
      </c>
    </row>
    <row r="50" spans="4:14" ht="18.75" x14ac:dyDescent="0.3">
      <c r="D50" s="62">
        <f t="shared" si="0"/>
        <v>326.7835643217</v>
      </c>
      <c r="E50" s="62">
        <f t="shared" si="1"/>
        <v>4080.2849552643002</v>
      </c>
      <c r="F50" s="62">
        <f t="shared" si="2"/>
        <v>3995.5766522141998</v>
      </c>
      <c r="G50" s="62">
        <f t="shared" si="3"/>
        <v>74.246033933986993</v>
      </c>
      <c r="H50" s="62">
        <f t="shared" si="4"/>
        <v>114.00265657502</v>
      </c>
      <c r="I50" s="62">
        <f t="shared" si="5"/>
        <v>40.189544121700997</v>
      </c>
      <c r="J50" s="62">
        <f t="shared" si="6"/>
        <v>5.9165935690835001</v>
      </c>
      <c r="N50" s="61" t="s">
        <v>52</v>
      </c>
    </row>
    <row r="51" spans="4:14" ht="18.75" x14ac:dyDescent="0.3">
      <c r="D51" s="62">
        <f t="shared" si="0"/>
        <v>194.71498621919</v>
      </c>
      <c r="E51" s="62">
        <f t="shared" si="1"/>
        <v>2283.8729730028999</v>
      </c>
      <c r="F51" s="62">
        <f t="shared" si="2"/>
        <v>3530.7452708013002</v>
      </c>
      <c r="G51" s="62">
        <f t="shared" si="3"/>
        <v>46.562279313284002</v>
      </c>
      <c r="H51" s="62">
        <f t="shared" si="4"/>
        <v>67.317312907474999</v>
      </c>
      <c r="I51" s="62">
        <f t="shared" si="5"/>
        <v>40.008058178276002</v>
      </c>
      <c r="J51" s="62">
        <f t="shared" si="6"/>
        <v>4.7791195776097997</v>
      </c>
      <c r="N51" s="61" t="s">
        <v>53</v>
      </c>
    </row>
    <row r="52" spans="4:14" ht="18.75" x14ac:dyDescent="0.3">
      <c r="D52" s="62">
        <f t="shared" si="0"/>
        <v>124.64585551331</v>
      </c>
      <c r="E52" s="62">
        <f t="shared" si="1"/>
        <v>951.47300380228</v>
      </c>
      <c r="F52" s="62">
        <f t="shared" si="2"/>
        <v>2642.1450950570002</v>
      </c>
      <c r="G52" s="62">
        <f t="shared" si="3"/>
        <v>27.980247148288999</v>
      </c>
      <c r="H52" s="62">
        <f t="shared" si="4"/>
        <v>26.100437262357001</v>
      </c>
      <c r="I52" s="62">
        <f t="shared" si="5"/>
        <v>25.232832699620001</v>
      </c>
      <c r="J52" s="62">
        <f t="shared" si="6"/>
        <v>5.4225285171103002</v>
      </c>
      <c r="N52" s="61" t="s">
        <v>54</v>
      </c>
    </row>
    <row r="53" spans="4:14" ht="18.75" x14ac:dyDescent="0.3">
      <c r="D53" s="62">
        <f t="shared" si="0"/>
        <v>72.541093343249997</v>
      </c>
      <c r="E53" s="62">
        <f t="shared" si="1"/>
        <v>324.74135366307002</v>
      </c>
      <c r="F53" s="62">
        <f t="shared" si="2"/>
        <v>1831.2392153216999</v>
      </c>
      <c r="G53" s="62">
        <f t="shared" si="3"/>
        <v>13.830792116028</v>
      </c>
      <c r="H53" s="62">
        <f t="shared" si="4"/>
        <v>13.266269988843</v>
      </c>
      <c r="I53" s="62">
        <f t="shared" si="5"/>
        <v>19.123187058386002</v>
      </c>
      <c r="J53" s="62">
        <f t="shared" si="6"/>
        <v>2.1875232428412001</v>
      </c>
      <c r="N53" s="61" t="s">
        <v>55</v>
      </c>
    </row>
    <row r="54" spans="4:14" ht="18.75" x14ac:dyDescent="0.3">
      <c r="D54" s="62"/>
      <c r="E54" s="62"/>
      <c r="F54" s="62"/>
      <c r="G54" s="62"/>
      <c r="H54" s="62"/>
      <c r="I54" s="62"/>
      <c r="J54" s="62"/>
      <c r="N54" s="61"/>
    </row>
    <row r="55" spans="4:14" ht="18.75" x14ac:dyDescent="0.3">
      <c r="D55" s="62">
        <f t="shared" ref="D55:D70" si="7">D141*N141/100</f>
        <v>2701.3014294592999</v>
      </c>
      <c r="E55" s="62">
        <f t="shared" ref="E55:E70" si="8">E141*N141/100</f>
        <v>25.013828464884998</v>
      </c>
      <c r="F55" s="62">
        <f t="shared" ref="F55:F70" si="9">F141*N141/100</f>
        <v>0.52812305779989999</v>
      </c>
      <c r="G55" s="62">
        <f t="shared" ref="G55:G70" si="10">G141*N141/100</f>
        <v>0.3840894965817</v>
      </c>
      <c r="H55" s="62">
        <f t="shared" ref="H55:H70" si="11">H141*N141/100</f>
        <v>0.76817899316350002</v>
      </c>
      <c r="I55" s="62">
        <f t="shared" ref="I55:I70" si="12">I141*N141/100</f>
        <v>18.292262274704999</v>
      </c>
      <c r="J55" s="62">
        <f t="shared" ref="J55:J70" si="13">J141*N141/100</f>
        <v>34.760099440646002</v>
      </c>
      <c r="N55" s="61" t="s">
        <v>56</v>
      </c>
    </row>
    <row r="56" spans="4:14" ht="18.75" x14ac:dyDescent="0.3">
      <c r="D56" s="62">
        <f t="shared" si="7"/>
        <v>6579.7492543894996</v>
      </c>
      <c r="E56" s="62">
        <f t="shared" si="8"/>
        <v>585.94362755605005</v>
      </c>
      <c r="F56" s="62">
        <f t="shared" si="9"/>
        <v>7.0838697034092997</v>
      </c>
      <c r="G56" s="62">
        <f t="shared" si="10"/>
        <v>7.8460582158014001</v>
      </c>
      <c r="H56" s="62">
        <f t="shared" si="11"/>
        <v>37.974921764478999</v>
      </c>
      <c r="I56" s="62">
        <f t="shared" si="12"/>
        <v>76.801701278102001</v>
      </c>
      <c r="J56" s="62">
        <f t="shared" si="13"/>
        <v>25.555732474325001</v>
      </c>
      <c r="N56" s="61" t="s">
        <v>57</v>
      </c>
    </row>
    <row r="57" spans="4:14" ht="18.75" x14ac:dyDescent="0.3">
      <c r="D57" s="62">
        <f t="shared" si="7"/>
        <v>4222.2234467854996</v>
      </c>
      <c r="E57" s="62">
        <f t="shared" si="8"/>
        <v>1673.9955429498</v>
      </c>
      <c r="F57" s="62">
        <f t="shared" si="9"/>
        <v>21.645596974608001</v>
      </c>
      <c r="G57" s="62">
        <f t="shared" si="10"/>
        <v>33.509049162615</v>
      </c>
      <c r="H57" s="62">
        <f t="shared" si="11"/>
        <v>104.14862236629</v>
      </c>
      <c r="I57" s="62">
        <f t="shared" si="12"/>
        <v>83.335548352242</v>
      </c>
      <c r="J57" s="62">
        <f t="shared" si="13"/>
        <v>25.10056726094</v>
      </c>
      <c r="N57" s="61" t="s">
        <v>58</v>
      </c>
    </row>
    <row r="58" spans="4:14" ht="18.75" x14ac:dyDescent="0.3">
      <c r="D58" s="62">
        <f t="shared" si="7"/>
        <v>2630.6495953182002</v>
      </c>
      <c r="E58" s="62">
        <f t="shared" si="8"/>
        <v>3254.6356134369998</v>
      </c>
      <c r="F58" s="62">
        <f t="shared" si="9"/>
        <v>46.702798538388997</v>
      </c>
      <c r="G58" s="62">
        <f t="shared" si="10"/>
        <v>90.017354829875003</v>
      </c>
      <c r="H58" s="62">
        <f t="shared" si="11"/>
        <v>188.32216704743999</v>
      </c>
      <c r="I58" s="62">
        <f t="shared" si="12"/>
        <v>115.15444933729999</v>
      </c>
      <c r="J58" s="62">
        <f t="shared" si="13"/>
        <v>27.472234434345999</v>
      </c>
      <c r="N58" s="61" t="s">
        <v>59</v>
      </c>
    </row>
    <row r="59" spans="4:14" ht="18.75" x14ac:dyDescent="0.3">
      <c r="D59" s="62">
        <f t="shared" si="7"/>
        <v>1672.5470962749</v>
      </c>
      <c r="E59" s="62">
        <f t="shared" si="8"/>
        <v>4527.2299060818004</v>
      </c>
      <c r="F59" s="62">
        <f t="shared" si="9"/>
        <v>117.27440289845001</v>
      </c>
      <c r="G59" s="62">
        <f t="shared" si="10"/>
        <v>178.29602166801999</v>
      </c>
      <c r="H59" s="62">
        <f t="shared" si="11"/>
        <v>284.71889268001001</v>
      </c>
      <c r="I59" s="62">
        <f t="shared" si="12"/>
        <v>115.08463188997</v>
      </c>
      <c r="J59" s="62">
        <f t="shared" si="13"/>
        <v>21.800386928839998</v>
      </c>
      <c r="N59" s="61" t="s">
        <v>60</v>
      </c>
    </row>
    <row r="60" spans="4:14" ht="18.75" x14ac:dyDescent="0.3">
      <c r="D60" s="62">
        <f t="shared" si="7"/>
        <v>1038.1027679186</v>
      </c>
      <c r="E60" s="62">
        <f t="shared" si="8"/>
        <v>5143.3810712695004</v>
      </c>
      <c r="F60" s="62">
        <f t="shared" si="9"/>
        <v>195.62226210879999</v>
      </c>
      <c r="G60" s="62">
        <f t="shared" si="10"/>
        <v>228.00535769714</v>
      </c>
      <c r="H60" s="62">
        <f t="shared" si="11"/>
        <v>292.06242999231</v>
      </c>
      <c r="I60" s="62">
        <f t="shared" si="12"/>
        <v>93.698241541721004</v>
      </c>
      <c r="J60" s="62">
        <f t="shared" si="13"/>
        <v>15.080594879823</v>
      </c>
      <c r="N60" s="61" t="s">
        <v>61</v>
      </c>
    </row>
    <row r="61" spans="4:14" ht="18.75" x14ac:dyDescent="0.3">
      <c r="D61" s="62">
        <f t="shared" si="7"/>
        <v>799.36604054825</v>
      </c>
      <c r="E61" s="62">
        <f t="shared" si="8"/>
        <v>5711.4367729087999</v>
      </c>
      <c r="F61" s="62">
        <f t="shared" si="9"/>
        <v>374.49291395432999</v>
      </c>
      <c r="G61" s="62">
        <f t="shared" si="10"/>
        <v>289.55364317073003</v>
      </c>
      <c r="H61" s="62">
        <f t="shared" si="11"/>
        <v>303.73965041397997</v>
      </c>
      <c r="I61" s="62">
        <f t="shared" si="12"/>
        <v>82.597032827548006</v>
      </c>
      <c r="J61" s="62">
        <f t="shared" si="13"/>
        <v>28.858139345312001</v>
      </c>
      <c r="N61" s="61" t="s">
        <v>62</v>
      </c>
    </row>
    <row r="62" spans="4:14" ht="18.75" x14ac:dyDescent="0.3">
      <c r="D62" s="62">
        <f t="shared" si="7"/>
        <v>751.64009246206001</v>
      </c>
      <c r="E62" s="62">
        <f t="shared" si="8"/>
        <v>6094.1202421427997</v>
      </c>
      <c r="F62" s="62">
        <f t="shared" si="9"/>
        <v>586.19608798408001</v>
      </c>
      <c r="G62" s="62">
        <f t="shared" si="10"/>
        <v>306.14282900737999</v>
      </c>
      <c r="H62" s="62">
        <f t="shared" si="11"/>
        <v>282.32191724024</v>
      </c>
      <c r="I62" s="62">
        <f t="shared" si="12"/>
        <v>68.942003897503994</v>
      </c>
      <c r="J62" s="62">
        <f t="shared" si="13"/>
        <v>16.594815075877001</v>
      </c>
      <c r="N62" s="61" t="s">
        <v>63</v>
      </c>
    </row>
    <row r="63" spans="4:14" ht="18.75" x14ac:dyDescent="0.3">
      <c r="D63" s="62">
        <f t="shared" si="7"/>
        <v>620.10180072029004</v>
      </c>
      <c r="E63" s="62">
        <f t="shared" si="8"/>
        <v>5357.9006002401002</v>
      </c>
      <c r="F63" s="62">
        <f t="shared" si="9"/>
        <v>864.43217286915001</v>
      </c>
      <c r="G63" s="62">
        <f t="shared" si="10"/>
        <v>265.80302521008002</v>
      </c>
      <c r="H63" s="62">
        <f t="shared" si="11"/>
        <v>217.45008403361001</v>
      </c>
      <c r="I63" s="62">
        <f t="shared" si="12"/>
        <v>55.655222088835998</v>
      </c>
      <c r="J63" s="62">
        <f t="shared" si="13"/>
        <v>16.617623049220001</v>
      </c>
      <c r="N63" s="61" t="s">
        <v>64</v>
      </c>
    </row>
    <row r="64" spans="4:14" ht="18.75" x14ac:dyDescent="0.3">
      <c r="D64" s="62">
        <f t="shared" si="7"/>
        <v>505.04345273448001</v>
      </c>
      <c r="E64" s="62">
        <f t="shared" si="8"/>
        <v>4154.8152320095996</v>
      </c>
      <c r="F64" s="62">
        <f t="shared" si="9"/>
        <v>1055.0891241868001</v>
      </c>
      <c r="G64" s="62">
        <f t="shared" si="10"/>
        <v>185.68633474648999</v>
      </c>
      <c r="H64" s="62">
        <f t="shared" si="11"/>
        <v>161.84935247575001</v>
      </c>
      <c r="I64" s="62">
        <f t="shared" si="12"/>
        <v>38.239362101569</v>
      </c>
      <c r="J64" s="62">
        <f t="shared" si="13"/>
        <v>14.277141745346</v>
      </c>
      <c r="N64" s="61" t="s">
        <v>65</v>
      </c>
    </row>
    <row r="65" spans="4:14" ht="18.75" x14ac:dyDescent="0.3">
      <c r="D65" s="62">
        <f t="shared" si="7"/>
        <v>348.40705305299002</v>
      </c>
      <c r="E65" s="62">
        <f t="shared" si="8"/>
        <v>2729.0869126899001</v>
      </c>
      <c r="F65" s="62">
        <f t="shared" si="9"/>
        <v>1185.7430133481</v>
      </c>
      <c r="G65" s="62">
        <f t="shared" si="10"/>
        <v>100.65286300055</v>
      </c>
      <c r="H65" s="62">
        <f t="shared" si="11"/>
        <v>93.811954129951999</v>
      </c>
      <c r="I65" s="62">
        <f t="shared" si="12"/>
        <v>26.666472794952</v>
      </c>
      <c r="J65" s="62">
        <f t="shared" si="13"/>
        <v>10.588158315643</v>
      </c>
      <c r="N65" s="61" t="s">
        <v>66</v>
      </c>
    </row>
    <row r="66" spans="4:14" ht="18.75" x14ac:dyDescent="0.3">
      <c r="D66" s="62">
        <f t="shared" si="7"/>
        <v>212.26484963729999</v>
      </c>
      <c r="E66" s="62">
        <f t="shared" si="8"/>
        <v>1706.4874991197</v>
      </c>
      <c r="F66" s="62">
        <f t="shared" si="9"/>
        <v>1176.3029368264999</v>
      </c>
      <c r="G66" s="62">
        <f t="shared" si="10"/>
        <v>55.670061271921</v>
      </c>
      <c r="H66" s="62">
        <f t="shared" si="11"/>
        <v>51.212817804071001</v>
      </c>
      <c r="I66" s="62">
        <f t="shared" si="12"/>
        <v>18.37475878583</v>
      </c>
      <c r="J66" s="62">
        <f t="shared" si="13"/>
        <v>8.7325586308894998</v>
      </c>
      <c r="N66" s="61" t="s">
        <v>67</v>
      </c>
    </row>
    <row r="67" spans="4:14" ht="18.75" x14ac:dyDescent="0.3">
      <c r="D67" s="62">
        <f t="shared" si="7"/>
        <v>157.3345135468</v>
      </c>
      <c r="E67" s="62">
        <f t="shared" si="8"/>
        <v>1264.1717364532001</v>
      </c>
      <c r="F67" s="62">
        <f t="shared" si="9"/>
        <v>1366.4613300492999</v>
      </c>
      <c r="G67" s="62">
        <f t="shared" si="10"/>
        <v>33.771520935961</v>
      </c>
      <c r="H67" s="62">
        <f t="shared" si="11"/>
        <v>34.968149630542001</v>
      </c>
      <c r="I67" s="62">
        <f t="shared" si="12"/>
        <v>15.334575123153</v>
      </c>
      <c r="J67" s="62">
        <f t="shared" si="13"/>
        <v>6.8695350985222001</v>
      </c>
      <c r="N67" s="61" t="s">
        <v>68</v>
      </c>
    </row>
    <row r="68" spans="4:14" ht="18.75" x14ac:dyDescent="0.3">
      <c r="D68" s="62">
        <f t="shared" si="7"/>
        <v>98.227848827206998</v>
      </c>
      <c r="E68" s="62">
        <f t="shared" si="8"/>
        <v>670.37586740838003</v>
      </c>
      <c r="F68" s="62">
        <f t="shared" si="9"/>
        <v>1150.0608476228999</v>
      </c>
      <c r="G68" s="62">
        <f t="shared" si="10"/>
        <v>18.914606870448001</v>
      </c>
      <c r="H68" s="62">
        <f t="shared" si="11"/>
        <v>17.558180879739002</v>
      </c>
      <c r="I68" s="62">
        <f t="shared" si="12"/>
        <v>10.663015426966</v>
      </c>
      <c r="J68" s="62">
        <f t="shared" si="13"/>
        <v>5.2373114641280001</v>
      </c>
      <c r="N68" s="61" t="s">
        <v>69</v>
      </c>
    </row>
    <row r="69" spans="4:14" ht="18.75" x14ac:dyDescent="0.3">
      <c r="D69" s="62">
        <f t="shared" si="7"/>
        <v>68.487517022242002</v>
      </c>
      <c r="E69" s="62">
        <f t="shared" si="8"/>
        <v>292.12528370403999</v>
      </c>
      <c r="F69" s="62">
        <f t="shared" si="9"/>
        <v>882.81979119383004</v>
      </c>
      <c r="G69" s="62">
        <f t="shared" si="10"/>
        <v>9.5006808896959001</v>
      </c>
      <c r="H69" s="62">
        <f t="shared" si="11"/>
        <v>7.0222423967317003</v>
      </c>
      <c r="I69" s="62">
        <f t="shared" si="12"/>
        <v>8.8810712664547999</v>
      </c>
      <c r="J69" s="62">
        <f t="shared" si="13"/>
        <v>5.1221062187925996</v>
      </c>
      <c r="N69" s="61" t="s">
        <v>70</v>
      </c>
    </row>
    <row r="70" spans="4:14" ht="18.75" x14ac:dyDescent="0.3">
      <c r="D70" s="62">
        <f t="shared" si="7"/>
        <v>31.408866995074</v>
      </c>
      <c r="E70" s="62">
        <f t="shared" si="8"/>
        <v>105.78680897645999</v>
      </c>
      <c r="F70" s="62">
        <f t="shared" si="9"/>
        <v>640.95900383141998</v>
      </c>
      <c r="G70" s="62">
        <f t="shared" si="10"/>
        <v>5.8455391351942998</v>
      </c>
      <c r="H70" s="62">
        <f t="shared" si="11"/>
        <v>3.1408866995074001</v>
      </c>
      <c r="I70" s="62">
        <f t="shared" si="12"/>
        <v>6.2381499726326997</v>
      </c>
      <c r="J70" s="62">
        <f t="shared" si="13"/>
        <v>3.6207443897099001</v>
      </c>
      <c r="K70" s="62">
        <f>SUM(D70:J70)</f>
        <v>797</v>
      </c>
      <c r="N70" s="61" t="s">
        <v>71</v>
      </c>
    </row>
    <row r="71" spans="4:14" x14ac:dyDescent="0.2">
      <c r="D71" s="63">
        <f>SUM(D38:D70)</f>
        <v>83373.873040142993</v>
      </c>
      <c r="E71" s="63">
        <f>SUM(E38:E70)</f>
        <v>221452.66681682001</v>
      </c>
      <c r="F71" s="63">
        <f>SUM(P38:P70)</f>
        <v>39776.040291570003</v>
      </c>
      <c r="G71" s="63">
        <f>SUM(Q38:Q70)</f>
        <v>6253.9471910841003</v>
      </c>
      <c r="H71" s="63">
        <f>SUM(R38:R70)</f>
        <v>9940.2384405375997</v>
      </c>
      <c r="I71" s="63">
        <f>SUM(S38:S70)</f>
        <v>3555.1390948880999</v>
      </c>
      <c r="J71" s="63">
        <f>SUM(T38:T70)</f>
        <v>578.76153911477002</v>
      </c>
      <c r="K71" s="62">
        <f>SUM(D71:J71)</f>
        <v>364930.66641415999</v>
      </c>
    </row>
    <row r="72" spans="4:14" x14ac:dyDescent="0.2">
      <c r="D72" s="62"/>
    </row>
    <row r="74" spans="4:14" x14ac:dyDescent="0.2">
      <c r="D74" s="65">
        <f>D53+D70</f>
        <v>103.94996033832</v>
      </c>
      <c r="E74" s="65">
        <f t="shared" ref="E74:K74" si="14">Z53+Z70</f>
        <v>430.52816263954003</v>
      </c>
      <c r="F74" s="65">
        <f t="shared" si="14"/>
        <v>2472.1982191531001</v>
      </c>
      <c r="G74" s="65">
        <f t="shared" si="14"/>
        <v>19.676331251223001</v>
      </c>
      <c r="H74" s="65">
        <f t="shared" si="14"/>
        <v>16.407156688351002</v>
      </c>
      <c r="I74" s="62">
        <f t="shared" si="14"/>
        <v>25.361337031019001</v>
      </c>
      <c r="J74" s="62">
        <f t="shared" si="14"/>
        <v>5.8082676325511002</v>
      </c>
      <c r="K74" s="62">
        <f t="shared" si="14"/>
        <v>797</v>
      </c>
    </row>
    <row r="76" spans="4:14" x14ac:dyDescent="0.2">
      <c r="D76" s="62">
        <f>D67+D50</f>
        <v>484.11807786848999</v>
      </c>
      <c r="E76" s="62">
        <f t="shared" ref="E76:J76" si="15">T67+T50</f>
        <v>5344.4566917174998</v>
      </c>
      <c r="F76" s="62">
        <f t="shared" si="15"/>
        <v>5362.0379822635005</v>
      </c>
      <c r="G76" s="62">
        <f t="shared" si="15"/>
        <v>108.01755486995</v>
      </c>
      <c r="H76" s="62">
        <f t="shared" si="15"/>
        <v>148.97080620557</v>
      </c>
      <c r="I76" s="62">
        <f t="shared" si="15"/>
        <v>55.524119244853999</v>
      </c>
      <c r="J76" s="62">
        <f t="shared" si="15"/>
        <v>12.786128667606</v>
      </c>
      <c r="K76" s="62"/>
    </row>
    <row r="77" spans="4:14" x14ac:dyDescent="0.2">
      <c r="D77" s="62">
        <f>D66+D49</f>
        <v>609.23167736102005</v>
      </c>
      <c r="E77" s="62">
        <f t="shared" ref="E77:J77" si="16">T66+T49</f>
        <v>7288.5379893852996</v>
      </c>
      <c r="F77" s="62">
        <f t="shared" si="16"/>
        <v>4615.5181981646001</v>
      </c>
      <c r="G77" s="62">
        <f t="shared" si="16"/>
        <v>167.40563894896999</v>
      </c>
      <c r="H77" s="65">
        <f t="shared" si="16"/>
        <v>211.32349909780001</v>
      </c>
      <c r="I77" s="65">
        <f t="shared" si="16"/>
        <v>64.131059800713004</v>
      </c>
      <c r="J77" s="65">
        <f t="shared" si="16"/>
        <v>13.824674801066999</v>
      </c>
    </row>
    <row r="79" spans="4:14" x14ac:dyDescent="0.2">
      <c r="D79" s="62">
        <f>D69+D52</f>
        <v>193.13337253555</v>
      </c>
      <c r="E79" s="62">
        <f t="shared" ref="E79:J79" si="17">T69+T52</f>
        <v>1243.5982875063</v>
      </c>
      <c r="F79" s="62">
        <f t="shared" si="17"/>
        <v>3524.9648862508998</v>
      </c>
      <c r="G79" s="62">
        <f t="shared" si="17"/>
        <v>37.480928037985002</v>
      </c>
      <c r="H79" s="62">
        <f t="shared" si="17"/>
        <v>33.122679659089002</v>
      </c>
      <c r="I79" s="62">
        <f t="shared" si="17"/>
        <v>34.113903966075</v>
      </c>
      <c r="J79" s="62">
        <f t="shared" si="17"/>
        <v>10.544634735902999</v>
      </c>
    </row>
  </sheetData>
  <mergeCells count="6">
    <mergeCell ref="J1:J3"/>
    <mergeCell ref="A1:A3"/>
    <mergeCell ref="B1:B3"/>
    <mergeCell ref="C1:C3"/>
    <mergeCell ref="D1:D3"/>
    <mergeCell ref="E1:I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D27" sqref="D27"/>
    </sheetView>
  </sheetViews>
  <sheetFormatPr defaultRowHeight="14.25" x14ac:dyDescent="0.2"/>
  <sheetData>
    <row r="1" spans="1:16" x14ac:dyDescent="0.2">
      <c r="A1" s="62"/>
      <c r="B1" s="62"/>
      <c r="C1" s="62"/>
      <c r="D1" s="62"/>
      <c r="E1" s="62"/>
      <c r="F1" s="62"/>
      <c r="G1" s="62"/>
      <c r="I1" s="62">
        <v>8838.9000406370997</v>
      </c>
      <c r="J1" s="62">
        <v>100.38653662806</v>
      </c>
      <c r="K1" s="62">
        <v>2.7609837295447002</v>
      </c>
      <c r="L1" s="62">
        <v>0.7079445460371</v>
      </c>
      <c r="M1" s="62">
        <v>2.7609837295447002</v>
      </c>
      <c r="N1" s="62">
        <v>45.450039855581998</v>
      </c>
      <c r="O1" s="62">
        <v>68.033470874165999</v>
      </c>
    </row>
    <row r="2" spans="1:16" x14ac:dyDescent="0.2">
      <c r="A2" s="62"/>
      <c r="B2" s="62"/>
      <c r="C2" s="62"/>
      <c r="D2" s="62"/>
      <c r="E2" s="62"/>
      <c r="F2" s="62"/>
      <c r="G2" s="62"/>
      <c r="I2" s="62">
        <v>2701.3014294592999</v>
      </c>
      <c r="J2" s="62">
        <v>25.013828464884998</v>
      </c>
      <c r="K2" s="62">
        <v>0.52812305779989999</v>
      </c>
      <c r="L2" s="62">
        <v>0.3840894965817</v>
      </c>
      <c r="M2" s="62">
        <v>0.76817899316350002</v>
      </c>
      <c r="N2" s="62">
        <v>18.292262274704999</v>
      </c>
      <c r="O2" s="62">
        <v>34.760099440646002</v>
      </c>
    </row>
    <row r="3" spans="1:16" x14ac:dyDescent="0.2">
      <c r="A3" s="62"/>
      <c r="B3" s="62"/>
      <c r="C3" s="62"/>
      <c r="D3" s="62"/>
      <c r="E3" s="62"/>
      <c r="F3" s="62"/>
      <c r="G3" s="62"/>
      <c r="I3" s="63">
        <f>SUM(I1:I2)</f>
        <v>11540.201470096001</v>
      </c>
      <c r="J3" s="63">
        <f t="shared" ref="J3:O3" si="0">SUM(Y1:Y2)</f>
        <v>125.40036509295</v>
      </c>
      <c r="K3" s="63">
        <f t="shared" si="0"/>
        <v>3.2891067873446</v>
      </c>
      <c r="L3" s="63">
        <f t="shared" si="0"/>
        <v>1.0920340426188</v>
      </c>
      <c r="M3" s="63">
        <f t="shared" si="0"/>
        <v>3.5291627227081999</v>
      </c>
      <c r="N3" s="63">
        <f t="shared" si="0"/>
        <v>63.742302130287001</v>
      </c>
      <c r="O3" s="63">
        <f t="shared" si="0"/>
        <v>102.79357031481</v>
      </c>
      <c r="P3" s="62">
        <f>SUM(I3:O3)</f>
        <v>11840.048011187</v>
      </c>
    </row>
    <row r="4" spans="1:16" x14ac:dyDescent="0.2">
      <c r="A4" s="62">
        <v>6465.5304972006998</v>
      </c>
      <c r="B4" s="62">
        <v>16626.049464059</v>
      </c>
      <c r="C4" s="62">
        <v>304.17583893265999</v>
      </c>
      <c r="D4" s="62">
        <v>341.51369681044002</v>
      </c>
      <c r="E4" s="62">
        <v>998.14918437437996</v>
      </c>
      <c r="F4" s="62">
        <v>414.24346557562001</v>
      </c>
      <c r="G4" s="62">
        <v>28.337853047305</v>
      </c>
    </row>
    <row r="5" spans="1:16" x14ac:dyDescent="0.2">
      <c r="A5" s="62">
        <v>3619.8927340478999</v>
      </c>
      <c r="B5" s="62">
        <v>20314.555389208999</v>
      </c>
      <c r="C5" s="62">
        <v>499.50171510361002</v>
      </c>
      <c r="D5" s="62">
        <v>510.48096934200998</v>
      </c>
      <c r="E5" s="62">
        <v>1117.4924115920001</v>
      </c>
      <c r="F5" s="62">
        <v>343.40063504075999</v>
      </c>
      <c r="G5" s="62">
        <v>24.676145664530999</v>
      </c>
      <c r="I5" s="62">
        <v>20705.665912201999</v>
      </c>
      <c r="J5" s="62">
        <v>3532.0831933295999</v>
      </c>
      <c r="K5" s="62">
        <v>49.583971128119003</v>
      </c>
      <c r="L5" s="62">
        <v>38.931164831061999</v>
      </c>
      <c r="M5" s="62">
        <v>224.96790025512001</v>
      </c>
      <c r="N5" s="62">
        <v>303.41129207889998</v>
      </c>
      <c r="O5" s="62">
        <v>47.356566175098003</v>
      </c>
    </row>
    <row r="6" spans="1:16" x14ac:dyDescent="0.2">
      <c r="A6" s="62">
        <v>2404.8446315094998</v>
      </c>
      <c r="B6" s="62">
        <v>22613.932965363001</v>
      </c>
      <c r="C6" s="62">
        <v>858.71236933615</v>
      </c>
      <c r="D6" s="62">
        <v>615.81161596845004</v>
      </c>
      <c r="E6" s="62">
        <v>1096.7218469613999</v>
      </c>
      <c r="F6" s="62">
        <v>267.25930656486003</v>
      </c>
      <c r="G6" s="62">
        <v>21.717264296265999</v>
      </c>
      <c r="I6" s="62">
        <v>6579.7492543894996</v>
      </c>
      <c r="J6" s="62">
        <v>585.94362755605005</v>
      </c>
      <c r="K6" s="62">
        <v>7.0838697034092997</v>
      </c>
      <c r="L6" s="62">
        <v>7.8460582158014001</v>
      </c>
      <c r="M6" s="62">
        <v>37.974921764478999</v>
      </c>
      <c r="N6" s="62">
        <v>76.801701278102001</v>
      </c>
      <c r="O6" s="62">
        <v>25.555732474325001</v>
      </c>
    </row>
    <row r="7" spans="1:16" x14ac:dyDescent="0.2">
      <c r="A7" s="62">
        <v>1833.8481205136</v>
      </c>
      <c r="B7" s="62">
        <v>24429.760550658</v>
      </c>
      <c r="C7" s="62">
        <v>1420.89970251</v>
      </c>
      <c r="D7" s="62">
        <v>695.98549585681997</v>
      </c>
      <c r="E7" s="62">
        <v>1034.4692694031</v>
      </c>
      <c r="F7" s="62">
        <v>221.25106590548</v>
      </c>
      <c r="G7" s="62">
        <v>16.964367442309001</v>
      </c>
      <c r="I7" s="63">
        <f>SUM(I5:I6)</f>
        <v>27285.415166592</v>
      </c>
      <c r="J7" s="63">
        <f t="shared" ref="J7:O7" si="1">SUM(Y5:Y6)</f>
        <v>4118.0268208856996</v>
      </c>
      <c r="K7" s="63">
        <f t="shared" si="1"/>
        <v>56.667840831527997</v>
      </c>
      <c r="L7" s="63">
        <f t="shared" si="1"/>
        <v>46.777223046864002</v>
      </c>
      <c r="M7" s="63">
        <f t="shared" si="1"/>
        <v>262.94282201959999</v>
      </c>
      <c r="N7" s="63">
        <f t="shared" si="1"/>
        <v>380.21299335700002</v>
      </c>
      <c r="O7" s="63">
        <f t="shared" si="1"/>
        <v>72.912298649422993</v>
      </c>
      <c r="P7" s="62">
        <f>SUM(I7:O7)</f>
        <v>32222.955165382002</v>
      </c>
    </row>
    <row r="8" spans="1:16" x14ac:dyDescent="0.2">
      <c r="A8" s="62">
        <v>1678.9802238330001</v>
      </c>
      <c r="B8" s="62">
        <v>23585.215622917</v>
      </c>
      <c r="C8" s="62">
        <v>2000.7394601342</v>
      </c>
      <c r="D8" s="62">
        <v>693.84998652463003</v>
      </c>
      <c r="E8" s="62">
        <v>881.17218400261004</v>
      </c>
      <c r="F8" s="62">
        <v>180.64977091873999</v>
      </c>
      <c r="G8" s="62">
        <v>16.392751670235999</v>
      </c>
    </row>
    <row r="9" spans="1:16" x14ac:dyDescent="0.2">
      <c r="A9" s="62">
        <v>1290.0069458152</v>
      </c>
      <c r="B9" s="62">
        <v>18673.020161986999</v>
      </c>
      <c r="C9" s="62">
        <v>2633.1127368733</v>
      </c>
      <c r="D9" s="62">
        <v>536.44583374457</v>
      </c>
      <c r="E9" s="62">
        <v>632.24500037011001</v>
      </c>
      <c r="F9" s="62">
        <v>131.64088716443001</v>
      </c>
      <c r="G9" s="62">
        <v>14.528434045598001</v>
      </c>
      <c r="I9" s="62">
        <v>11324.024941321</v>
      </c>
      <c r="J9" s="62">
        <v>12243.570626545999</v>
      </c>
      <c r="K9" s="62">
        <v>189.64795627075</v>
      </c>
      <c r="L9" s="62">
        <v>193.51832272524999</v>
      </c>
      <c r="M9" s="62">
        <v>776.07520458438</v>
      </c>
      <c r="N9" s="62">
        <v>484.73003319870998</v>
      </c>
      <c r="O9" s="62">
        <v>34.299454441648997</v>
      </c>
    </row>
    <row r="10" spans="1:16" x14ac:dyDescent="0.2">
      <c r="A10" s="62">
        <v>1007.178843039</v>
      </c>
      <c r="B10" s="62">
        <v>13849.697096028</v>
      </c>
      <c r="C10" s="62">
        <v>3211.0137871192001</v>
      </c>
      <c r="D10" s="62">
        <v>352.53455071346002</v>
      </c>
      <c r="E10" s="62">
        <v>455.57973389896</v>
      </c>
      <c r="F10" s="62">
        <v>90.310906286155003</v>
      </c>
      <c r="G10" s="62">
        <v>10.685082915542001</v>
      </c>
      <c r="I10" s="62">
        <v>4222.2234467854996</v>
      </c>
      <c r="J10" s="62">
        <v>1673.9955429498</v>
      </c>
      <c r="K10" s="62">
        <v>21.645596974608001</v>
      </c>
      <c r="L10" s="62">
        <v>33.509049162615</v>
      </c>
      <c r="M10" s="62">
        <v>104.14862236629</v>
      </c>
      <c r="N10" s="62">
        <v>83.335548352242</v>
      </c>
      <c r="O10" s="62">
        <v>25.10056726094</v>
      </c>
    </row>
    <row r="11" spans="1:16" x14ac:dyDescent="0.2">
      <c r="A11" s="62">
        <v>652.49219721033</v>
      </c>
      <c r="B11" s="62">
        <v>8965.4658886893994</v>
      </c>
      <c r="C11" s="62">
        <v>3495.5560005523998</v>
      </c>
      <c r="D11" s="62">
        <v>190.21364452424001</v>
      </c>
      <c r="E11" s="62">
        <v>258.73691479077002</v>
      </c>
      <c r="F11" s="62">
        <v>68.523270266538006</v>
      </c>
      <c r="G11" s="62">
        <v>6.084518712885</v>
      </c>
      <c r="I11" s="63">
        <f>SUM(I9:I10)</f>
        <v>15546.248388106</v>
      </c>
      <c r="J11" s="63">
        <f t="shared" ref="J11:O11" si="2">SUM(Y9:Y10)</f>
        <v>13917.566169496</v>
      </c>
      <c r="K11" s="63">
        <f t="shared" si="2"/>
        <v>211.29355324535999</v>
      </c>
      <c r="L11" s="63">
        <f t="shared" si="2"/>
        <v>227.02737188787</v>
      </c>
      <c r="M11" s="63">
        <f t="shared" si="2"/>
        <v>880.22382695066995</v>
      </c>
      <c r="N11" s="63">
        <f t="shared" si="2"/>
        <v>568.06558155095001</v>
      </c>
      <c r="O11" s="63">
        <f t="shared" si="2"/>
        <v>59.400021702589001</v>
      </c>
    </row>
    <row r="12" spans="1:16" x14ac:dyDescent="0.2">
      <c r="A12" s="62">
        <v>396.96682772371997</v>
      </c>
      <c r="B12" s="62">
        <v>5582.0504902656003</v>
      </c>
      <c r="C12" s="62">
        <v>3439.2152613380999</v>
      </c>
      <c r="D12" s="62">
        <v>111.73557767704</v>
      </c>
      <c r="E12" s="62">
        <v>160.11068129373001</v>
      </c>
      <c r="F12" s="62">
        <v>45.756301014883</v>
      </c>
      <c r="G12" s="62">
        <v>5.0921161701777997</v>
      </c>
    </row>
    <row r="13" spans="1:16" x14ac:dyDescent="0.2">
      <c r="A13" s="62">
        <v>326.7835643217</v>
      </c>
      <c r="B13" s="62">
        <v>4080.2849552643002</v>
      </c>
      <c r="C13" s="62">
        <v>3995.5766522141998</v>
      </c>
      <c r="D13" s="62">
        <v>74.246033933986993</v>
      </c>
      <c r="E13" s="62">
        <v>114.00265657502</v>
      </c>
      <c r="F13" s="62">
        <v>40.189544121700997</v>
      </c>
      <c r="G13" s="62">
        <v>5.9165935690835001</v>
      </c>
      <c r="I13" s="62"/>
    </row>
    <row r="14" spans="1:16" x14ac:dyDescent="0.2">
      <c r="A14" s="62">
        <v>194.71498621919</v>
      </c>
      <c r="B14" s="62">
        <v>2283.8729730028999</v>
      </c>
      <c r="C14" s="62">
        <v>3530.7452708013002</v>
      </c>
      <c r="D14" s="62">
        <v>46.562279313284002</v>
      </c>
      <c r="E14" s="62">
        <v>67.317312907474999</v>
      </c>
      <c r="F14" s="62">
        <v>40.008058178276002</v>
      </c>
      <c r="G14" s="62">
        <v>4.7791195776097997</v>
      </c>
    </row>
    <row r="15" spans="1:16" x14ac:dyDescent="0.2">
      <c r="A15" s="62">
        <v>124.64585551331</v>
      </c>
      <c r="B15" s="62">
        <v>951.47300380228</v>
      </c>
      <c r="C15" s="62">
        <v>2642.1450950570002</v>
      </c>
      <c r="D15" s="62">
        <v>27.980247148288999</v>
      </c>
      <c r="E15" s="62">
        <v>26.100437262357001</v>
      </c>
      <c r="F15" s="62">
        <v>25.232832699620001</v>
      </c>
      <c r="G15" s="62">
        <v>5.4225285171103002</v>
      </c>
    </row>
    <row r="16" spans="1:16" x14ac:dyDescent="0.2">
      <c r="A16" s="62">
        <v>300.77314986983998</v>
      </c>
      <c r="B16" s="62">
        <v>1346.4572331721999</v>
      </c>
      <c r="C16" s="62">
        <v>7592.7665489028996</v>
      </c>
      <c r="D16" s="62">
        <v>57.345853477128998</v>
      </c>
      <c r="E16" s="62">
        <v>55.005206396429998</v>
      </c>
      <c r="F16" s="62">
        <v>79.289419858683999</v>
      </c>
      <c r="G16" s="62">
        <v>9.0700074377092008</v>
      </c>
    </row>
    <row r="17" spans="1:9" x14ac:dyDescent="0.2">
      <c r="A17" s="62"/>
      <c r="B17" s="62"/>
      <c r="C17" s="62"/>
      <c r="D17" s="62"/>
      <c r="E17" s="62"/>
      <c r="F17" s="62"/>
      <c r="G17" s="62"/>
    </row>
    <row r="18" spans="1:9" x14ac:dyDescent="0.2">
      <c r="A18" s="62"/>
      <c r="B18" s="62"/>
      <c r="C18" s="62"/>
      <c r="D18" s="62"/>
      <c r="E18" s="62"/>
      <c r="F18" s="62"/>
      <c r="G18" s="62"/>
      <c r="I18" s="62"/>
    </row>
    <row r="19" spans="1:9" x14ac:dyDescent="0.2">
      <c r="A19" s="62"/>
      <c r="B19" s="62"/>
      <c r="C19" s="62"/>
      <c r="D19" s="62"/>
      <c r="E19" s="62"/>
      <c r="F19" s="62"/>
      <c r="G19" s="62"/>
    </row>
    <row r="20" spans="1:9" x14ac:dyDescent="0.2">
      <c r="A20" s="62"/>
      <c r="B20" s="62"/>
      <c r="C20" s="62"/>
      <c r="D20" s="62"/>
      <c r="E20" s="62"/>
      <c r="F20" s="62"/>
      <c r="G20" s="62"/>
    </row>
    <row r="21" spans="1:9" x14ac:dyDescent="0.2">
      <c r="A21" s="62">
        <v>2630.6495953182002</v>
      </c>
      <c r="B21" s="62">
        <v>3254.6356134369998</v>
      </c>
      <c r="C21" s="62">
        <v>46.702798538388997</v>
      </c>
      <c r="D21" s="62">
        <v>90.017354829875003</v>
      </c>
      <c r="E21" s="62">
        <v>188.32216704743999</v>
      </c>
      <c r="F21" s="62">
        <v>115.15444933729999</v>
      </c>
      <c r="G21" s="62">
        <v>27.472234434345999</v>
      </c>
    </row>
    <row r="22" spans="1:9" x14ac:dyDescent="0.2">
      <c r="A22" s="62">
        <v>1672.5470962749</v>
      </c>
      <c r="B22" s="62">
        <v>4527.2299060818004</v>
      </c>
      <c r="C22" s="62">
        <v>117.27440289845001</v>
      </c>
      <c r="D22" s="62">
        <v>178.29602166801999</v>
      </c>
      <c r="E22" s="62">
        <v>284.71889268001001</v>
      </c>
      <c r="F22" s="62">
        <v>115.08463188997</v>
      </c>
      <c r="G22" s="62">
        <v>21.800386928839998</v>
      </c>
    </row>
    <row r="23" spans="1:9" x14ac:dyDescent="0.2">
      <c r="A23" s="62">
        <v>1038.1027679186</v>
      </c>
      <c r="B23" s="62">
        <v>5143.3810712695004</v>
      </c>
      <c r="C23" s="62">
        <v>195.62226210879999</v>
      </c>
      <c r="D23" s="62">
        <v>228.00535769714</v>
      </c>
      <c r="E23" s="62">
        <v>292.06242999231</v>
      </c>
      <c r="F23" s="62">
        <v>93.698241541721004</v>
      </c>
      <c r="G23" s="62">
        <v>15.080594879823</v>
      </c>
    </row>
    <row r="24" spans="1:9" x14ac:dyDescent="0.2">
      <c r="A24" s="62">
        <v>799.36604054825</v>
      </c>
      <c r="B24" s="62">
        <v>5711.4367729087999</v>
      </c>
      <c r="C24" s="62">
        <v>374.49291395432999</v>
      </c>
      <c r="D24" s="62">
        <v>289.55364317073003</v>
      </c>
      <c r="E24" s="62">
        <v>303.73965041397997</v>
      </c>
      <c r="F24" s="62">
        <v>82.597032827548006</v>
      </c>
      <c r="G24" s="62">
        <v>28.858139345312001</v>
      </c>
    </row>
    <row r="25" spans="1:9" x14ac:dyDescent="0.2">
      <c r="A25" s="62">
        <v>751.64009246206001</v>
      </c>
      <c r="B25" s="62">
        <v>6094.1202421427997</v>
      </c>
      <c r="C25" s="62">
        <v>586.19608798408001</v>
      </c>
      <c r="D25" s="62">
        <v>306.14282900737999</v>
      </c>
      <c r="E25" s="62">
        <v>282.32191724024</v>
      </c>
      <c r="F25" s="62">
        <v>68.942003897503994</v>
      </c>
      <c r="G25" s="62">
        <v>16.594815075877001</v>
      </c>
    </row>
    <row r="26" spans="1:9" x14ac:dyDescent="0.2">
      <c r="A26" s="62">
        <v>620.10180072029004</v>
      </c>
      <c r="B26" s="62">
        <v>5357.9006002401002</v>
      </c>
      <c r="C26" s="62">
        <v>864.43217286915001</v>
      </c>
      <c r="D26" s="62">
        <v>265.80302521008002</v>
      </c>
      <c r="E26" s="62">
        <v>217.45008403361001</v>
      </c>
      <c r="F26" s="62">
        <v>55.655222088835998</v>
      </c>
      <c r="G26" s="62">
        <v>16.617623049220001</v>
      </c>
    </row>
    <row r="27" spans="1:9" x14ac:dyDescent="0.2">
      <c r="A27" s="62">
        <v>505.04345273448001</v>
      </c>
      <c r="B27" s="62">
        <v>4154.8152320095996</v>
      </c>
      <c r="C27" s="62">
        <v>1055.0891241868001</v>
      </c>
      <c r="D27" s="62">
        <v>185.68633474648999</v>
      </c>
      <c r="E27" s="62">
        <v>161.84935247575001</v>
      </c>
      <c r="F27" s="62">
        <v>38.239362101569</v>
      </c>
      <c r="G27" s="62">
        <v>14.277141745346</v>
      </c>
    </row>
    <row r="28" spans="1:9" x14ac:dyDescent="0.2">
      <c r="A28" s="62">
        <v>348.40705305299002</v>
      </c>
      <c r="B28" s="62">
        <v>2729.0869126899001</v>
      </c>
      <c r="C28" s="62">
        <v>1185.7430133481</v>
      </c>
      <c r="D28" s="62">
        <v>100.65286300055</v>
      </c>
      <c r="E28" s="62">
        <v>93.811954129951999</v>
      </c>
      <c r="F28" s="62">
        <v>26.666472794952</v>
      </c>
      <c r="G28" s="62">
        <v>10.588158315643</v>
      </c>
    </row>
    <row r="29" spans="1:9" x14ac:dyDescent="0.2">
      <c r="A29" s="62">
        <v>212.26484963729999</v>
      </c>
      <c r="B29" s="62">
        <v>1706.4874991197</v>
      </c>
      <c r="C29" s="62">
        <v>1176.3029368264999</v>
      </c>
      <c r="D29" s="62">
        <v>55.670061271921</v>
      </c>
      <c r="E29" s="62">
        <v>51.212817804071001</v>
      </c>
      <c r="F29" s="62">
        <v>18.37475878583</v>
      </c>
      <c r="G29" s="62">
        <v>8.7325586308894998</v>
      </c>
    </row>
    <row r="30" spans="1:9" x14ac:dyDescent="0.2">
      <c r="A30" s="62">
        <v>157.3345135468</v>
      </c>
      <c r="B30" s="62">
        <v>1264.1717364532001</v>
      </c>
      <c r="C30" s="62">
        <v>1366.4613300492999</v>
      </c>
      <c r="D30" s="62">
        <v>33.771520935961</v>
      </c>
      <c r="E30" s="62">
        <v>34.968149630542001</v>
      </c>
      <c r="F30" s="62">
        <v>15.334575123153</v>
      </c>
      <c r="G30" s="62">
        <v>6.8695350985222001</v>
      </c>
    </row>
    <row r="31" spans="1:9" x14ac:dyDescent="0.2">
      <c r="A31" s="62">
        <v>98.227848827206998</v>
      </c>
      <c r="B31" s="62">
        <v>670.37586740838003</v>
      </c>
      <c r="C31" s="62">
        <v>1150.0608476228999</v>
      </c>
      <c r="D31" s="62">
        <v>18.914606870448001</v>
      </c>
      <c r="E31" s="62">
        <v>17.558180879739002</v>
      </c>
      <c r="F31" s="62">
        <v>10.663015426966</v>
      </c>
      <c r="G31" s="62">
        <v>5.2373114641280001</v>
      </c>
    </row>
    <row r="32" spans="1:9" x14ac:dyDescent="0.2">
      <c r="A32" s="62">
        <v>68.487517022242002</v>
      </c>
      <c r="B32" s="62">
        <v>292.12528370403999</v>
      </c>
      <c r="C32" s="62">
        <v>882.81979119383004</v>
      </c>
      <c r="D32" s="62">
        <v>9.5006808896959001</v>
      </c>
      <c r="E32" s="62">
        <v>7.0222423967317003</v>
      </c>
      <c r="F32" s="62">
        <v>8.8810712664547999</v>
      </c>
      <c r="G32" s="62">
        <v>5.1221062187925996</v>
      </c>
    </row>
    <row r="33" spans="1:7" x14ac:dyDescent="0.2">
      <c r="A33" s="62">
        <v>100.25615763547</v>
      </c>
      <c r="B33" s="62">
        <v>337.66830870279</v>
      </c>
      <c r="C33" s="62">
        <v>2045.9218390804999</v>
      </c>
      <c r="D33" s="62">
        <v>18.658784893267999</v>
      </c>
      <c r="E33" s="62">
        <v>10.025615763547</v>
      </c>
      <c r="F33" s="62">
        <v>19.911986863711</v>
      </c>
      <c r="G33" s="62">
        <v>11.557307060755001</v>
      </c>
    </row>
    <row r="34" spans="1:7" x14ac:dyDescent="0.2">
      <c r="A34" s="62">
        <f>SUM(A4:A33)</f>
        <v>29299.087362515998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3"/>
  <sheetViews>
    <sheetView workbookViewId="0">
      <selection activeCell="E62" sqref="E33:K62"/>
    </sheetView>
  </sheetViews>
  <sheetFormatPr defaultRowHeight="14.25" x14ac:dyDescent="0.2"/>
  <cols>
    <col min="1" max="1" width="9" style="33"/>
    <col min="2" max="2" width="16.25" style="33" customWidth="1"/>
    <col min="3" max="3" width="9" style="33"/>
    <col min="4" max="4" width="10.375" style="33" customWidth="1"/>
    <col min="5" max="6" width="10.5" style="33" bestFit="1" customWidth="1"/>
    <col min="7" max="7" width="9.5" style="33" bestFit="1" customWidth="1"/>
    <col min="8" max="8" width="9.125" style="33" bestFit="1" customWidth="1"/>
    <col min="9" max="9" width="11" style="33" customWidth="1"/>
    <col min="10" max="10" width="10.375" style="33" customWidth="1"/>
    <col min="11" max="11" width="10.625" style="33" customWidth="1"/>
    <col min="12" max="256" width="9" style="33"/>
  </cols>
  <sheetData>
    <row r="1" spans="1:13" ht="23.1" customHeight="1" x14ac:dyDescent="0.2">
      <c r="A1" s="30" t="s">
        <v>0</v>
      </c>
      <c r="B1" s="30" t="s">
        <v>1</v>
      </c>
      <c r="C1" s="30" t="s">
        <v>37</v>
      </c>
      <c r="D1" s="30" t="s">
        <v>36</v>
      </c>
      <c r="E1" s="30" t="s">
        <v>30</v>
      </c>
      <c r="F1" s="31" t="s">
        <v>31</v>
      </c>
      <c r="G1" s="31" t="s">
        <v>32</v>
      </c>
      <c r="H1" s="31" t="s">
        <v>33</v>
      </c>
      <c r="I1" s="31" t="s">
        <v>34</v>
      </c>
      <c r="J1" s="31" t="s">
        <v>35</v>
      </c>
      <c r="K1" s="32" t="s">
        <v>29</v>
      </c>
    </row>
    <row r="2" spans="1:13" ht="18.75" x14ac:dyDescent="0.3">
      <c r="A2" s="34" t="s">
        <v>10</v>
      </c>
      <c r="B2" s="34" t="s">
        <v>11</v>
      </c>
      <c r="C2" s="35">
        <v>13</v>
      </c>
      <c r="D2" s="36">
        <v>14</v>
      </c>
      <c r="E2" s="37">
        <v>97.570372454321998</v>
      </c>
      <c r="F2" s="38">
        <v>1.1081414795016999</v>
      </c>
      <c r="G2" s="39">
        <v>3.04777980963E-2</v>
      </c>
      <c r="H2" s="39">
        <v>7.8148200247000008E-3</v>
      </c>
      <c r="I2" s="37">
        <v>3.04777980963E-2</v>
      </c>
      <c r="J2" s="38">
        <v>0.50171144558540004</v>
      </c>
      <c r="K2" s="39">
        <v>0.75100420437320003</v>
      </c>
      <c r="L2" s="40"/>
      <c r="M2" s="61">
        <v>9059</v>
      </c>
    </row>
    <row r="3" spans="1:13" ht="18.75" x14ac:dyDescent="0.3">
      <c r="A3" s="34" t="s">
        <v>10</v>
      </c>
      <c r="B3" s="34" t="s">
        <v>11</v>
      </c>
      <c r="C3" s="41">
        <v>15</v>
      </c>
      <c r="D3" s="42">
        <v>19</v>
      </c>
      <c r="E3" s="43">
        <v>83.148606185054007</v>
      </c>
      <c r="F3" s="44">
        <v>14.183933793790001</v>
      </c>
      <c r="G3" s="45">
        <v>0.1991164208823</v>
      </c>
      <c r="H3" s="45">
        <v>0.15633750233339999</v>
      </c>
      <c r="I3" s="43">
        <v>0.9034129799017</v>
      </c>
      <c r="J3" s="44">
        <v>1.2184213801257</v>
      </c>
      <c r="K3" s="45">
        <v>0.19017173791299999</v>
      </c>
      <c r="M3" s="61">
        <v>24902</v>
      </c>
    </row>
    <row r="4" spans="1:13" ht="18.75" x14ac:dyDescent="0.3">
      <c r="A4" s="34" t="s">
        <v>10</v>
      </c>
      <c r="B4" s="34" t="s">
        <v>11</v>
      </c>
      <c r="C4" s="41">
        <v>20</v>
      </c>
      <c r="D4" s="42">
        <v>24</v>
      </c>
      <c r="E4" s="43">
        <v>44.854729229663</v>
      </c>
      <c r="F4" s="44">
        <v>48.497071324353001</v>
      </c>
      <c r="G4" s="45">
        <v>0.75120001691649996</v>
      </c>
      <c r="H4" s="45">
        <v>0.76653062950670003</v>
      </c>
      <c r="I4" s="43">
        <v>3.0740521452284999</v>
      </c>
      <c r="J4" s="44">
        <v>1.9200270664609</v>
      </c>
      <c r="K4" s="45">
        <v>0.13586094605740001</v>
      </c>
      <c r="M4" s="61">
        <v>25246</v>
      </c>
    </row>
    <row r="5" spans="1:13" ht="18.75" x14ac:dyDescent="0.3">
      <c r="A5" s="34" t="s">
        <v>10</v>
      </c>
      <c r="B5" s="34" t="s">
        <v>11</v>
      </c>
      <c r="C5" s="41">
        <v>25</v>
      </c>
      <c r="D5" s="42">
        <v>29</v>
      </c>
      <c r="E5" s="43">
        <v>25.679285476212002</v>
      </c>
      <c r="F5" s="44">
        <v>66.034035523309001</v>
      </c>
      <c r="G5" s="45">
        <v>1.2081016718272</v>
      </c>
      <c r="H5" s="45">
        <v>1.3563972389008001</v>
      </c>
      <c r="I5" s="43">
        <v>3.9643704201064001</v>
      </c>
      <c r="J5" s="44">
        <v>1.6452596138519</v>
      </c>
      <c r="K5" s="45">
        <v>0.112550055792</v>
      </c>
      <c r="M5" s="61">
        <v>25178</v>
      </c>
    </row>
    <row r="6" spans="1:13" ht="18.75" x14ac:dyDescent="0.3">
      <c r="A6" s="34" t="s">
        <v>10</v>
      </c>
      <c r="B6" s="34" t="s">
        <v>11</v>
      </c>
      <c r="C6" s="41">
        <v>30</v>
      </c>
      <c r="D6" s="42">
        <v>34</v>
      </c>
      <c r="E6" s="43">
        <v>13.696151093636001</v>
      </c>
      <c r="F6" s="44">
        <v>76.861730568328994</v>
      </c>
      <c r="G6" s="45">
        <v>1.8899043325903</v>
      </c>
      <c r="H6" s="45">
        <v>1.9314452112827001</v>
      </c>
      <c r="I6" s="43">
        <v>4.2281211183955998</v>
      </c>
      <c r="J6" s="44">
        <v>1.2992835226665</v>
      </c>
      <c r="K6" s="45">
        <v>9.3364153100799999E-2</v>
      </c>
      <c r="M6" s="61">
        <v>26430</v>
      </c>
    </row>
    <row r="7" spans="1:13" ht="18.75" x14ac:dyDescent="0.3">
      <c r="A7" s="34" t="s">
        <v>10</v>
      </c>
      <c r="B7" s="34" t="s">
        <v>11</v>
      </c>
      <c r="C7" s="41">
        <v>35</v>
      </c>
      <c r="D7" s="42">
        <v>39</v>
      </c>
      <c r="E7" s="43">
        <v>8.6260075020966003</v>
      </c>
      <c r="F7" s="44">
        <v>81.114577156151</v>
      </c>
      <c r="G7" s="45">
        <v>3.0801404976366999</v>
      </c>
      <c r="H7" s="45">
        <v>2.2088726854207001</v>
      </c>
      <c r="I7" s="43">
        <v>3.9338636499208999</v>
      </c>
      <c r="J7" s="44">
        <v>0.95864021867659999</v>
      </c>
      <c r="K7" s="45">
        <v>7.78982900974E-2</v>
      </c>
      <c r="M7" s="61">
        <v>27879</v>
      </c>
    </row>
    <row r="8" spans="1:13" ht="18.75" x14ac:dyDescent="0.3">
      <c r="A8" s="34" t="s">
        <v>10</v>
      </c>
      <c r="B8" s="34" t="s">
        <v>11</v>
      </c>
      <c r="C8" s="41">
        <v>40</v>
      </c>
      <c r="D8" s="42">
        <v>44</v>
      </c>
      <c r="E8" s="43">
        <v>6.1843594931829999</v>
      </c>
      <c r="F8" s="44">
        <v>82.385460326637002</v>
      </c>
      <c r="G8" s="45">
        <v>4.7917569976393999</v>
      </c>
      <c r="H8" s="45">
        <v>2.3470997735703998</v>
      </c>
      <c r="I8" s="43">
        <v>3.4885821650527999</v>
      </c>
      <c r="J8" s="44">
        <v>0.74613383436909997</v>
      </c>
      <c r="K8" s="45">
        <v>5.72096160331E-2</v>
      </c>
      <c r="M8" s="61">
        <v>29653</v>
      </c>
    </row>
    <row r="9" spans="1:13" ht="18.75" x14ac:dyDescent="0.3">
      <c r="A9" s="34" t="s">
        <v>10</v>
      </c>
      <c r="B9" s="34" t="s">
        <v>11</v>
      </c>
      <c r="C9" s="41">
        <v>45</v>
      </c>
      <c r="D9" s="42">
        <v>49</v>
      </c>
      <c r="E9" s="43">
        <v>5.7822096767330002</v>
      </c>
      <c r="F9" s="44">
        <v>81.22469822267</v>
      </c>
      <c r="G9" s="45">
        <v>6.8903105008581997</v>
      </c>
      <c r="H9" s="45">
        <v>2.3895374402474001</v>
      </c>
      <c r="I9" s="43">
        <v>3.0346529738010002</v>
      </c>
      <c r="J9" s="44">
        <v>0.62213648420540002</v>
      </c>
      <c r="K9" s="45">
        <v>5.6454701485099998E-2</v>
      </c>
      <c r="M9" s="61">
        <v>29037</v>
      </c>
    </row>
    <row r="10" spans="1:13" ht="18.75" x14ac:dyDescent="0.3">
      <c r="A10" s="34" t="s">
        <v>10</v>
      </c>
      <c r="B10" s="34" t="s">
        <v>11</v>
      </c>
      <c r="C10" s="41">
        <v>50</v>
      </c>
      <c r="D10" s="42">
        <v>54</v>
      </c>
      <c r="E10" s="43">
        <v>5.3950355309909002</v>
      </c>
      <c r="F10" s="44">
        <v>78.093848697197004</v>
      </c>
      <c r="G10" s="45">
        <v>11.012139755231001</v>
      </c>
      <c r="H10" s="45">
        <v>2.2435106592973</v>
      </c>
      <c r="I10" s="43">
        <v>2.6441595933675002</v>
      </c>
      <c r="J10" s="44">
        <v>0.55054530201340002</v>
      </c>
      <c r="K10" s="45">
        <v>6.07604619029E-2</v>
      </c>
      <c r="M10" s="61">
        <v>23911</v>
      </c>
    </row>
    <row r="11" spans="1:13" ht="18.75" x14ac:dyDescent="0.3">
      <c r="A11" s="34" t="s">
        <v>10</v>
      </c>
      <c r="B11" s="34" t="s">
        <v>11</v>
      </c>
      <c r="C11" s="41">
        <v>55</v>
      </c>
      <c r="D11" s="42">
        <v>59</v>
      </c>
      <c r="E11" s="43">
        <v>5.3073659853452</v>
      </c>
      <c r="F11" s="44">
        <v>72.981488623215995</v>
      </c>
      <c r="G11" s="45">
        <v>16.920555341303999</v>
      </c>
      <c r="H11" s="45">
        <v>1.8576937909757001</v>
      </c>
      <c r="I11" s="43">
        <v>2.4006941766294001</v>
      </c>
      <c r="J11" s="44">
        <v>0.47589664481299998</v>
      </c>
      <c r="K11" s="45">
        <v>5.6305437716899998E-2</v>
      </c>
      <c r="M11" s="61">
        <v>18977</v>
      </c>
    </row>
    <row r="12" spans="1:13" ht="18.75" x14ac:dyDescent="0.3">
      <c r="A12" s="34" t="s">
        <v>10</v>
      </c>
      <c r="B12" s="34" t="s">
        <v>11</v>
      </c>
      <c r="C12" s="41">
        <v>60</v>
      </c>
      <c r="D12" s="42">
        <v>64</v>
      </c>
      <c r="E12" s="43">
        <v>4.7847194926328003</v>
      </c>
      <c r="F12" s="44">
        <v>65.743681811903997</v>
      </c>
      <c r="G12" s="45">
        <v>25.632881136264999</v>
      </c>
      <c r="H12" s="45">
        <v>1.3948349675459</v>
      </c>
      <c r="I12" s="43">
        <v>1.8973155004090001</v>
      </c>
      <c r="J12" s="44">
        <v>0.50248053286310002</v>
      </c>
      <c r="K12" s="45">
        <v>4.4617721734100002E-2</v>
      </c>
      <c r="M12" s="61">
        <v>13637</v>
      </c>
    </row>
    <row r="13" spans="1:13" ht="18.75" x14ac:dyDescent="0.3">
      <c r="A13" s="34" t="s">
        <v>10</v>
      </c>
      <c r="B13" s="34" t="s">
        <v>11</v>
      </c>
      <c r="C13" s="41">
        <v>65</v>
      </c>
      <c r="D13" s="42">
        <v>69</v>
      </c>
      <c r="E13" s="43">
        <v>4.0752163815184996</v>
      </c>
      <c r="F13" s="44">
        <v>57.304696543123001</v>
      </c>
      <c r="G13" s="45">
        <v>35.306593381973997</v>
      </c>
      <c r="H13" s="45">
        <v>1.1470647538964001</v>
      </c>
      <c r="I13" s="43">
        <v>1.6436780750819999</v>
      </c>
      <c r="J13" s="44">
        <v>0.46972899101620003</v>
      </c>
      <c r="K13" s="45">
        <v>5.2275086440599999E-2</v>
      </c>
      <c r="M13" s="61">
        <v>9741</v>
      </c>
    </row>
    <row r="14" spans="1:13" ht="18.75" x14ac:dyDescent="0.3">
      <c r="A14" s="34" t="s">
        <v>10</v>
      </c>
      <c r="B14" s="34" t="s">
        <v>11</v>
      </c>
      <c r="C14" s="41">
        <v>70</v>
      </c>
      <c r="D14" s="42">
        <v>74</v>
      </c>
      <c r="E14" s="43">
        <v>3.7835309056581998</v>
      </c>
      <c r="F14" s="44">
        <v>47.241923761309003</v>
      </c>
      <c r="G14" s="45">
        <v>46.261163045204</v>
      </c>
      <c r="H14" s="45">
        <v>0.85962757825619995</v>
      </c>
      <c r="I14" s="43">
        <v>1.3199335020842999</v>
      </c>
      <c r="J14" s="44">
        <v>0.46531832953230001</v>
      </c>
      <c r="K14" s="45">
        <v>6.8502877956300001E-2</v>
      </c>
      <c r="M14" s="61">
        <v>8637</v>
      </c>
    </row>
    <row r="15" spans="1:13" ht="18.75" x14ac:dyDescent="0.3">
      <c r="A15" s="34" t="s">
        <v>10</v>
      </c>
      <c r="B15" s="34" t="s">
        <v>11</v>
      </c>
      <c r="C15" s="41">
        <v>75</v>
      </c>
      <c r="D15" s="42">
        <v>79</v>
      </c>
      <c r="E15" s="43">
        <v>3.1568577532294002</v>
      </c>
      <c r="F15" s="44">
        <v>37.027771935845003</v>
      </c>
      <c r="G15" s="45">
        <v>57.242951861240002</v>
      </c>
      <c r="H15" s="45">
        <v>0.75490076707660003</v>
      </c>
      <c r="I15" s="43">
        <v>1.091396123662</v>
      </c>
      <c r="J15" s="44">
        <v>0.64863907552330002</v>
      </c>
      <c r="K15" s="45">
        <v>7.7482483424300003E-2</v>
      </c>
      <c r="M15" s="61">
        <v>6168</v>
      </c>
    </row>
    <row r="16" spans="1:13" ht="18.75" x14ac:dyDescent="0.3">
      <c r="A16" s="34" t="s">
        <v>10</v>
      </c>
      <c r="B16" s="34" t="s">
        <v>11</v>
      </c>
      <c r="C16" s="41">
        <v>80</v>
      </c>
      <c r="D16" s="42">
        <v>84</v>
      </c>
      <c r="E16" s="43">
        <v>3.2775665399239999</v>
      </c>
      <c r="F16" s="44">
        <v>25.019011406844001</v>
      </c>
      <c r="G16" s="45">
        <v>69.475285171102996</v>
      </c>
      <c r="H16" s="45">
        <v>0.73574144486689996</v>
      </c>
      <c r="I16" s="43">
        <v>0.68631178707219997</v>
      </c>
      <c r="J16" s="44">
        <v>0.6634980988593</v>
      </c>
      <c r="K16" s="45">
        <v>0.1425855513308</v>
      </c>
      <c r="M16" s="61">
        <v>3803</v>
      </c>
    </row>
    <row r="17" spans="1:13" ht="18.75" x14ac:dyDescent="0.3">
      <c r="A17" s="51" t="s">
        <v>10</v>
      </c>
      <c r="B17" s="51" t="s">
        <v>28</v>
      </c>
      <c r="C17" s="35">
        <v>13</v>
      </c>
      <c r="D17" s="35">
        <v>14</v>
      </c>
      <c r="E17" s="39">
        <v>97.134175816587003</v>
      </c>
      <c r="F17" s="52">
        <v>0.89945445756510001</v>
      </c>
      <c r="G17" s="53">
        <v>1.89904012154E-2</v>
      </c>
      <c r="H17" s="54">
        <v>1.3811200883899999E-2</v>
      </c>
      <c r="I17" s="39">
        <v>2.7622401767799998E-2</v>
      </c>
      <c r="J17" s="38">
        <v>0.65775844209650003</v>
      </c>
      <c r="K17" s="39">
        <v>1.2499136799945001</v>
      </c>
      <c r="M17" s="61">
        <v>2781</v>
      </c>
    </row>
    <row r="18" spans="1:13" ht="18.75" x14ac:dyDescent="0.3">
      <c r="A18" s="51" t="s">
        <v>10</v>
      </c>
      <c r="B18" s="51" t="s">
        <v>28</v>
      </c>
      <c r="C18" s="41">
        <v>15</v>
      </c>
      <c r="D18" s="41">
        <v>19</v>
      </c>
      <c r="E18" s="45">
        <v>89.875006889624999</v>
      </c>
      <c r="F18" s="55">
        <v>8.0036009774081993</v>
      </c>
      <c r="G18" s="56">
        <v>9.6760957566000005E-2</v>
      </c>
      <c r="H18" s="57">
        <v>0.1071719466712</v>
      </c>
      <c r="I18" s="45">
        <v>0.51871222188879995</v>
      </c>
      <c r="J18" s="44">
        <v>1.0490602551304999</v>
      </c>
      <c r="K18" s="45">
        <v>0.34907434058629999</v>
      </c>
      <c r="M18" s="61">
        <v>7321</v>
      </c>
    </row>
    <row r="19" spans="1:13" ht="18.75" x14ac:dyDescent="0.3">
      <c r="A19" s="51" t="s">
        <v>10</v>
      </c>
      <c r="B19" s="51" t="s">
        <v>28</v>
      </c>
      <c r="C19" s="41">
        <v>20</v>
      </c>
      <c r="D19" s="41">
        <v>24</v>
      </c>
      <c r="E19" s="45">
        <v>68.498109130200007</v>
      </c>
      <c r="F19" s="55">
        <v>27.157617504051998</v>
      </c>
      <c r="G19" s="56">
        <v>0.35116153430579999</v>
      </c>
      <c r="H19" s="57">
        <v>0.54362506753109996</v>
      </c>
      <c r="I19" s="45">
        <v>1.6896272285250999</v>
      </c>
      <c r="J19" s="44">
        <v>1.3519719070773</v>
      </c>
      <c r="K19" s="45">
        <v>0.4072123176661</v>
      </c>
      <c r="M19" s="61">
        <v>6164</v>
      </c>
    </row>
    <row r="20" spans="1:13" ht="18.75" x14ac:dyDescent="0.3">
      <c r="A20" s="51" t="s">
        <v>10</v>
      </c>
      <c r="B20" s="51" t="s">
        <v>28</v>
      </c>
      <c r="C20" s="41">
        <v>25</v>
      </c>
      <c r="D20" s="41">
        <v>29</v>
      </c>
      <c r="E20" s="45">
        <v>41.407989852325002</v>
      </c>
      <c r="F20" s="55">
        <v>51.229901045757998</v>
      </c>
      <c r="G20" s="56">
        <v>0.73512983690209999</v>
      </c>
      <c r="H20" s="57">
        <v>1.4169267248524</v>
      </c>
      <c r="I20" s="45">
        <v>2.9643029599787001</v>
      </c>
      <c r="J20" s="44">
        <v>1.8125995488321001</v>
      </c>
      <c r="K20" s="45">
        <v>0.43242931582479999</v>
      </c>
      <c r="M20" s="61">
        <v>6353</v>
      </c>
    </row>
    <row r="21" spans="1:13" ht="18.75" x14ac:dyDescent="0.3">
      <c r="A21" s="51" t="s">
        <v>10</v>
      </c>
      <c r="B21" s="51" t="s">
        <v>28</v>
      </c>
      <c r="C21" s="41">
        <v>30</v>
      </c>
      <c r="D21" s="41">
        <v>34</v>
      </c>
      <c r="E21" s="45">
        <v>24.180238488867001</v>
      </c>
      <c r="F21" s="55">
        <v>65.450772098913006</v>
      </c>
      <c r="G21" s="56">
        <v>1.6954518273593999</v>
      </c>
      <c r="H21" s="57">
        <v>2.5776495831721</v>
      </c>
      <c r="I21" s="45">
        <v>4.1162193534771001</v>
      </c>
      <c r="J21" s="44">
        <v>1.6637940131555999</v>
      </c>
      <c r="K21" s="45">
        <v>0.31517112807339998</v>
      </c>
      <c r="M21" s="61">
        <v>6917</v>
      </c>
    </row>
    <row r="22" spans="1:13" ht="18.75" x14ac:dyDescent="0.3">
      <c r="A22" s="51" t="s">
        <v>10</v>
      </c>
      <c r="B22" s="51" t="s">
        <v>28</v>
      </c>
      <c r="C22" s="41">
        <v>35</v>
      </c>
      <c r="D22" s="41">
        <v>39</v>
      </c>
      <c r="E22" s="45">
        <v>14.817338965437999</v>
      </c>
      <c r="F22" s="55">
        <v>73.413946207101006</v>
      </c>
      <c r="G22" s="56">
        <v>2.7922104211933001</v>
      </c>
      <c r="H22" s="57">
        <v>3.2544298843438999</v>
      </c>
      <c r="I22" s="45">
        <v>4.1687472165616004</v>
      </c>
      <c r="J22" s="44">
        <v>1.3373999649118</v>
      </c>
      <c r="K22" s="45">
        <v>0.215252567511</v>
      </c>
      <c r="M22" s="61">
        <v>7006</v>
      </c>
    </row>
    <row r="23" spans="1:13" ht="18.75" x14ac:dyDescent="0.3">
      <c r="A23" s="51" t="s">
        <v>10</v>
      </c>
      <c r="B23" s="51" t="s">
        <v>28</v>
      </c>
      <c r="C23" s="41">
        <v>40</v>
      </c>
      <c r="D23" s="41">
        <v>44</v>
      </c>
      <c r="E23" s="45">
        <v>10.531831891281</v>
      </c>
      <c r="F23" s="55">
        <v>75.249496349259999</v>
      </c>
      <c r="G23" s="56">
        <v>4.9340304868817997</v>
      </c>
      <c r="H23" s="57">
        <v>3.8149360101544998</v>
      </c>
      <c r="I23" s="45">
        <v>4.0018399264028996</v>
      </c>
      <c r="J23" s="44">
        <v>1.0882349516145999</v>
      </c>
      <c r="K23" s="45">
        <v>0.38021263959570001</v>
      </c>
      <c r="M23" s="61">
        <v>7590</v>
      </c>
    </row>
    <row r="24" spans="1:13" ht="18.75" x14ac:dyDescent="0.3">
      <c r="A24" s="51" t="s">
        <v>10</v>
      </c>
      <c r="B24" s="51" t="s">
        <v>28</v>
      </c>
      <c r="C24" s="41">
        <v>45</v>
      </c>
      <c r="D24" s="41">
        <v>49</v>
      </c>
      <c r="E24" s="45">
        <v>9.2726386930923006</v>
      </c>
      <c r="F24" s="55">
        <v>75.180363214197001</v>
      </c>
      <c r="G24" s="56">
        <v>7.2316319761174004</v>
      </c>
      <c r="H24" s="57">
        <v>3.7767435110705998</v>
      </c>
      <c r="I24" s="45">
        <v>3.4828758603533001</v>
      </c>
      <c r="J24" s="44">
        <v>0.85050584625589998</v>
      </c>
      <c r="K24" s="45">
        <v>0.2047226138154</v>
      </c>
      <c r="M24" s="61">
        <v>8106</v>
      </c>
    </row>
    <row r="25" spans="1:13" ht="18.75" x14ac:dyDescent="0.3">
      <c r="A25" s="51" t="s">
        <v>10</v>
      </c>
      <c r="B25" s="51" t="s">
        <v>28</v>
      </c>
      <c r="C25" s="41">
        <v>50</v>
      </c>
      <c r="D25" s="41">
        <v>54</v>
      </c>
      <c r="E25" s="45">
        <v>8.3820194744565004</v>
      </c>
      <c r="F25" s="55">
        <v>72.423636121114995</v>
      </c>
      <c r="G25" s="56">
        <v>11.684673869548</v>
      </c>
      <c r="H25" s="57">
        <v>3.5929038281979002</v>
      </c>
      <c r="I25" s="45">
        <v>2.9393090569561</v>
      </c>
      <c r="J25" s="44">
        <v>0.75230092036810003</v>
      </c>
      <c r="K25" s="45">
        <v>0.22462318260639999</v>
      </c>
      <c r="M25" s="61">
        <v>7398</v>
      </c>
    </row>
    <row r="26" spans="1:13" ht="18.75" x14ac:dyDescent="0.3">
      <c r="A26" s="51" t="s">
        <v>10</v>
      </c>
      <c r="B26" s="51" t="s">
        <v>28</v>
      </c>
      <c r="C26" s="41">
        <v>55</v>
      </c>
      <c r="D26" s="41">
        <v>59</v>
      </c>
      <c r="E26" s="45">
        <v>8.2590916228043003</v>
      </c>
      <c r="F26" s="55">
        <v>67.944648111359001</v>
      </c>
      <c r="G26" s="56">
        <v>17.25411486814</v>
      </c>
      <c r="H26" s="57">
        <v>3.0365712959360001</v>
      </c>
      <c r="I26" s="45">
        <v>2.6467596480090001</v>
      </c>
      <c r="J26" s="44">
        <v>0.62533707443289999</v>
      </c>
      <c r="K26" s="45">
        <v>0.2334773793188</v>
      </c>
      <c r="M26" s="61">
        <v>6115</v>
      </c>
    </row>
    <row r="27" spans="1:13" ht="18.75" x14ac:dyDescent="0.3">
      <c r="A27" s="51" t="s">
        <v>10</v>
      </c>
      <c r="B27" s="51" t="s">
        <v>28</v>
      </c>
      <c r="C27" s="41">
        <v>60</v>
      </c>
      <c r="D27" s="41">
        <v>64</v>
      </c>
      <c r="E27" s="45">
        <v>7.7509911691433997</v>
      </c>
      <c r="F27" s="55">
        <v>60.713835654946998</v>
      </c>
      <c r="G27" s="56">
        <v>26.379154913194</v>
      </c>
      <c r="H27" s="57">
        <v>2.2392183092448001</v>
      </c>
      <c r="I27" s="45">
        <v>2.0870290129022</v>
      </c>
      <c r="J27" s="44">
        <v>0.59324744816359998</v>
      </c>
      <c r="K27" s="45">
        <v>0.2355541338296</v>
      </c>
      <c r="M27" s="61">
        <v>4495</v>
      </c>
    </row>
    <row r="28" spans="1:13" ht="18.75" x14ac:dyDescent="0.3">
      <c r="A28" s="51" t="s">
        <v>10</v>
      </c>
      <c r="B28" s="51" t="s">
        <v>28</v>
      </c>
      <c r="C28" s="41">
        <v>65</v>
      </c>
      <c r="D28" s="41">
        <v>69</v>
      </c>
      <c r="E28" s="45">
        <v>6.5737023734065998</v>
      </c>
      <c r="F28" s="55">
        <v>52.848792168463</v>
      </c>
      <c r="G28" s="56">
        <v>36.429326008874</v>
      </c>
      <c r="H28" s="57">
        <v>1.7240650750052999</v>
      </c>
      <c r="I28" s="45">
        <v>1.5860271850130001</v>
      </c>
      <c r="J28" s="44">
        <v>0.56905415874359999</v>
      </c>
      <c r="K28" s="45">
        <v>0.27044158039299998</v>
      </c>
      <c r="M28" s="61">
        <v>3229</v>
      </c>
    </row>
    <row r="29" spans="1:13" ht="18.75" x14ac:dyDescent="0.3">
      <c r="A29" s="51" t="s">
        <v>10</v>
      </c>
      <c r="B29" s="51" t="s">
        <v>28</v>
      </c>
      <c r="C29" s="41">
        <v>70</v>
      </c>
      <c r="D29" s="41">
        <v>74</v>
      </c>
      <c r="E29" s="45">
        <v>5.4649014778325</v>
      </c>
      <c r="F29" s="55">
        <v>43.910098522167999</v>
      </c>
      <c r="G29" s="56">
        <v>47.463054187192</v>
      </c>
      <c r="H29" s="57">
        <v>1.1730295566502</v>
      </c>
      <c r="I29" s="45">
        <v>1.2145935960590999</v>
      </c>
      <c r="J29" s="44">
        <v>0.53263546798030004</v>
      </c>
      <c r="K29" s="45">
        <v>0.23860837438419999</v>
      </c>
      <c r="M29" s="61">
        <v>2879</v>
      </c>
    </row>
    <row r="30" spans="1:13" ht="18.75" x14ac:dyDescent="0.3">
      <c r="A30" s="51" t="s">
        <v>10</v>
      </c>
      <c r="B30" s="51" t="s">
        <v>28</v>
      </c>
      <c r="C30" s="41">
        <v>75</v>
      </c>
      <c r="D30" s="41">
        <v>79</v>
      </c>
      <c r="E30" s="45">
        <v>4.9836554453173996</v>
      </c>
      <c r="F30" s="55">
        <v>34.011966890328999</v>
      </c>
      <c r="G30" s="56">
        <v>58.349104394869002</v>
      </c>
      <c r="H30" s="57">
        <v>0.95964519890650002</v>
      </c>
      <c r="I30" s="45">
        <v>0.89082602129569999</v>
      </c>
      <c r="J30" s="44">
        <v>0.54099520177399996</v>
      </c>
      <c r="K30" s="45">
        <v>0.26571849133070002</v>
      </c>
      <c r="M30" s="61">
        <v>1971</v>
      </c>
    </row>
    <row r="31" spans="1:13" ht="18.75" x14ac:dyDescent="0.3">
      <c r="A31" s="51" t="s">
        <v>10</v>
      </c>
      <c r="B31" s="51" t="s">
        <v>28</v>
      </c>
      <c r="C31" s="41">
        <v>80</v>
      </c>
      <c r="D31" s="41">
        <v>84</v>
      </c>
      <c r="E31" s="45">
        <v>5.3757862654821</v>
      </c>
      <c r="F31" s="55">
        <v>22.929771091368998</v>
      </c>
      <c r="G31" s="56">
        <v>69.295117048180998</v>
      </c>
      <c r="H31" s="57">
        <v>0.74573633357110003</v>
      </c>
      <c r="I31" s="45">
        <v>0.55119642046560002</v>
      </c>
      <c r="J31" s="44">
        <v>0.69710135529469996</v>
      </c>
      <c r="K31" s="45">
        <v>0.40204915375139999</v>
      </c>
      <c r="M31" s="61">
        <v>1274</v>
      </c>
    </row>
    <row r="33" spans="5:11" x14ac:dyDescent="0.2">
      <c r="E33" s="64">
        <f>E2*$M$2/100</f>
        <v>8838.9000406370997</v>
      </c>
      <c r="F33" s="64">
        <f>F2*M2/100</f>
        <v>100.38653662806</v>
      </c>
      <c r="G33" s="64">
        <f>G2*M2/100</f>
        <v>2.7609837295447002</v>
      </c>
      <c r="H33" s="64">
        <f>H2*M2/100</f>
        <v>0.7079445460371</v>
      </c>
      <c r="I33" s="64">
        <f>I2*M2/100</f>
        <v>2.7609837295447002</v>
      </c>
      <c r="J33" s="64">
        <f>J2*M2/100</f>
        <v>45.450039855581998</v>
      </c>
      <c r="K33" s="64">
        <f>K2*M2/100</f>
        <v>68.033470874165999</v>
      </c>
    </row>
    <row r="34" spans="5:11" x14ac:dyDescent="0.2">
      <c r="E34" s="64">
        <f t="shared" ref="E34:E52" si="0">E339*M339/100</f>
        <v>20705.665912201999</v>
      </c>
      <c r="F34" s="64">
        <f t="shared" ref="F34:F61" si="1">F381*M381/100</f>
        <v>3532.0831933295999</v>
      </c>
      <c r="G34" s="64">
        <f t="shared" ref="G34:G61" si="2">G381*M381/100</f>
        <v>49.583971128119003</v>
      </c>
      <c r="H34" s="64">
        <f t="shared" ref="H34:H61" si="3">H381*M381/100</f>
        <v>38.931164831061999</v>
      </c>
      <c r="I34" s="64">
        <f t="shared" ref="I34:I61" si="4">I381*M381/100</f>
        <v>224.96790025512001</v>
      </c>
      <c r="J34" s="64">
        <f t="shared" ref="J34:J61" si="5">J381*M381/100</f>
        <v>303.41129207889998</v>
      </c>
      <c r="K34" s="64">
        <f t="shared" ref="K34:K61" si="6">K381*M381/100</f>
        <v>47.356566175098003</v>
      </c>
    </row>
    <row r="35" spans="5:11" x14ac:dyDescent="0.2">
      <c r="E35" s="64">
        <f t="shared" si="0"/>
        <v>11324.024941321</v>
      </c>
      <c r="F35" s="64">
        <f t="shared" si="1"/>
        <v>12243.570626545999</v>
      </c>
      <c r="G35" s="64">
        <f t="shared" si="2"/>
        <v>189.64795627075</v>
      </c>
      <c r="H35" s="64">
        <f t="shared" si="3"/>
        <v>193.51832272524999</v>
      </c>
      <c r="I35" s="64">
        <f t="shared" si="4"/>
        <v>776.07520458438</v>
      </c>
      <c r="J35" s="64">
        <f t="shared" si="5"/>
        <v>484.73003319870998</v>
      </c>
      <c r="K35" s="64">
        <f t="shared" si="6"/>
        <v>34.299454441648997</v>
      </c>
    </row>
    <row r="36" spans="5:11" x14ac:dyDescent="0.2">
      <c r="E36" s="64">
        <f t="shared" si="0"/>
        <v>6465.5304972006998</v>
      </c>
      <c r="F36" s="64">
        <f t="shared" si="1"/>
        <v>16626.049464059</v>
      </c>
      <c r="G36" s="64">
        <f t="shared" si="2"/>
        <v>304.17583893265999</v>
      </c>
      <c r="H36" s="64">
        <f t="shared" si="3"/>
        <v>341.51369681044002</v>
      </c>
      <c r="I36" s="64">
        <f t="shared" si="4"/>
        <v>998.14918437437996</v>
      </c>
      <c r="J36" s="64">
        <f t="shared" si="5"/>
        <v>414.24346557562001</v>
      </c>
      <c r="K36" s="64">
        <f t="shared" si="6"/>
        <v>28.337853047305</v>
      </c>
    </row>
    <row r="37" spans="5:11" x14ac:dyDescent="0.2">
      <c r="E37" s="64">
        <f t="shared" si="0"/>
        <v>3619.8927340478999</v>
      </c>
      <c r="F37" s="64">
        <f t="shared" si="1"/>
        <v>20314.555389208999</v>
      </c>
      <c r="G37" s="64">
        <f t="shared" si="2"/>
        <v>499.50171510361002</v>
      </c>
      <c r="H37" s="64">
        <f t="shared" si="3"/>
        <v>510.48096934200998</v>
      </c>
      <c r="I37" s="64">
        <f t="shared" si="4"/>
        <v>1117.4924115920001</v>
      </c>
      <c r="J37" s="64">
        <f t="shared" si="5"/>
        <v>343.40063504075999</v>
      </c>
      <c r="K37" s="64">
        <f t="shared" si="6"/>
        <v>24.676145664530999</v>
      </c>
    </row>
    <row r="38" spans="5:11" x14ac:dyDescent="0.2">
      <c r="E38" s="64">
        <f t="shared" si="0"/>
        <v>2404.8446315094998</v>
      </c>
      <c r="F38" s="64">
        <f t="shared" si="1"/>
        <v>22613.932965363001</v>
      </c>
      <c r="G38" s="64">
        <f t="shared" si="2"/>
        <v>858.71236933615</v>
      </c>
      <c r="H38" s="64">
        <f t="shared" si="3"/>
        <v>615.81161596845004</v>
      </c>
      <c r="I38" s="64">
        <f t="shared" si="4"/>
        <v>1096.7218469613999</v>
      </c>
      <c r="J38" s="64">
        <f t="shared" si="5"/>
        <v>267.25930656486003</v>
      </c>
      <c r="K38" s="64">
        <f t="shared" si="6"/>
        <v>21.717264296265999</v>
      </c>
    </row>
    <row r="39" spans="5:11" x14ac:dyDescent="0.2">
      <c r="E39" s="64">
        <f t="shared" si="0"/>
        <v>1833.8481205136</v>
      </c>
      <c r="F39" s="64">
        <f t="shared" si="1"/>
        <v>24429.760550658</v>
      </c>
      <c r="G39" s="64">
        <f t="shared" si="2"/>
        <v>1420.89970251</v>
      </c>
      <c r="H39" s="64">
        <f t="shared" si="3"/>
        <v>695.98549585681997</v>
      </c>
      <c r="I39" s="64">
        <f t="shared" si="4"/>
        <v>1034.4692694031</v>
      </c>
      <c r="J39" s="64">
        <f t="shared" si="5"/>
        <v>221.25106590548</v>
      </c>
      <c r="K39" s="64">
        <f t="shared" si="6"/>
        <v>16.964367442309001</v>
      </c>
    </row>
    <row r="40" spans="5:11" x14ac:dyDescent="0.2">
      <c r="E40" s="64">
        <f t="shared" si="0"/>
        <v>1678.9802238330001</v>
      </c>
      <c r="F40" s="64">
        <f t="shared" si="1"/>
        <v>23585.215622917</v>
      </c>
      <c r="G40" s="64">
        <f t="shared" si="2"/>
        <v>2000.7394601342</v>
      </c>
      <c r="H40" s="64">
        <f t="shared" si="3"/>
        <v>693.84998652463003</v>
      </c>
      <c r="I40" s="64">
        <f t="shared" si="4"/>
        <v>881.17218400261004</v>
      </c>
      <c r="J40" s="64">
        <f t="shared" si="5"/>
        <v>180.64977091873999</v>
      </c>
      <c r="K40" s="64">
        <f t="shared" si="6"/>
        <v>16.392751670235999</v>
      </c>
    </row>
    <row r="41" spans="5:11" x14ac:dyDescent="0.2">
      <c r="E41" s="64">
        <f t="shared" si="0"/>
        <v>1290.0069458152</v>
      </c>
      <c r="F41" s="64">
        <f t="shared" si="1"/>
        <v>18673.020161986999</v>
      </c>
      <c r="G41" s="64">
        <f t="shared" si="2"/>
        <v>2633.1127368733</v>
      </c>
      <c r="H41" s="64">
        <f t="shared" si="3"/>
        <v>536.44583374457</v>
      </c>
      <c r="I41" s="64">
        <f t="shared" si="4"/>
        <v>632.24500037011001</v>
      </c>
      <c r="J41" s="64">
        <f t="shared" si="5"/>
        <v>131.64088716443001</v>
      </c>
      <c r="K41" s="64">
        <f t="shared" si="6"/>
        <v>14.528434045598001</v>
      </c>
    </row>
    <row r="42" spans="5:11" x14ac:dyDescent="0.2">
      <c r="E42" s="64">
        <f t="shared" si="0"/>
        <v>1007.178843039</v>
      </c>
      <c r="F42" s="64">
        <f t="shared" si="1"/>
        <v>13849.697096028</v>
      </c>
      <c r="G42" s="64">
        <f t="shared" si="2"/>
        <v>3211.0137871192001</v>
      </c>
      <c r="H42" s="64">
        <f t="shared" si="3"/>
        <v>352.53455071346002</v>
      </c>
      <c r="I42" s="64">
        <f t="shared" si="4"/>
        <v>455.57973389896</v>
      </c>
      <c r="J42" s="64">
        <f t="shared" si="5"/>
        <v>90.310906286155003</v>
      </c>
      <c r="K42" s="64">
        <f t="shared" si="6"/>
        <v>10.685082915542001</v>
      </c>
    </row>
    <row r="43" spans="5:11" x14ac:dyDescent="0.2">
      <c r="E43" s="64">
        <f t="shared" si="0"/>
        <v>652.49219721033</v>
      </c>
      <c r="F43" s="64">
        <f t="shared" si="1"/>
        <v>8965.4658886893994</v>
      </c>
      <c r="G43" s="64">
        <f t="shared" si="2"/>
        <v>3495.5560005523998</v>
      </c>
      <c r="H43" s="64">
        <f t="shared" si="3"/>
        <v>190.21364452424001</v>
      </c>
      <c r="I43" s="64">
        <f t="shared" si="4"/>
        <v>258.73691479077002</v>
      </c>
      <c r="J43" s="64">
        <f t="shared" si="5"/>
        <v>68.523270266538006</v>
      </c>
      <c r="K43" s="64">
        <f t="shared" si="6"/>
        <v>6.084518712885</v>
      </c>
    </row>
    <row r="44" spans="5:11" x14ac:dyDescent="0.2">
      <c r="E44" s="64">
        <f t="shared" si="0"/>
        <v>396.96682772371997</v>
      </c>
      <c r="F44" s="64">
        <f t="shared" si="1"/>
        <v>5582.0504902656003</v>
      </c>
      <c r="G44" s="64">
        <f t="shared" si="2"/>
        <v>3439.2152613380999</v>
      </c>
      <c r="H44" s="64">
        <f t="shared" si="3"/>
        <v>111.73557767704</v>
      </c>
      <c r="I44" s="64">
        <f t="shared" si="4"/>
        <v>160.11068129373001</v>
      </c>
      <c r="J44" s="64">
        <f t="shared" si="5"/>
        <v>45.756301014883</v>
      </c>
      <c r="K44" s="64">
        <f t="shared" si="6"/>
        <v>5.0921161701777997</v>
      </c>
    </row>
    <row r="45" spans="5:11" x14ac:dyDescent="0.2">
      <c r="E45" s="64">
        <f t="shared" si="0"/>
        <v>326.7835643217</v>
      </c>
      <c r="F45" s="64">
        <f t="shared" si="1"/>
        <v>4080.2849552643002</v>
      </c>
      <c r="G45" s="64">
        <f t="shared" si="2"/>
        <v>3995.5766522141998</v>
      </c>
      <c r="H45" s="64">
        <f t="shared" si="3"/>
        <v>74.246033933986993</v>
      </c>
      <c r="I45" s="64">
        <f t="shared" si="4"/>
        <v>114.00265657502</v>
      </c>
      <c r="J45" s="64">
        <f t="shared" si="5"/>
        <v>40.189544121700997</v>
      </c>
      <c r="K45" s="64">
        <f t="shared" si="6"/>
        <v>5.9165935690835001</v>
      </c>
    </row>
    <row r="46" spans="5:11" x14ac:dyDescent="0.2">
      <c r="E46" s="64">
        <f t="shared" si="0"/>
        <v>194.71498621919</v>
      </c>
      <c r="F46" s="64">
        <f t="shared" si="1"/>
        <v>2283.8729730028999</v>
      </c>
      <c r="G46" s="64">
        <f t="shared" si="2"/>
        <v>3530.7452708013002</v>
      </c>
      <c r="H46" s="64">
        <f t="shared" si="3"/>
        <v>46.562279313284002</v>
      </c>
      <c r="I46" s="64">
        <f t="shared" si="4"/>
        <v>67.317312907474999</v>
      </c>
      <c r="J46" s="64">
        <f t="shared" si="5"/>
        <v>40.008058178276002</v>
      </c>
      <c r="K46" s="64">
        <f t="shared" si="6"/>
        <v>4.7791195776097997</v>
      </c>
    </row>
    <row r="47" spans="5:11" x14ac:dyDescent="0.2">
      <c r="E47" s="64">
        <f t="shared" si="0"/>
        <v>124.64585551331</v>
      </c>
      <c r="F47" s="64">
        <f t="shared" si="1"/>
        <v>951.47300380228</v>
      </c>
      <c r="G47" s="64">
        <f t="shared" si="2"/>
        <v>2642.1450950570002</v>
      </c>
      <c r="H47" s="64">
        <f t="shared" si="3"/>
        <v>27.980247148288999</v>
      </c>
      <c r="I47" s="64">
        <f t="shared" si="4"/>
        <v>26.100437262357001</v>
      </c>
      <c r="J47" s="64">
        <f t="shared" si="5"/>
        <v>25.232832699620001</v>
      </c>
      <c r="K47" s="64">
        <f t="shared" si="6"/>
        <v>5.4225285171103002</v>
      </c>
    </row>
    <row r="48" spans="5:11" x14ac:dyDescent="0.2">
      <c r="E48" s="64">
        <f t="shared" si="0"/>
        <v>2701.3014294592999</v>
      </c>
      <c r="F48" s="64">
        <f t="shared" si="1"/>
        <v>25.013828464884998</v>
      </c>
      <c r="G48" s="64">
        <f t="shared" si="2"/>
        <v>0.52812305779989999</v>
      </c>
      <c r="H48" s="64">
        <f t="shared" si="3"/>
        <v>0.3840894965817</v>
      </c>
      <c r="I48" s="64">
        <f t="shared" si="4"/>
        <v>0.76817899316350002</v>
      </c>
      <c r="J48" s="64">
        <f t="shared" si="5"/>
        <v>18.292262274704999</v>
      </c>
      <c r="K48" s="64">
        <f t="shared" si="6"/>
        <v>34.760099440646002</v>
      </c>
    </row>
    <row r="49" spans="5:11" x14ac:dyDescent="0.2">
      <c r="E49" s="64">
        <f t="shared" si="0"/>
        <v>6579.7492543894996</v>
      </c>
      <c r="F49" s="64">
        <f t="shared" si="1"/>
        <v>585.94362755605005</v>
      </c>
      <c r="G49" s="64">
        <f t="shared" si="2"/>
        <v>7.0838697034092997</v>
      </c>
      <c r="H49" s="64">
        <f t="shared" si="3"/>
        <v>7.8460582158014001</v>
      </c>
      <c r="I49" s="64">
        <f t="shared" si="4"/>
        <v>37.974921764478999</v>
      </c>
      <c r="J49" s="64">
        <f t="shared" si="5"/>
        <v>76.801701278102001</v>
      </c>
      <c r="K49" s="64">
        <f t="shared" si="6"/>
        <v>25.555732474325001</v>
      </c>
    </row>
    <row r="50" spans="5:11" x14ac:dyDescent="0.2">
      <c r="E50" s="64">
        <f t="shared" si="0"/>
        <v>4222.2234467854996</v>
      </c>
      <c r="F50" s="64">
        <f t="shared" si="1"/>
        <v>1673.9955429498</v>
      </c>
      <c r="G50" s="64">
        <f t="shared" si="2"/>
        <v>21.645596974608001</v>
      </c>
      <c r="H50" s="64">
        <f t="shared" si="3"/>
        <v>33.509049162615</v>
      </c>
      <c r="I50" s="64">
        <f t="shared" si="4"/>
        <v>104.14862236629</v>
      </c>
      <c r="J50" s="64">
        <f t="shared" si="5"/>
        <v>83.335548352242</v>
      </c>
      <c r="K50" s="64">
        <f t="shared" si="6"/>
        <v>25.10056726094</v>
      </c>
    </row>
    <row r="51" spans="5:11" x14ac:dyDescent="0.2">
      <c r="E51" s="64">
        <f t="shared" si="0"/>
        <v>2630.6495953182002</v>
      </c>
      <c r="F51" s="64">
        <f t="shared" si="1"/>
        <v>3254.6356134369998</v>
      </c>
      <c r="G51" s="64">
        <f t="shared" si="2"/>
        <v>46.702798538388997</v>
      </c>
      <c r="H51" s="64">
        <f t="shared" si="3"/>
        <v>90.017354829875003</v>
      </c>
      <c r="I51" s="64">
        <f t="shared" si="4"/>
        <v>188.32216704743999</v>
      </c>
      <c r="J51" s="64">
        <f t="shared" si="5"/>
        <v>115.15444933729999</v>
      </c>
      <c r="K51" s="64">
        <f t="shared" si="6"/>
        <v>27.472234434345999</v>
      </c>
    </row>
    <row r="52" spans="5:11" x14ac:dyDescent="0.2">
      <c r="E52" s="64">
        <f t="shared" si="0"/>
        <v>1672.5470962749</v>
      </c>
      <c r="F52" s="64">
        <f t="shared" si="1"/>
        <v>4527.2299060818004</v>
      </c>
      <c r="G52" s="64">
        <f t="shared" si="2"/>
        <v>117.27440289845001</v>
      </c>
      <c r="H52" s="64">
        <f t="shared" si="3"/>
        <v>178.29602166801999</v>
      </c>
      <c r="I52" s="64">
        <f t="shared" si="4"/>
        <v>284.71889268001001</v>
      </c>
      <c r="J52" s="64">
        <f t="shared" si="5"/>
        <v>115.08463188997</v>
      </c>
      <c r="K52" s="64">
        <f t="shared" si="6"/>
        <v>21.800386928839998</v>
      </c>
    </row>
    <row r="53" spans="5:11" x14ac:dyDescent="0.2">
      <c r="E53" s="64">
        <f>E22*M22/100</f>
        <v>1038.1027679186</v>
      </c>
      <c r="F53" s="64">
        <f t="shared" si="1"/>
        <v>5143.3810712695004</v>
      </c>
      <c r="G53" s="64">
        <f t="shared" si="2"/>
        <v>195.62226210879999</v>
      </c>
      <c r="H53" s="64">
        <f t="shared" si="3"/>
        <v>228.00535769714</v>
      </c>
      <c r="I53" s="64">
        <f t="shared" si="4"/>
        <v>292.06242999231</v>
      </c>
      <c r="J53" s="64">
        <f t="shared" si="5"/>
        <v>93.698241541721004</v>
      </c>
      <c r="K53" s="64">
        <f t="shared" si="6"/>
        <v>15.080594879823</v>
      </c>
    </row>
    <row r="54" spans="5:11" x14ac:dyDescent="0.2">
      <c r="E54" s="64">
        <f>E359*M359/100</f>
        <v>799.36604054825</v>
      </c>
      <c r="F54" s="64">
        <f t="shared" si="1"/>
        <v>5711.4367729087999</v>
      </c>
      <c r="G54" s="64">
        <f t="shared" si="2"/>
        <v>374.49291395432999</v>
      </c>
      <c r="H54" s="64">
        <f t="shared" si="3"/>
        <v>289.55364317073003</v>
      </c>
      <c r="I54" s="64">
        <f t="shared" si="4"/>
        <v>303.73965041397997</v>
      </c>
      <c r="J54" s="64">
        <f t="shared" si="5"/>
        <v>82.597032827548006</v>
      </c>
      <c r="K54" s="64">
        <f t="shared" si="6"/>
        <v>28.858139345312001</v>
      </c>
    </row>
    <row r="55" spans="5:11" x14ac:dyDescent="0.2">
      <c r="E55" s="64">
        <f>E360*M360/100</f>
        <v>751.64009246206001</v>
      </c>
      <c r="F55" s="64">
        <f t="shared" si="1"/>
        <v>6094.1202421427997</v>
      </c>
      <c r="G55" s="64">
        <f t="shared" si="2"/>
        <v>586.19608798408001</v>
      </c>
      <c r="H55" s="64">
        <f t="shared" si="3"/>
        <v>306.14282900737999</v>
      </c>
      <c r="I55" s="64">
        <f t="shared" si="4"/>
        <v>282.32191724024</v>
      </c>
      <c r="J55" s="64">
        <f t="shared" si="5"/>
        <v>68.942003897503994</v>
      </c>
      <c r="K55" s="64">
        <f t="shared" si="6"/>
        <v>16.594815075877001</v>
      </c>
    </row>
    <row r="56" spans="5:11" x14ac:dyDescent="0.2">
      <c r="E56" s="64">
        <f>E361*M361/100</f>
        <v>620.10180072029004</v>
      </c>
      <c r="F56" s="64">
        <f t="shared" si="1"/>
        <v>5357.9006002401002</v>
      </c>
      <c r="G56" s="64">
        <f t="shared" si="2"/>
        <v>864.43217286915001</v>
      </c>
      <c r="H56" s="64">
        <f t="shared" si="3"/>
        <v>265.80302521008002</v>
      </c>
      <c r="I56" s="64">
        <f t="shared" si="4"/>
        <v>217.45008403361001</v>
      </c>
      <c r="J56" s="64">
        <f t="shared" si="5"/>
        <v>55.655222088835998</v>
      </c>
      <c r="K56" s="64">
        <f t="shared" si="6"/>
        <v>16.617623049220001</v>
      </c>
    </row>
    <row r="57" spans="5:11" x14ac:dyDescent="0.2">
      <c r="E57" s="64">
        <f>E26*M26/100</f>
        <v>505.04345273448001</v>
      </c>
      <c r="F57" s="64">
        <f t="shared" si="1"/>
        <v>4154.8152320095996</v>
      </c>
      <c r="G57" s="64">
        <f t="shared" si="2"/>
        <v>1055.0891241868001</v>
      </c>
      <c r="H57" s="64">
        <f t="shared" si="3"/>
        <v>185.68633474648999</v>
      </c>
      <c r="I57" s="64">
        <f t="shared" si="4"/>
        <v>161.84935247575001</v>
      </c>
      <c r="J57" s="64">
        <f t="shared" si="5"/>
        <v>38.239362101569</v>
      </c>
      <c r="K57" s="64">
        <f t="shared" si="6"/>
        <v>14.277141745346</v>
      </c>
    </row>
    <row r="58" spans="5:11" x14ac:dyDescent="0.2">
      <c r="E58" s="64">
        <f>E363*M363/100</f>
        <v>348.40705305299002</v>
      </c>
      <c r="F58" s="64">
        <f t="shared" si="1"/>
        <v>2729.0869126899001</v>
      </c>
      <c r="G58" s="64">
        <f t="shared" si="2"/>
        <v>1185.7430133481</v>
      </c>
      <c r="H58" s="64">
        <f t="shared" si="3"/>
        <v>100.65286300055</v>
      </c>
      <c r="I58" s="64">
        <f t="shared" si="4"/>
        <v>93.811954129951999</v>
      </c>
      <c r="J58" s="64">
        <f t="shared" si="5"/>
        <v>26.666472794952</v>
      </c>
      <c r="K58" s="64">
        <f t="shared" si="6"/>
        <v>10.588158315643</v>
      </c>
    </row>
    <row r="59" spans="5:11" x14ac:dyDescent="0.2">
      <c r="E59" s="64">
        <f>E364*M364/100</f>
        <v>212.26484963729999</v>
      </c>
      <c r="F59" s="64">
        <f t="shared" si="1"/>
        <v>1706.4874991197</v>
      </c>
      <c r="G59" s="64">
        <f t="shared" si="2"/>
        <v>1176.3029368264999</v>
      </c>
      <c r="H59" s="64">
        <f t="shared" si="3"/>
        <v>55.670061271921</v>
      </c>
      <c r="I59" s="64">
        <f t="shared" si="4"/>
        <v>51.212817804071001</v>
      </c>
      <c r="J59" s="64">
        <f t="shared" si="5"/>
        <v>18.37475878583</v>
      </c>
      <c r="K59" s="64">
        <f t="shared" si="6"/>
        <v>8.7325586308894998</v>
      </c>
    </row>
    <row r="60" spans="5:11" x14ac:dyDescent="0.2">
      <c r="E60" s="64">
        <f>E365*M365/100</f>
        <v>157.3345135468</v>
      </c>
      <c r="F60" s="64">
        <f t="shared" si="1"/>
        <v>1264.1717364532001</v>
      </c>
      <c r="G60" s="64">
        <f t="shared" si="2"/>
        <v>1366.4613300492999</v>
      </c>
      <c r="H60" s="64">
        <f t="shared" si="3"/>
        <v>33.771520935961</v>
      </c>
      <c r="I60" s="64">
        <f t="shared" si="4"/>
        <v>34.968149630542001</v>
      </c>
      <c r="J60" s="64">
        <f t="shared" si="5"/>
        <v>15.334575123153</v>
      </c>
      <c r="K60" s="64">
        <f t="shared" si="6"/>
        <v>6.8695350985222001</v>
      </c>
    </row>
    <row r="61" spans="5:11" x14ac:dyDescent="0.2">
      <c r="E61" s="64">
        <f>E366*M366/100</f>
        <v>98.227848827206998</v>
      </c>
      <c r="F61" s="64">
        <f t="shared" si="1"/>
        <v>670.37586740838003</v>
      </c>
      <c r="G61" s="64">
        <f t="shared" si="2"/>
        <v>1150.0608476228999</v>
      </c>
      <c r="H61" s="64">
        <f t="shared" si="3"/>
        <v>18.914606870448001</v>
      </c>
      <c r="I61" s="64">
        <f t="shared" si="4"/>
        <v>17.558180879739002</v>
      </c>
      <c r="J61" s="64">
        <f t="shared" si="5"/>
        <v>10.663015426966</v>
      </c>
      <c r="K61" s="64">
        <f t="shared" si="6"/>
        <v>5.2373114641280001</v>
      </c>
    </row>
    <row r="62" spans="5:11" x14ac:dyDescent="0.2">
      <c r="E62" s="64">
        <f>E31*M31/100</f>
        <v>68.487517022242002</v>
      </c>
      <c r="F62" s="64">
        <f>F31*M31/100</f>
        <v>292.12528370403999</v>
      </c>
      <c r="G62" s="64">
        <f>G31*M31/100</f>
        <v>882.81979119383004</v>
      </c>
      <c r="H62" s="64">
        <f>H31*M31/100</f>
        <v>9.5006808896959001</v>
      </c>
      <c r="I62" s="64">
        <f>I31*M31/100</f>
        <v>7.0222423967317003</v>
      </c>
      <c r="J62" s="64">
        <f>J31*M31/100</f>
        <v>8.8810712664547999</v>
      </c>
      <c r="K62" s="64">
        <f>K31*M31/100</f>
        <v>5.1221062187925996</v>
      </c>
    </row>
    <row r="63" spans="5:11" x14ac:dyDescent="0.2">
      <c r="E63" s="64">
        <f>SUM(E33:E62)</f>
        <v>83269.923079804998</v>
      </c>
      <c r="F63" s="64">
        <f>SUM(F33:F62)</f>
        <v>221022.13865417999</v>
      </c>
      <c r="G63" s="64">
        <f>SUM(Q33:Q62)</f>
        <v>37303.842072416999</v>
      </c>
      <c r="H63" s="64">
        <f>SUM(R33:R62)</f>
        <v>6234.2708598329</v>
      </c>
      <c r="I63" s="64">
        <f>SUM(S33:S62)</f>
        <v>9923.8312838493002</v>
      </c>
      <c r="J63" s="64">
        <f>SUM(T33:T62)</f>
        <v>3529.7777578570999</v>
      </c>
      <c r="K63" s="64">
        <f>SUM(U33:U62)</f>
        <v>572.95327148221998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I1" sqref="I1"/>
    </sheetView>
  </sheetViews>
  <sheetFormatPr defaultRowHeight="14.25" x14ac:dyDescent="0.2"/>
  <sheetData>
    <row r="1" spans="1:7" x14ac:dyDescent="0.2">
      <c r="A1" s="62">
        <v>8838.9000406370997</v>
      </c>
      <c r="B1" s="62">
        <v>100.38653662806</v>
      </c>
      <c r="C1" s="62">
        <v>2.7609837295447002</v>
      </c>
      <c r="D1" s="62">
        <v>0.7079445460371</v>
      </c>
      <c r="E1" s="62">
        <v>2.7609837295447002</v>
      </c>
      <c r="F1" s="62">
        <v>45.450039855581998</v>
      </c>
      <c r="G1" s="62">
        <v>68.033470874165999</v>
      </c>
    </row>
    <row r="2" spans="1:7" x14ac:dyDescent="0.2">
      <c r="A2" s="62">
        <v>20705.665912201999</v>
      </c>
      <c r="B2" s="62">
        <v>3532.0831933295999</v>
      </c>
      <c r="C2" s="62">
        <v>49.583971128119003</v>
      </c>
      <c r="D2" s="62">
        <v>38.931164831061999</v>
      </c>
      <c r="E2" s="62">
        <v>224.96790025512001</v>
      </c>
      <c r="F2" s="62">
        <v>303.41129207889998</v>
      </c>
      <c r="G2" s="62">
        <v>47.356566175098003</v>
      </c>
    </row>
    <row r="3" spans="1:7" x14ac:dyDescent="0.2">
      <c r="A3" s="62">
        <v>11324.024941321</v>
      </c>
      <c r="B3" s="62">
        <v>12243.570626545999</v>
      </c>
      <c r="C3" s="62">
        <v>189.64795627075</v>
      </c>
      <c r="D3" s="62">
        <v>193.51832272524999</v>
      </c>
      <c r="E3" s="62">
        <v>776.07520458438</v>
      </c>
      <c r="F3" s="62">
        <v>484.73003319870998</v>
      </c>
      <c r="G3" s="62">
        <v>34.299454441648997</v>
      </c>
    </row>
    <row r="4" spans="1:7" x14ac:dyDescent="0.2">
      <c r="A4" s="62">
        <v>6465.5304972006998</v>
      </c>
      <c r="B4" s="62">
        <v>16626.049464059</v>
      </c>
      <c r="C4" s="62">
        <v>304.17583893265999</v>
      </c>
      <c r="D4" s="62">
        <v>341.51369681044002</v>
      </c>
      <c r="E4" s="62">
        <v>998.14918437437996</v>
      </c>
      <c r="F4" s="62">
        <v>414.24346557562001</v>
      </c>
      <c r="G4" s="62">
        <v>28.337853047305</v>
      </c>
    </row>
    <row r="5" spans="1:7" x14ac:dyDescent="0.2">
      <c r="A5" s="62">
        <v>3619.8927340478999</v>
      </c>
      <c r="B5" s="62">
        <v>20314.555389208999</v>
      </c>
      <c r="C5" s="62">
        <v>499.50171510361002</v>
      </c>
      <c r="D5" s="62">
        <v>510.48096934200998</v>
      </c>
      <c r="E5" s="62">
        <v>1117.4924115920001</v>
      </c>
      <c r="F5" s="62">
        <v>343.40063504075999</v>
      </c>
      <c r="G5" s="62">
        <v>24.676145664530999</v>
      </c>
    </row>
    <row r="6" spans="1:7" x14ac:dyDescent="0.2">
      <c r="A6" s="62">
        <v>2404.8446315094998</v>
      </c>
      <c r="B6" s="62">
        <v>22613.932965363001</v>
      </c>
      <c r="C6" s="62">
        <v>858.71236933615</v>
      </c>
      <c r="D6" s="62">
        <v>615.81161596845004</v>
      </c>
      <c r="E6" s="62">
        <v>1096.7218469613999</v>
      </c>
      <c r="F6" s="62">
        <v>267.25930656486003</v>
      </c>
      <c r="G6" s="62">
        <v>21.717264296265999</v>
      </c>
    </row>
    <row r="7" spans="1:7" x14ac:dyDescent="0.2">
      <c r="A7" s="62">
        <v>1833.8481205136</v>
      </c>
      <c r="B7" s="62">
        <v>24429.760550658</v>
      </c>
      <c r="C7" s="62">
        <v>1420.89970251</v>
      </c>
      <c r="D7" s="62">
        <v>695.98549585681997</v>
      </c>
      <c r="E7" s="62">
        <v>1034.4692694031</v>
      </c>
      <c r="F7" s="62">
        <v>221.25106590548</v>
      </c>
      <c r="G7" s="62">
        <v>16.964367442309001</v>
      </c>
    </row>
    <row r="8" spans="1:7" x14ac:dyDescent="0.2">
      <c r="A8" s="62">
        <v>1678.9802238330001</v>
      </c>
      <c r="B8" s="62">
        <v>23585.215622917</v>
      </c>
      <c r="C8" s="62">
        <v>2000.7394601342</v>
      </c>
      <c r="D8" s="62">
        <v>693.84998652463003</v>
      </c>
      <c r="E8" s="62">
        <v>881.17218400261004</v>
      </c>
      <c r="F8" s="62">
        <v>180.64977091873999</v>
      </c>
      <c r="G8" s="62">
        <v>16.392751670235999</v>
      </c>
    </row>
    <row r="9" spans="1:7" x14ac:dyDescent="0.2">
      <c r="A9" s="62">
        <v>1290.0069458152</v>
      </c>
      <c r="B9" s="62">
        <v>18673.020161986999</v>
      </c>
      <c r="C9" s="62">
        <v>2633.1127368733</v>
      </c>
      <c r="D9" s="62">
        <v>536.44583374457</v>
      </c>
      <c r="E9" s="62">
        <v>632.24500037011001</v>
      </c>
      <c r="F9" s="62">
        <v>131.64088716443001</v>
      </c>
      <c r="G9" s="62">
        <v>14.528434045598001</v>
      </c>
    </row>
    <row r="10" spans="1:7" x14ac:dyDescent="0.2">
      <c r="A10" s="62">
        <v>1007.178843039</v>
      </c>
      <c r="B10" s="62">
        <v>13849.697096028</v>
      </c>
      <c r="C10" s="62">
        <v>3211.0137871192001</v>
      </c>
      <c r="D10" s="62">
        <v>352.53455071346002</v>
      </c>
      <c r="E10" s="62">
        <v>455.57973389896</v>
      </c>
      <c r="F10" s="62">
        <v>90.310906286155003</v>
      </c>
      <c r="G10" s="62">
        <v>10.685082915542001</v>
      </c>
    </row>
    <row r="11" spans="1:7" x14ac:dyDescent="0.2">
      <c r="A11" s="62">
        <v>652.49219721033</v>
      </c>
      <c r="B11" s="62">
        <v>8965.4658886893994</v>
      </c>
      <c r="C11" s="62">
        <v>3495.5560005523998</v>
      </c>
      <c r="D11" s="62">
        <v>190.21364452424001</v>
      </c>
      <c r="E11" s="62">
        <v>258.73691479077002</v>
      </c>
      <c r="F11" s="62">
        <v>68.523270266538006</v>
      </c>
      <c r="G11" s="62">
        <v>6.084518712885</v>
      </c>
    </row>
    <row r="12" spans="1:7" x14ac:dyDescent="0.2">
      <c r="A12" s="62">
        <v>396.96682772371997</v>
      </c>
      <c r="B12" s="62">
        <v>5582.0504902656003</v>
      </c>
      <c r="C12" s="62">
        <v>3439.2152613380999</v>
      </c>
      <c r="D12" s="62">
        <v>111.73557767704</v>
      </c>
      <c r="E12" s="62">
        <v>160.11068129373001</v>
      </c>
      <c r="F12" s="62">
        <v>45.756301014883</v>
      </c>
      <c r="G12" s="62">
        <v>5.0921161701777997</v>
      </c>
    </row>
    <row r="13" spans="1:7" x14ac:dyDescent="0.2">
      <c r="A13" s="62">
        <v>326.7835643217</v>
      </c>
      <c r="B13" s="62">
        <v>4080.2849552643002</v>
      </c>
      <c r="C13" s="62">
        <v>3995.5766522141998</v>
      </c>
      <c r="D13" s="62">
        <v>74.246033933986993</v>
      </c>
      <c r="E13" s="62">
        <v>114.00265657502</v>
      </c>
      <c r="F13" s="62">
        <v>40.189544121700997</v>
      </c>
      <c r="G13" s="62">
        <v>5.9165935690835001</v>
      </c>
    </row>
    <row r="14" spans="1:7" x14ac:dyDescent="0.2">
      <c r="A14" s="62">
        <v>194.71498621919</v>
      </c>
      <c r="B14" s="62">
        <v>2283.8729730028999</v>
      </c>
      <c r="C14" s="62">
        <v>3530.7452708013002</v>
      </c>
      <c r="D14" s="62">
        <v>46.562279313284002</v>
      </c>
      <c r="E14" s="62">
        <v>67.317312907474999</v>
      </c>
      <c r="F14" s="62">
        <v>40.008058178276002</v>
      </c>
      <c r="G14" s="62">
        <v>4.7791195776097997</v>
      </c>
    </row>
    <row r="15" spans="1:7" x14ac:dyDescent="0.2">
      <c r="A15" s="62">
        <v>124.64585551331</v>
      </c>
      <c r="B15" s="62">
        <v>951.47300380228</v>
      </c>
      <c r="C15" s="62">
        <v>2642.1450950570002</v>
      </c>
      <c r="D15" s="62">
        <v>27.980247148288999</v>
      </c>
      <c r="E15" s="62">
        <v>26.100437262357001</v>
      </c>
      <c r="F15" s="62">
        <v>25.232832699620001</v>
      </c>
      <c r="G15" s="62">
        <v>5.4225285171103002</v>
      </c>
    </row>
    <row r="16" spans="1:7" x14ac:dyDescent="0.2">
      <c r="A16" s="62">
        <v>2701.3014294592999</v>
      </c>
      <c r="B16" s="62">
        <v>25.013828464884998</v>
      </c>
      <c r="C16" s="62">
        <v>0.52812305779989999</v>
      </c>
      <c r="D16" s="62">
        <v>0.3840894965817</v>
      </c>
      <c r="E16" s="62">
        <v>0.76817899316350002</v>
      </c>
      <c r="F16" s="62">
        <v>18.292262274704999</v>
      </c>
      <c r="G16" s="62">
        <v>34.760099440646002</v>
      </c>
    </row>
    <row r="17" spans="1:7" x14ac:dyDescent="0.2">
      <c r="A17" s="62">
        <v>6579.7492543894996</v>
      </c>
      <c r="B17" s="62">
        <v>585.94362755605005</v>
      </c>
      <c r="C17" s="62">
        <v>7.0838697034092997</v>
      </c>
      <c r="D17" s="62">
        <v>7.8460582158014001</v>
      </c>
      <c r="E17" s="62">
        <v>37.974921764478999</v>
      </c>
      <c r="F17" s="62">
        <v>76.801701278102001</v>
      </c>
      <c r="G17" s="62">
        <v>25.555732474325001</v>
      </c>
    </row>
    <row r="18" spans="1:7" x14ac:dyDescent="0.2">
      <c r="A18" s="62">
        <v>4222.2234467854996</v>
      </c>
      <c r="B18" s="62">
        <v>1673.9955429498</v>
      </c>
      <c r="C18" s="62">
        <v>21.645596974608001</v>
      </c>
      <c r="D18" s="62">
        <v>33.509049162615</v>
      </c>
      <c r="E18" s="62">
        <v>104.14862236629</v>
      </c>
      <c r="F18" s="62">
        <v>83.335548352242</v>
      </c>
      <c r="G18" s="62">
        <v>25.10056726094</v>
      </c>
    </row>
    <row r="19" spans="1:7" x14ac:dyDescent="0.2">
      <c r="A19" s="62">
        <v>2630.6495953182002</v>
      </c>
      <c r="B19" s="62">
        <v>3254.6356134369998</v>
      </c>
      <c r="C19" s="62">
        <v>46.702798538388997</v>
      </c>
      <c r="D19" s="62">
        <v>90.017354829875003</v>
      </c>
      <c r="E19" s="62">
        <v>188.32216704743999</v>
      </c>
      <c r="F19" s="62">
        <v>115.15444933729999</v>
      </c>
      <c r="G19" s="62">
        <v>27.472234434345999</v>
      </c>
    </row>
    <row r="20" spans="1:7" x14ac:dyDescent="0.2">
      <c r="A20" s="62">
        <v>1672.5470962749</v>
      </c>
      <c r="B20" s="62">
        <v>4527.2299060818004</v>
      </c>
      <c r="C20" s="62">
        <v>117.27440289845001</v>
      </c>
      <c r="D20" s="62">
        <v>178.29602166801999</v>
      </c>
      <c r="E20" s="62">
        <v>284.71889268001001</v>
      </c>
      <c r="F20" s="62">
        <v>115.08463188997</v>
      </c>
      <c r="G20" s="62">
        <v>21.800386928839998</v>
      </c>
    </row>
    <row r="21" spans="1:7" x14ac:dyDescent="0.2">
      <c r="A21" s="62">
        <v>1038.1027679186</v>
      </c>
      <c r="B21" s="62">
        <v>5143.3810712695004</v>
      </c>
      <c r="C21" s="62">
        <v>195.62226210879999</v>
      </c>
      <c r="D21" s="62">
        <v>228.00535769714</v>
      </c>
      <c r="E21" s="62">
        <v>292.06242999231</v>
      </c>
      <c r="F21" s="62">
        <v>93.698241541721004</v>
      </c>
      <c r="G21" s="62">
        <v>15.080594879823</v>
      </c>
    </row>
    <row r="22" spans="1:7" x14ac:dyDescent="0.2">
      <c r="A22" s="62">
        <v>799.36604054825</v>
      </c>
      <c r="B22" s="62">
        <v>5711.4367729087999</v>
      </c>
      <c r="C22" s="62">
        <v>374.49291395432999</v>
      </c>
      <c r="D22" s="62">
        <v>289.55364317073003</v>
      </c>
      <c r="E22" s="62">
        <v>303.73965041397997</v>
      </c>
      <c r="F22" s="62">
        <v>82.597032827548006</v>
      </c>
      <c r="G22" s="62">
        <v>28.858139345312001</v>
      </c>
    </row>
    <row r="23" spans="1:7" x14ac:dyDescent="0.2">
      <c r="A23" s="62">
        <v>751.64009246206001</v>
      </c>
      <c r="B23" s="62">
        <v>6094.1202421427997</v>
      </c>
      <c r="C23" s="62">
        <v>586.19608798408001</v>
      </c>
      <c r="D23" s="62">
        <v>306.14282900737999</v>
      </c>
      <c r="E23" s="62">
        <v>282.32191724024</v>
      </c>
      <c r="F23" s="62">
        <v>68.942003897503994</v>
      </c>
      <c r="G23" s="62">
        <v>16.594815075877001</v>
      </c>
    </row>
    <row r="24" spans="1:7" x14ac:dyDescent="0.2">
      <c r="A24" s="62">
        <v>620.10180072029004</v>
      </c>
      <c r="B24" s="62">
        <v>5357.9006002401002</v>
      </c>
      <c r="C24" s="62">
        <v>864.43217286915001</v>
      </c>
      <c r="D24" s="62">
        <v>265.80302521008002</v>
      </c>
      <c r="E24" s="62">
        <v>217.45008403361001</v>
      </c>
      <c r="F24" s="62">
        <v>55.655222088835998</v>
      </c>
      <c r="G24" s="62">
        <v>16.617623049220001</v>
      </c>
    </row>
    <row r="25" spans="1:7" x14ac:dyDescent="0.2">
      <c r="A25" s="62">
        <v>505.04345273448001</v>
      </c>
      <c r="B25" s="62">
        <v>4154.8152320095996</v>
      </c>
      <c r="C25" s="62">
        <v>1055.0891241868001</v>
      </c>
      <c r="D25" s="62">
        <v>185.68633474648999</v>
      </c>
      <c r="E25" s="62">
        <v>161.84935247575001</v>
      </c>
      <c r="F25" s="62">
        <v>38.239362101569</v>
      </c>
      <c r="G25" s="62">
        <v>14.277141745346</v>
      </c>
    </row>
    <row r="26" spans="1:7" x14ac:dyDescent="0.2">
      <c r="A26" s="62">
        <v>348.40705305299002</v>
      </c>
      <c r="B26" s="62">
        <v>2729.0869126899001</v>
      </c>
      <c r="C26" s="62">
        <v>1185.7430133481</v>
      </c>
      <c r="D26" s="62">
        <v>100.65286300055</v>
      </c>
      <c r="E26" s="62">
        <v>93.811954129951999</v>
      </c>
      <c r="F26" s="62">
        <v>26.666472794952</v>
      </c>
      <c r="G26" s="62">
        <v>10.588158315643</v>
      </c>
    </row>
    <row r="27" spans="1:7" x14ac:dyDescent="0.2">
      <c r="A27" s="62">
        <v>212.26484963729999</v>
      </c>
      <c r="B27" s="62">
        <v>1706.4874991197</v>
      </c>
      <c r="C27" s="62">
        <v>1176.3029368264999</v>
      </c>
      <c r="D27" s="62">
        <v>55.670061271921</v>
      </c>
      <c r="E27" s="62">
        <v>51.212817804071001</v>
      </c>
      <c r="F27" s="62">
        <v>18.37475878583</v>
      </c>
      <c r="G27" s="62">
        <v>8.7325586308894998</v>
      </c>
    </row>
    <row r="28" spans="1:7" x14ac:dyDescent="0.2">
      <c r="A28" s="62">
        <v>157.3345135468</v>
      </c>
      <c r="B28" s="62">
        <v>1264.1717364532001</v>
      </c>
      <c r="C28" s="62">
        <v>1366.4613300492999</v>
      </c>
      <c r="D28" s="62">
        <v>33.771520935961</v>
      </c>
      <c r="E28" s="62">
        <v>34.968149630542001</v>
      </c>
      <c r="F28" s="62">
        <v>15.334575123153</v>
      </c>
      <c r="G28" s="62">
        <v>6.8695350985222001</v>
      </c>
    </row>
    <row r="29" spans="1:7" x14ac:dyDescent="0.2">
      <c r="A29" s="62">
        <v>98.227848827206998</v>
      </c>
      <c r="B29" s="62">
        <v>670.37586740838003</v>
      </c>
      <c r="C29" s="62">
        <v>1150.0608476228999</v>
      </c>
      <c r="D29" s="62">
        <v>18.914606870448001</v>
      </c>
      <c r="E29" s="62">
        <v>17.558180879739002</v>
      </c>
      <c r="F29" s="62">
        <v>10.663015426966</v>
      </c>
      <c r="G29" s="62">
        <v>5.2373114641280001</v>
      </c>
    </row>
    <row r="30" spans="1:7" x14ac:dyDescent="0.2">
      <c r="A30" s="62">
        <v>68.487517022242002</v>
      </c>
      <c r="B30" s="62">
        <v>292.12528370403999</v>
      </c>
      <c r="C30" s="62">
        <v>882.81979119383004</v>
      </c>
      <c r="D30" s="62">
        <v>9.5006808896959001</v>
      </c>
      <c r="E30" s="62">
        <v>7.0222423967317003</v>
      </c>
      <c r="F30" s="62">
        <v>8.8810712664547999</v>
      </c>
      <c r="G30" s="62">
        <v>5.1221062187925996</v>
      </c>
    </row>
    <row r="31" spans="1:7" x14ac:dyDescent="0.2">
      <c r="A31" s="62"/>
      <c r="B31" s="62"/>
      <c r="C31" s="62"/>
      <c r="D31" s="62"/>
      <c r="E31" s="62"/>
      <c r="F31" s="62"/>
      <c r="G31" s="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topLeftCell="A74" workbookViewId="0">
      <selection activeCell="E81" sqref="E81:J81"/>
    </sheetView>
  </sheetViews>
  <sheetFormatPr defaultRowHeight="14.25" x14ac:dyDescent="0.2"/>
  <cols>
    <col min="1" max="1" width="9" style="33"/>
    <col min="2" max="2" width="16.25" style="33" customWidth="1"/>
    <col min="3" max="3" width="9" style="33"/>
    <col min="4" max="4" width="10.375" style="33" customWidth="1"/>
    <col min="5" max="8" width="9.25" style="33" bestFit="1" customWidth="1"/>
    <col min="9" max="9" width="11" style="33" customWidth="1"/>
    <col min="10" max="10" width="10.375" style="33" customWidth="1"/>
    <col min="11" max="11" width="21.125" style="33" customWidth="1"/>
    <col min="12" max="256" width="9" style="33"/>
  </cols>
  <sheetData>
    <row r="1" spans="1:12" ht="23.1" customHeight="1" x14ac:dyDescent="0.2">
      <c r="A1" s="30" t="s">
        <v>0</v>
      </c>
      <c r="B1" s="30" t="s">
        <v>1</v>
      </c>
      <c r="C1" s="30" t="s">
        <v>37</v>
      </c>
      <c r="D1" s="30" t="s">
        <v>36</v>
      </c>
      <c r="E1" s="30" t="s">
        <v>30</v>
      </c>
      <c r="F1" s="31" t="s">
        <v>31</v>
      </c>
      <c r="G1" s="31" t="s">
        <v>32</v>
      </c>
      <c r="H1" s="31" t="s">
        <v>33</v>
      </c>
      <c r="I1" s="31" t="s">
        <v>34</v>
      </c>
      <c r="J1" s="31" t="s">
        <v>35</v>
      </c>
      <c r="K1" s="32" t="s">
        <v>29</v>
      </c>
    </row>
    <row r="2" spans="1:12" x14ac:dyDescent="0.2">
      <c r="A2" s="34" t="s">
        <v>10</v>
      </c>
      <c r="B2" s="34" t="s">
        <v>11</v>
      </c>
      <c r="C2" s="35">
        <v>13</v>
      </c>
      <c r="D2" s="42">
        <v>34</v>
      </c>
      <c r="E2" s="37">
        <v>97.570372454321998</v>
      </c>
      <c r="F2" s="38">
        <v>1.1081414795016999</v>
      </c>
      <c r="G2" s="39">
        <v>3.04777980963E-2</v>
      </c>
      <c r="H2" s="39">
        <v>7.8148200247000008E-3</v>
      </c>
      <c r="I2" s="37">
        <v>3.04777980963E-2</v>
      </c>
      <c r="J2" s="38">
        <v>0.50171144558540004</v>
      </c>
      <c r="K2" s="39">
        <v>0.75100420437320003</v>
      </c>
      <c r="L2" s="40"/>
    </row>
    <row r="3" spans="1:12" x14ac:dyDescent="0.2">
      <c r="A3" s="34" t="s">
        <v>10</v>
      </c>
      <c r="B3" s="34" t="s">
        <v>11</v>
      </c>
      <c r="C3" s="41">
        <v>15</v>
      </c>
      <c r="D3" s="42">
        <v>19</v>
      </c>
      <c r="E3" s="43">
        <v>83.148606185054007</v>
      </c>
      <c r="F3" s="44">
        <v>14.183933793790001</v>
      </c>
      <c r="G3" s="45">
        <v>0.1991164208823</v>
      </c>
      <c r="H3" s="45">
        <v>0.15633750233339999</v>
      </c>
      <c r="I3" s="43">
        <v>0.9034129799017</v>
      </c>
      <c r="J3" s="44">
        <v>1.2184213801257</v>
      </c>
      <c r="K3" s="45">
        <v>0.19017173791299999</v>
      </c>
    </row>
    <row r="4" spans="1:12" x14ac:dyDescent="0.2">
      <c r="A4" s="34" t="s">
        <v>10</v>
      </c>
      <c r="B4" s="34" t="s">
        <v>11</v>
      </c>
      <c r="C4" s="41">
        <v>20</v>
      </c>
      <c r="D4" s="42">
        <v>24</v>
      </c>
      <c r="E4" s="43">
        <v>44.854729229663</v>
      </c>
      <c r="F4" s="44">
        <v>48.497071324353001</v>
      </c>
      <c r="G4" s="45">
        <v>0.75120001691649996</v>
      </c>
      <c r="H4" s="45">
        <v>0.76653062950670003</v>
      </c>
      <c r="I4" s="43">
        <v>3.0740521452284999</v>
      </c>
      <c r="J4" s="44">
        <v>1.9200270664609</v>
      </c>
      <c r="K4" s="45">
        <v>0.13586094605740001</v>
      </c>
    </row>
    <row r="5" spans="1:12" x14ac:dyDescent="0.2">
      <c r="A5" s="34" t="s">
        <v>10</v>
      </c>
      <c r="B5" s="34" t="s">
        <v>11</v>
      </c>
      <c r="C5" s="41">
        <v>25</v>
      </c>
      <c r="D5" s="42">
        <v>29</v>
      </c>
      <c r="E5" s="43">
        <v>25.679285476212002</v>
      </c>
      <c r="F5" s="44">
        <v>66.034035523309001</v>
      </c>
      <c r="G5" s="45">
        <v>1.2081016718272</v>
      </c>
      <c r="H5" s="45">
        <v>1.3563972389008001</v>
      </c>
      <c r="I5" s="43">
        <v>3.9643704201064001</v>
      </c>
      <c r="J5" s="44">
        <v>1.6452596138519</v>
      </c>
      <c r="K5" s="45">
        <v>0.112550055792</v>
      </c>
    </row>
    <row r="6" spans="1:12" x14ac:dyDescent="0.2">
      <c r="A6" s="34" t="s">
        <v>10</v>
      </c>
      <c r="B6" s="34" t="s">
        <v>11</v>
      </c>
      <c r="C6" s="41">
        <v>30</v>
      </c>
      <c r="D6" s="42">
        <v>34</v>
      </c>
      <c r="E6" s="43">
        <v>13.696151093636001</v>
      </c>
      <c r="F6" s="44">
        <v>76.861730568328994</v>
      </c>
      <c r="G6" s="45">
        <v>1.8899043325903</v>
      </c>
      <c r="H6" s="45">
        <v>1.9314452112827001</v>
      </c>
      <c r="I6" s="43">
        <v>4.2281211183955998</v>
      </c>
      <c r="J6" s="44">
        <v>1.2992835226665</v>
      </c>
      <c r="K6" s="45">
        <v>9.3364153100799999E-2</v>
      </c>
    </row>
    <row r="7" spans="1:12" x14ac:dyDescent="0.2">
      <c r="A7" s="34"/>
      <c r="B7" s="34"/>
      <c r="C7" s="41"/>
      <c r="D7" s="42"/>
      <c r="E7" s="73">
        <f>SUM(E2,E6)/5</f>
        <v>22.253304709592001</v>
      </c>
      <c r="F7" s="73">
        <f t="shared" ref="F7:K7" si="0">SUM(U2,U6)/5</f>
        <v>15.593974409566</v>
      </c>
      <c r="G7" s="73">
        <f t="shared" si="0"/>
        <v>0.38407642613729998</v>
      </c>
      <c r="H7" s="73">
        <f t="shared" si="0"/>
        <v>0.38785200626150002</v>
      </c>
      <c r="I7" s="73">
        <f t="shared" si="0"/>
        <v>0.85171978329840003</v>
      </c>
      <c r="J7" s="73">
        <f t="shared" si="0"/>
        <v>0.36019899365039998</v>
      </c>
      <c r="K7" s="73">
        <f t="shared" si="0"/>
        <v>0.16887367149480001</v>
      </c>
    </row>
    <row r="8" spans="1:12" x14ac:dyDescent="0.2">
      <c r="A8" s="34" t="s">
        <v>10</v>
      </c>
      <c r="B8" s="34" t="s">
        <v>11</v>
      </c>
      <c r="C8" s="41">
        <v>35</v>
      </c>
      <c r="D8" s="42">
        <v>39</v>
      </c>
      <c r="E8" s="43">
        <v>8.6260075020966003</v>
      </c>
      <c r="F8" s="44">
        <v>81.114577156151</v>
      </c>
      <c r="G8" s="45">
        <v>3.0801404976366999</v>
      </c>
      <c r="H8" s="45">
        <v>2.2088726854207001</v>
      </c>
      <c r="I8" s="43">
        <v>3.9338636499208999</v>
      </c>
      <c r="J8" s="44">
        <v>0.95864021867659999</v>
      </c>
      <c r="K8" s="45">
        <v>7.78982900974E-2</v>
      </c>
    </row>
    <row r="9" spans="1:12" x14ac:dyDescent="0.2">
      <c r="A9" s="34" t="s">
        <v>10</v>
      </c>
      <c r="B9" s="34" t="s">
        <v>11</v>
      </c>
      <c r="C9" s="41">
        <v>40</v>
      </c>
      <c r="D9" s="42">
        <v>44</v>
      </c>
      <c r="E9" s="43">
        <v>6.1843594931829999</v>
      </c>
      <c r="F9" s="44">
        <v>82.385460326637002</v>
      </c>
      <c r="G9" s="45">
        <v>4.7917569976393999</v>
      </c>
      <c r="H9" s="45">
        <v>2.3470997735703998</v>
      </c>
      <c r="I9" s="43">
        <v>3.4885821650527999</v>
      </c>
      <c r="J9" s="44">
        <v>0.74613383436909997</v>
      </c>
      <c r="K9" s="45">
        <v>5.72096160331E-2</v>
      </c>
    </row>
    <row r="10" spans="1:12" x14ac:dyDescent="0.2">
      <c r="A10" s="34" t="s">
        <v>10</v>
      </c>
      <c r="B10" s="34" t="s">
        <v>11</v>
      </c>
      <c r="C10" s="41">
        <v>45</v>
      </c>
      <c r="D10" s="42">
        <v>49</v>
      </c>
      <c r="E10" s="43">
        <v>5.7822096767330002</v>
      </c>
      <c r="F10" s="44">
        <v>81.22469822267</v>
      </c>
      <c r="G10" s="45">
        <v>6.8903105008581997</v>
      </c>
      <c r="H10" s="45">
        <v>2.3895374402474001</v>
      </c>
      <c r="I10" s="43">
        <v>3.0346529738010002</v>
      </c>
      <c r="J10" s="44">
        <v>0.62213648420540002</v>
      </c>
      <c r="K10" s="45">
        <v>5.6454701485099998E-2</v>
      </c>
    </row>
    <row r="11" spans="1:12" x14ac:dyDescent="0.2">
      <c r="A11" s="34" t="s">
        <v>10</v>
      </c>
      <c r="B11" s="34" t="s">
        <v>11</v>
      </c>
      <c r="C11" s="41">
        <v>50</v>
      </c>
      <c r="D11" s="42">
        <v>54</v>
      </c>
      <c r="E11" s="43">
        <v>5.3950355309909002</v>
      </c>
      <c r="F11" s="44">
        <v>78.093848697197004</v>
      </c>
      <c r="G11" s="45">
        <v>11.012139755231001</v>
      </c>
      <c r="H11" s="45">
        <v>2.2435106592973</v>
      </c>
      <c r="I11" s="43">
        <v>2.6441595933675002</v>
      </c>
      <c r="J11" s="44">
        <v>0.55054530201340002</v>
      </c>
      <c r="K11" s="45">
        <v>6.07604619029E-2</v>
      </c>
    </row>
    <row r="12" spans="1:12" x14ac:dyDescent="0.2">
      <c r="A12" s="34" t="s">
        <v>10</v>
      </c>
      <c r="B12" s="34" t="s">
        <v>11</v>
      </c>
      <c r="C12" s="41">
        <v>55</v>
      </c>
      <c r="D12" s="42">
        <v>59</v>
      </c>
      <c r="E12" s="43">
        <v>5.3073659853452</v>
      </c>
      <c r="F12" s="44">
        <v>72.981488623215995</v>
      </c>
      <c r="G12" s="45">
        <v>16.920555341303999</v>
      </c>
      <c r="H12" s="45">
        <v>1.8576937909757001</v>
      </c>
      <c r="I12" s="43">
        <v>2.4006941766294001</v>
      </c>
      <c r="J12" s="44">
        <v>0.47589664481299998</v>
      </c>
      <c r="K12" s="45">
        <v>5.6305437716899998E-2</v>
      </c>
    </row>
    <row r="13" spans="1:12" x14ac:dyDescent="0.2">
      <c r="A13" s="34" t="s">
        <v>10</v>
      </c>
      <c r="B13" s="34" t="s">
        <v>11</v>
      </c>
      <c r="C13" s="41">
        <v>60</v>
      </c>
      <c r="D13" s="42">
        <v>64</v>
      </c>
      <c r="E13" s="43">
        <v>4.7847194926328003</v>
      </c>
      <c r="F13" s="44">
        <v>65.743681811903997</v>
      </c>
      <c r="G13" s="45">
        <v>25.632881136264999</v>
      </c>
      <c r="H13" s="45">
        <v>1.3948349675459</v>
      </c>
      <c r="I13" s="43">
        <v>1.8973155004090001</v>
      </c>
      <c r="J13" s="44">
        <v>0.50248053286310002</v>
      </c>
      <c r="K13" s="45">
        <v>4.4617721734100002E-2</v>
      </c>
    </row>
    <row r="14" spans="1:12" x14ac:dyDescent="0.2">
      <c r="A14" s="34" t="s">
        <v>10</v>
      </c>
      <c r="B14" s="34" t="s">
        <v>11</v>
      </c>
      <c r="C14" s="41">
        <v>65</v>
      </c>
      <c r="D14" s="42">
        <v>69</v>
      </c>
      <c r="E14" s="43">
        <v>4.0752163815184996</v>
      </c>
      <c r="F14" s="44">
        <v>57.304696543123001</v>
      </c>
      <c r="G14" s="45">
        <v>35.306593381973997</v>
      </c>
      <c r="H14" s="45">
        <v>1.1470647538964001</v>
      </c>
      <c r="I14" s="43">
        <v>1.6436780750819999</v>
      </c>
      <c r="J14" s="44">
        <v>0.46972899101620003</v>
      </c>
      <c r="K14" s="45">
        <v>5.2275086440599999E-2</v>
      </c>
    </row>
    <row r="15" spans="1:12" x14ac:dyDescent="0.2">
      <c r="A15" s="34" t="s">
        <v>10</v>
      </c>
      <c r="B15" s="34" t="s">
        <v>11</v>
      </c>
      <c r="C15" s="41">
        <v>70</v>
      </c>
      <c r="D15" s="42">
        <v>74</v>
      </c>
      <c r="E15" s="43">
        <v>3.7835309056581998</v>
      </c>
      <c r="F15" s="44">
        <v>47.241923761309003</v>
      </c>
      <c r="G15" s="45">
        <v>46.261163045204</v>
      </c>
      <c r="H15" s="45">
        <v>0.85962757825619995</v>
      </c>
      <c r="I15" s="43">
        <v>1.3199335020842999</v>
      </c>
      <c r="J15" s="44">
        <v>0.46531832953230001</v>
      </c>
      <c r="K15" s="45">
        <v>6.8502877956300001E-2</v>
      </c>
    </row>
    <row r="16" spans="1:12" x14ac:dyDescent="0.2">
      <c r="A16" s="34" t="s">
        <v>10</v>
      </c>
      <c r="B16" s="34" t="s">
        <v>11</v>
      </c>
      <c r="C16" s="41">
        <v>75</v>
      </c>
      <c r="D16" s="42">
        <v>79</v>
      </c>
      <c r="E16" s="43">
        <v>3.1568577532294002</v>
      </c>
      <c r="F16" s="44">
        <v>37.027771935845003</v>
      </c>
      <c r="G16" s="45">
        <v>57.242951861240002</v>
      </c>
      <c r="H16" s="45">
        <v>0.75490076707660003</v>
      </c>
      <c r="I16" s="43">
        <v>1.091396123662</v>
      </c>
      <c r="J16" s="44">
        <v>0.64863907552330002</v>
      </c>
      <c r="K16" s="45">
        <v>7.7482483424300003E-2</v>
      </c>
    </row>
    <row r="17" spans="1:12" x14ac:dyDescent="0.2">
      <c r="A17" s="34" t="s">
        <v>10</v>
      </c>
      <c r="B17" s="34" t="s">
        <v>11</v>
      </c>
      <c r="C17" s="41">
        <v>80</v>
      </c>
      <c r="D17" s="42">
        <v>84</v>
      </c>
      <c r="E17" s="43">
        <v>3.2775665399239999</v>
      </c>
      <c r="F17" s="44">
        <v>25.019011406844001</v>
      </c>
      <c r="G17" s="45">
        <v>69.475285171102996</v>
      </c>
      <c r="H17" s="45">
        <v>0.73574144486689996</v>
      </c>
      <c r="I17" s="43">
        <v>0.68631178707219997</v>
      </c>
      <c r="J17" s="44">
        <v>0.6634980988593</v>
      </c>
      <c r="K17" s="45">
        <v>0.1425855513308</v>
      </c>
    </row>
    <row r="18" spans="1:12" x14ac:dyDescent="0.2">
      <c r="A18" s="34" t="s">
        <v>10</v>
      </c>
      <c r="B18" s="34" t="s">
        <v>11</v>
      </c>
      <c r="C18" s="46">
        <v>85</v>
      </c>
      <c r="D18" s="47" t="s">
        <v>38</v>
      </c>
      <c r="E18" s="48">
        <v>3.1858187678194998</v>
      </c>
      <c r="F18" s="49">
        <v>14.261807363332</v>
      </c>
      <c r="G18" s="50">
        <v>80.423329614479002</v>
      </c>
      <c r="H18" s="50">
        <v>0.60741291682160004</v>
      </c>
      <c r="I18" s="48">
        <v>0.58262055286970005</v>
      </c>
      <c r="J18" s="49">
        <v>0.83984132887069995</v>
      </c>
      <c r="K18" s="50">
        <v>9.6070410313600002E-2</v>
      </c>
      <c r="L18" s="40"/>
    </row>
    <row r="19" spans="1:12" x14ac:dyDescent="0.2">
      <c r="A19" s="51"/>
      <c r="B19" s="51"/>
      <c r="C19" s="41"/>
      <c r="D19" s="42"/>
      <c r="E19" s="74">
        <f>SUM(E8,E18)/11</f>
        <v>1.0738023881742</v>
      </c>
      <c r="F19" s="74">
        <f t="shared" ref="F19:K19" si="1">SUM(U8,U18)/11</f>
        <v>8.6705804108620992</v>
      </c>
      <c r="G19" s="74">
        <f t="shared" si="1"/>
        <v>7.5912245556468996</v>
      </c>
      <c r="H19" s="74">
        <f t="shared" si="1"/>
        <v>0.25602596384019999</v>
      </c>
      <c r="I19" s="74">
        <f t="shared" si="1"/>
        <v>0.41058947298100001</v>
      </c>
      <c r="J19" s="74">
        <f t="shared" si="1"/>
        <v>0.16349832250429999</v>
      </c>
      <c r="K19" s="74">
        <f t="shared" si="1"/>
        <v>1.5815336401E-2</v>
      </c>
      <c r="L19" s="40"/>
    </row>
    <row r="20" spans="1:12" x14ac:dyDescent="0.2">
      <c r="A20" s="51" t="s">
        <v>10</v>
      </c>
      <c r="B20" s="51" t="s">
        <v>28</v>
      </c>
      <c r="C20" s="35">
        <v>13</v>
      </c>
      <c r="D20" s="35">
        <v>14</v>
      </c>
      <c r="E20" s="39">
        <v>97.134175816587003</v>
      </c>
      <c r="F20" s="52">
        <v>0.89945445756510001</v>
      </c>
      <c r="G20" s="53">
        <v>1.89904012154E-2</v>
      </c>
      <c r="H20" s="54">
        <v>1.3811200883899999E-2</v>
      </c>
      <c r="I20" s="39">
        <v>2.7622401767799998E-2</v>
      </c>
      <c r="J20" s="38">
        <v>0.65775844209650003</v>
      </c>
      <c r="K20" s="39">
        <v>1.2499136799945001</v>
      </c>
    </row>
    <row r="21" spans="1:12" x14ac:dyDescent="0.2">
      <c r="A21" s="51" t="s">
        <v>10</v>
      </c>
      <c r="B21" s="51" t="s">
        <v>28</v>
      </c>
      <c r="C21" s="41">
        <v>15</v>
      </c>
      <c r="D21" s="41">
        <v>19</v>
      </c>
      <c r="E21" s="45">
        <v>89.875006889624999</v>
      </c>
      <c r="F21" s="55">
        <v>8.0036009774081993</v>
      </c>
      <c r="G21" s="56">
        <v>9.6760957566000005E-2</v>
      </c>
      <c r="H21" s="57">
        <v>0.1071719466712</v>
      </c>
      <c r="I21" s="45">
        <v>0.51871222188879995</v>
      </c>
      <c r="J21" s="44">
        <v>1.0490602551304999</v>
      </c>
      <c r="K21" s="45">
        <v>0.34907434058629999</v>
      </c>
    </row>
    <row r="22" spans="1:12" x14ac:dyDescent="0.2">
      <c r="A22" s="51" t="s">
        <v>10</v>
      </c>
      <c r="B22" s="51" t="s">
        <v>28</v>
      </c>
      <c r="C22" s="41">
        <v>20</v>
      </c>
      <c r="D22" s="41">
        <v>24</v>
      </c>
      <c r="E22" s="45">
        <v>68.498109130200007</v>
      </c>
      <c r="F22" s="55">
        <v>27.157617504051998</v>
      </c>
      <c r="G22" s="56">
        <v>0.35116153430579999</v>
      </c>
      <c r="H22" s="57">
        <v>0.54362506753109996</v>
      </c>
      <c r="I22" s="45">
        <v>1.6896272285250999</v>
      </c>
      <c r="J22" s="44">
        <v>1.3519719070773</v>
      </c>
      <c r="K22" s="45">
        <v>0.4072123176661</v>
      </c>
    </row>
    <row r="23" spans="1:12" x14ac:dyDescent="0.2">
      <c r="A23" s="51" t="s">
        <v>10</v>
      </c>
      <c r="B23" s="51" t="s">
        <v>28</v>
      </c>
      <c r="C23" s="41">
        <v>25</v>
      </c>
      <c r="D23" s="41">
        <v>29</v>
      </c>
      <c r="E23" s="45">
        <v>41.407989852325002</v>
      </c>
      <c r="F23" s="55">
        <v>51.229901045757998</v>
      </c>
      <c r="G23" s="56">
        <v>0.73512983690209999</v>
      </c>
      <c r="H23" s="57">
        <v>1.4169267248524</v>
      </c>
      <c r="I23" s="45">
        <v>2.9643029599787001</v>
      </c>
      <c r="J23" s="44">
        <v>1.8125995488321001</v>
      </c>
      <c r="K23" s="45">
        <v>0.43242931582479999</v>
      </c>
    </row>
    <row r="24" spans="1:12" x14ac:dyDescent="0.2">
      <c r="A24" s="51" t="s">
        <v>10</v>
      </c>
      <c r="B24" s="51" t="s">
        <v>28</v>
      </c>
      <c r="C24" s="41">
        <v>30</v>
      </c>
      <c r="D24" s="41">
        <v>34</v>
      </c>
      <c r="E24" s="45">
        <v>24.180238488867001</v>
      </c>
      <c r="F24" s="55">
        <v>65.450772098913006</v>
      </c>
      <c r="G24" s="56">
        <v>1.6954518273593999</v>
      </c>
      <c r="H24" s="57">
        <v>2.5776495831721</v>
      </c>
      <c r="I24" s="45">
        <v>4.1162193534771001</v>
      </c>
      <c r="J24" s="44">
        <v>1.6637940131555999</v>
      </c>
      <c r="K24" s="45">
        <v>0.31517112807339998</v>
      </c>
    </row>
    <row r="25" spans="1:12" x14ac:dyDescent="0.2">
      <c r="A25" s="51"/>
      <c r="B25" s="51"/>
      <c r="C25" s="41"/>
      <c r="D25" s="41"/>
      <c r="E25" s="76">
        <f>SUM(E20,E24)/5</f>
        <v>24.262882861091001</v>
      </c>
      <c r="F25" s="76">
        <f t="shared" ref="F25:K25" si="2">SUM(U20,U24)/5</f>
        <v>13.270045311296</v>
      </c>
      <c r="G25" s="76">
        <f t="shared" si="2"/>
        <v>0.34288844571499999</v>
      </c>
      <c r="H25" s="76">
        <f t="shared" si="2"/>
        <v>0.5182921568112</v>
      </c>
      <c r="I25" s="76">
        <f t="shared" si="2"/>
        <v>0.82876835104900004</v>
      </c>
      <c r="J25" s="76">
        <f t="shared" si="2"/>
        <v>0.46431049105040001</v>
      </c>
      <c r="K25" s="76">
        <f t="shared" si="2"/>
        <v>0.31301696161359999</v>
      </c>
    </row>
    <row r="26" spans="1:12" x14ac:dyDescent="0.2">
      <c r="A26" s="51" t="s">
        <v>10</v>
      </c>
      <c r="B26" s="51" t="s">
        <v>28</v>
      </c>
      <c r="C26" s="41">
        <v>35</v>
      </c>
      <c r="D26" s="41">
        <v>39</v>
      </c>
      <c r="E26" s="45">
        <v>14.817338965437999</v>
      </c>
      <c r="F26" s="55">
        <v>73.413946207101006</v>
      </c>
      <c r="G26" s="56">
        <v>2.7922104211933001</v>
      </c>
      <c r="H26" s="57">
        <v>3.2544298843438999</v>
      </c>
      <c r="I26" s="45">
        <v>4.1687472165616004</v>
      </c>
      <c r="J26" s="44">
        <v>1.3373999649118</v>
      </c>
      <c r="K26" s="45">
        <v>0.215252567511</v>
      </c>
    </row>
    <row r="27" spans="1:12" x14ac:dyDescent="0.2">
      <c r="A27" s="51" t="s">
        <v>10</v>
      </c>
      <c r="B27" s="51" t="s">
        <v>28</v>
      </c>
      <c r="C27" s="41">
        <v>40</v>
      </c>
      <c r="D27" s="41">
        <v>44</v>
      </c>
      <c r="E27" s="45">
        <v>10.531831891281</v>
      </c>
      <c r="F27" s="55">
        <v>75.249496349259999</v>
      </c>
      <c r="G27" s="56">
        <v>4.9340304868817997</v>
      </c>
      <c r="H27" s="57">
        <v>3.8149360101544998</v>
      </c>
      <c r="I27" s="45">
        <v>4.0018399264028996</v>
      </c>
      <c r="J27" s="44">
        <v>1.0882349516145999</v>
      </c>
      <c r="K27" s="45">
        <v>0.38021263959570001</v>
      </c>
    </row>
    <row r="28" spans="1:12" x14ac:dyDescent="0.2">
      <c r="A28" s="51" t="s">
        <v>10</v>
      </c>
      <c r="B28" s="51" t="s">
        <v>28</v>
      </c>
      <c r="C28" s="41">
        <v>45</v>
      </c>
      <c r="D28" s="41">
        <v>49</v>
      </c>
      <c r="E28" s="45">
        <v>9.2726386930923006</v>
      </c>
      <c r="F28" s="55">
        <v>75.180363214197001</v>
      </c>
      <c r="G28" s="56">
        <v>7.2316319761174004</v>
      </c>
      <c r="H28" s="57">
        <v>3.7767435110705998</v>
      </c>
      <c r="I28" s="45">
        <v>3.4828758603533001</v>
      </c>
      <c r="J28" s="44">
        <v>0.85050584625589998</v>
      </c>
      <c r="K28" s="45">
        <v>0.2047226138154</v>
      </c>
    </row>
    <row r="29" spans="1:12" x14ac:dyDescent="0.2">
      <c r="A29" s="51" t="s">
        <v>10</v>
      </c>
      <c r="B29" s="51" t="s">
        <v>28</v>
      </c>
      <c r="C29" s="41">
        <v>50</v>
      </c>
      <c r="D29" s="41">
        <v>54</v>
      </c>
      <c r="E29" s="45">
        <v>8.3820194744565004</v>
      </c>
      <c r="F29" s="55">
        <v>72.423636121114995</v>
      </c>
      <c r="G29" s="56">
        <v>11.684673869548</v>
      </c>
      <c r="H29" s="57">
        <v>3.5929038281979002</v>
      </c>
      <c r="I29" s="45">
        <v>2.9393090569561</v>
      </c>
      <c r="J29" s="44">
        <v>0.75230092036810003</v>
      </c>
      <c r="K29" s="45">
        <v>0.22462318260639999</v>
      </c>
    </row>
    <row r="30" spans="1:12" x14ac:dyDescent="0.2">
      <c r="A30" s="51" t="s">
        <v>10</v>
      </c>
      <c r="B30" s="51" t="s">
        <v>28</v>
      </c>
      <c r="C30" s="41">
        <v>55</v>
      </c>
      <c r="D30" s="41">
        <v>59</v>
      </c>
      <c r="E30" s="45">
        <v>8.2590916228043003</v>
      </c>
      <c r="F30" s="55">
        <v>67.944648111359001</v>
      </c>
      <c r="G30" s="56">
        <v>17.25411486814</v>
      </c>
      <c r="H30" s="57">
        <v>3.0365712959360001</v>
      </c>
      <c r="I30" s="45">
        <v>2.6467596480090001</v>
      </c>
      <c r="J30" s="44">
        <v>0.62533707443289999</v>
      </c>
      <c r="K30" s="45">
        <v>0.2334773793188</v>
      </c>
    </row>
    <row r="31" spans="1:12" x14ac:dyDescent="0.2">
      <c r="A31" s="51" t="s">
        <v>10</v>
      </c>
      <c r="B31" s="51" t="s">
        <v>28</v>
      </c>
      <c r="C31" s="41">
        <v>60</v>
      </c>
      <c r="D31" s="41">
        <v>64</v>
      </c>
      <c r="E31" s="45">
        <v>7.7509911691433997</v>
      </c>
      <c r="F31" s="55">
        <v>60.713835654946998</v>
      </c>
      <c r="G31" s="56">
        <v>26.379154913194</v>
      </c>
      <c r="H31" s="57">
        <v>2.2392183092448001</v>
      </c>
      <c r="I31" s="45">
        <v>2.0870290129022</v>
      </c>
      <c r="J31" s="44">
        <v>0.59324744816359998</v>
      </c>
      <c r="K31" s="45">
        <v>0.2355541338296</v>
      </c>
    </row>
    <row r="32" spans="1:12" x14ac:dyDescent="0.2">
      <c r="A32" s="51" t="s">
        <v>10</v>
      </c>
      <c r="B32" s="51" t="s">
        <v>28</v>
      </c>
      <c r="C32" s="41">
        <v>65</v>
      </c>
      <c r="D32" s="41">
        <v>69</v>
      </c>
      <c r="E32" s="45">
        <v>6.5737023734065998</v>
      </c>
      <c r="F32" s="55">
        <v>52.848792168463</v>
      </c>
      <c r="G32" s="56">
        <v>36.429326008874</v>
      </c>
      <c r="H32" s="57">
        <v>1.7240650750052999</v>
      </c>
      <c r="I32" s="45">
        <v>1.5860271850130001</v>
      </c>
      <c r="J32" s="44">
        <v>0.56905415874359999</v>
      </c>
      <c r="K32" s="45">
        <v>0.27044158039299998</v>
      </c>
    </row>
    <row r="33" spans="1:11" x14ac:dyDescent="0.2">
      <c r="A33" s="51" t="s">
        <v>10</v>
      </c>
      <c r="B33" s="51" t="s">
        <v>28</v>
      </c>
      <c r="C33" s="41">
        <v>70</v>
      </c>
      <c r="D33" s="41">
        <v>74</v>
      </c>
      <c r="E33" s="45">
        <v>5.4649014778325</v>
      </c>
      <c r="F33" s="55">
        <v>43.910098522167999</v>
      </c>
      <c r="G33" s="56">
        <v>47.463054187192</v>
      </c>
      <c r="H33" s="57">
        <v>1.1730295566502</v>
      </c>
      <c r="I33" s="45">
        <v>1.2145935960590999</v>
      </c>
      <c r="J33" s="44">
        <v>0.53263546798030004</v>
      </c>
      <c r="K33" s="45">
        <v>0.23860837438419999</v>
      </c>
    </row>
    <row r="34" spans="1:11" x14ac:dyDescent="0.2">
      <c r="A34" s="51" t="s">
        <v>10</v>
      </c>
      <c r="B34" s="51" t="s">
        <v>28</v>
      </c>
      <c r="C34" s="41">
        <v>75</v>
      </c>
      <c r="D34" s="41">
        <v>79</v>
      </c>
      <c r="E34" s="45">
        <v>4.9836554453173996</v>
      </c>
      <c r="F34" s="55">
        <v>34.011966890328999</v>
      </c>
      <c r="G34" s="56">
        <v>58.349104394869002</v>
      </c>
      <c r="H34" s="57">
        <v>0.95964519890650002</v>
      </c>
      <c r="I34" s="45">
        <v>0.89082602129569999</v>
      </c>
      <c r="J34" s="44">
        <v>0.54099520177399996</v>
      </c>
      <c r="K34" s="45">
        <v>0.26571849133070002</v>
      </c>
    </row>
    <row r="35" spans="1:11" x14ac:dyDescent="0.2">
      <c r="A35" s="51" t="s">
        <v>10</v>
      </c>
      <c r="B35" s="51" t="s">
        <v>28</v>
      </c>
      <c r="C35" s="41">
        <v>80</v>
      </c>
      <c r="D35" s="41">
        <v>84</v>
      </c>
      <c r="E35" s="45">
        <v>5.3757862654821</v>
      </c>
      <c r="F35" s="55">
        <v>22.929771091368998</v>
      </c>
      <c r="G35" s="56">
        <v>69.295117048180998</v>
      </c>
      <c r="H35" s="57">
        <v>0.74573633357110003</v>
      </c>
      <c r="I35" s="45">
        <v>0.55119642046560002</v>
      </c>
      <c r="J35" s="44">
        <v>0.69710135529469996</v>
      </c>
      <c r="K35" s="45">
        <v>0.40204915375139999</v>
      </c>
    </row>
    <row r="36" spans="1:11" x14ac:dyDescent="0.2">
      <c r="A36" s="51" t="s">
        <v>10</v>
      </c>
      <c r="B36" s="51" t="s">
        <v>28</v>
      </c>
      <c r="C36" s="46">
        <v>85</v>
      </c>
      <c r="D36" s="46" t="s">
        <v>38</v>
      </c>
      <c r="E36" s="50">
        <v>3.9408866995073999</v>
      </c>
      <c r="F36" s="58">
        <v>13.273125342090999</v>
      </c>
      <c r="G36" s="59">
        <v>80.421455938696994</v>
      </c>
      <c r="H36" s="60">
        <v>0.73344280240829995</v>
      </c>
      <c r="I36" s="50">
        <v>0.39408866995070002</v>
      </c>
      <c r="J36" s="49">
        <v>0.78270388615219999</v>
      </c>
      <c r="K36" s="50">
        <v>0.4542966611932</v>
      </c>
    </row>
    <row r="37" spans="1:11" x14ac:dyDescent="0.2">
      <c r="E37" s="75">
        <f>SUM(E26,E36)/11</f>
        <v>1.7052932422678</v>
      </c>
      <c r="F37" s="75">
        <f t="shared" ref="F37:K37" si="3">SUM(U26,U36)/11</f>
        <v>7.8806428681084002</v>
      </c>
      <c r="G37" s="75">
        <f t="shared" si="3"/>
        <v>7.5648787599901004</v>
      </c>
      <c r="H37" s="75">
        <f t="shared" si="3"/>
        <v>0.36253388061379999</v>
      </c>
      <c r="I37" s="75">
        <f t="shared" si="3"/>
        <v>0.41480326241019999</v>
      </c>
      <c r="J37" s="75">
        <f t="shared" si="3"/>
        <v>0.1927367137331</v>
      </c>
      <c r="K37" s="75">
        <f t="shared" si="3"/>
        <v>6.0868111700399997E-2</v>
      </c>
    </row>
    <row r="39" spans="1:11" x14ac:dyDescent="0.2">
      <c r="A39" s="30" t="s">
        <v>0</v>
      </c>
      <c r="B39" s="30" t="s">
        <v>1</v>
      </c>
      <c r="C39" s="30" t="s">
        <v>37</v>
      </c>
      <c r="D39" s="31" t="s">
        <v>36</v>
      </c>
      <c r="E39" s="31" t="s">
        <v>30</v>
      </c>
      <c r="F39" s="31" t="s">
        <v>31</v>
      </c>
      <c r="G39" s="31" t="s">
        <v>32</v>
      </c>
      <c r="H39" s="31" t="s">
        <v>33</v>
      </c>
      <c r="I39" s="31" t="s">
        <v>34</v>
      </c>
      <c r="J39" s="31" t="s">
        <v>35</v>
      </c>
      <c r="K39" s="66" t="s">
        <v>29</v>
      </c>
    </row>
    <row r="40" spans="1:11" x14ac:dyDescent="0.2">
      <c r="A40" s="34" t="s">
        <v>72</v>
      </c>
      <c r="B40" s="34" t="s">
        <v>11</v>
      </c>
      <c r="C40" s="35">
        <v>13</v>
      </c>
      <c r="D40" s="42">
        <v>14</v>
      </c>
      <c r="E40" s="67">
        <v>97.926337900771998</v>
      </c>
      <c r="F40" s="67">
        <v>0.57111674254150002</v>
      </c>
      <c r="G40" s="67">
        <v>2.61637251164E-2</v>
      </c>
      <c r="H40" s="67">
        <v>8.9704200398999998E-3</v>
      </c>
      <c r="I40" s="67">
        <v>2.3173585103100001E-2</v>
      </c>
      <c r="J40" s="67">
        <v>0.31321716639379998</v>
      </c>
      <c r="K40" s="68">
        <v>1.1310204600330001</v>
      </c>
    </row>
    <row r="41" spans="1:11" x14ac:dyDescent="0.2">
      <c r="A41" s="34" t="s">
        <v>72</v>
      </c>
      <c r="B41" s="34" t="s">
        <v>11</v>
      </c>
      <c r="C41" s="41">
        <v>15</v>
      </c>
      <c r="D41" s="42">
        <v>19</v>
      </c>
      <c r="E41" s="67">
        <v>93.562650343721003</v>
      </c>
      <c r="F41" s="67">
        <v>5.0686531750046004</v>
      </c>
      <c r="G41" s="67">
        <v>5.8590835810999997E-2</v>
      </c>
      <c r="H41" s="67">
        <v>3.9667087598799999E-2</v>
      </c>
      <c r="I41" s="67">
        <v>0.18086736272090001</v>
      </c>
      <c r="J41" s="67">
        <v>0.75622209202040003</v>
      </c>
      <c r="K41" s="68">
        <v>0.33334910312350002</v>
      </c>
    </row>
    <row r="42" spans="1:11" x14ac:dyDescent="0.2">
      <c r="A42" s="34" t="s">
        <v>72</v>
      </c>
      <c r="B42" s="34" t="s">
        <v>11</v>
      </c>
      <c r="C42" s="41">
        <v>20</v>
      </c>
      <c r="D42" s="42">
        <v>24</v>
      </c>
      <c r="E42" s="67">
        <v>71.447937085232994</v>
      </c>
      <c r="F42" s="67">
        <v>24.746475214320999</v>
      </c>
      <c r="G42" s="67">
        <v>0.27064686016579997</v>
      </c>
      <c r="H42" s="67">
        <v>0.28670618520180002</v>
      </c>
      <c r="I42" s="67">
        <v>1.1028977635028001</v>
      </c>
      <c r="J42" s="67">
        <v>1.7325177715325</v>
      </c>
      <c r="K42" s="68">
        <v>0.41281912004350002</v>
      </c>
    </row>
    <row r="43" spans="1:11" x14ac:dyDescent="0.2">
      <c r="A43" s="34" t="s">
        <v>72</v>
      </c>
      <c r="B43" s="34" t="s">
        <v>11</v>
      </c>
      <c r="C43" s="41">
        <v>25</v>
      </c>
      <c r="D43" s="42">
        <v>29</v>
      </c>
      <c r="E43" s="67">
        <v>46.489416382412003</v>
      </c>
      <c r="F43" s="67">
        <v>47.735152562963997</v>
      </c>
      <c r="G43" s="67">
        <v>0.55838512219059999</v>
      </c>
      <c r="H43" s="67">
        <v>0.85556749684590006</v>
      </c>
      <c r="I43" s="67">
        <v>2.2452221858792001</v>
      </c>
      <c r="J43" s="67">
        <v>1.8106630531284</v>
      </c>
      <c r="K43" s="68">
        <v>0.30559319657959999</v>
      </c>
    </row>
    <row r="44" spans="1:11" x14ac:dyDescent="0.2">
      <c r="A44" s="34" t="s">
        <v>72</v>
      </c>
      <c r="B44" s="34" t="s">
        <v>11</v>
      </c>
      <c r="C44" s="41">
        <v>30</v>
      </c>
      <c r="D44" s="42">
        <v>34</v>
      </c>
      <c r="E44" s="67">
        <v>31.410005088464001</v>
      </c>
      <c r="F44" s="67">
        <v>61.343104296832998</v>
      </c>
      <c r="G44" s="67">
        <v>0.99058217035509999</v>
      </c>
      <c r="H44" s="67">
        <v>1.3651265025567001</v>
      </c>
      <c r="I44" s="67">
        <v>2.7269163072764999</v>
      </c>
      <c r="J44" s="67">
        <v>1.8431084677049001</v>
      </c>
      <c r="K44" s="68">
        <v>0.32115716680989997</v>
      </c>
    </row>
    <row r="45" spans="1:11" x14ac:dyDescent="0.2">
      <c r="A45" s="34"/>
      <c r="B45" s="34"/>
      <c r="C45" s="41"/>
      <c r="D45" s="42"/>
      <c r="E45" s="77">
        <f>SUM(E40,E44)/5</f>
        <v>25.867268597847001</v>
      </c>
      <c r="F45" s="77">
        <f t="shared" ref="F45:K45" si="4">SUM(U40,U44)/5</f>
        <v>12.382844207874999</v>
      </c>
      <c r="G45" s="77">
        <f t="shared" si="4"/>
        <v>0.2033491790943</v>
      </c>
      <c r="H45" s="77">
        <f t="shared" si="4"/>
        <v>0.27481938451929999</v>
      </c>
      <c r="I45" s="77">
        <f t="shared" si="4"/>
        <v>0.55001797847589995</v>
      </c>
      <c r="J45" s="77">
        <f t="shared" si="4"/>
        <v>0.4312651268198</v>
      </c>
      <c r="K45" s="77">
        <f t="shared" si="4"/>
        <v>0.29043552536860001</v>
      </c>
    </row>
    <row r="46" spans="1:11" x14ac:dyDescent="0.2">
      <c r="A46" s="34" t="s">
        <v>72</v>
      </c>
      <c r="B46" s="34" t="s">
        <v>11</v>
      </c>
      <c r="C46" s="41">
        <v>35</v>
      </c>
      <c r="D46" s="42">
        <v>39</v>
      </c>
      <c r="E46" s="67">
        <v>20.968820209326999</v>
      </c>
      <c r="F46" s="67">
        <v>71.696348658374006</v>
      </c>
      <c r="G46" s="67">
        <v>1.4528649971687999</v>
      </c>
      <c r="H46" s="67">
        <v>1.6698631888505</v>
      </c>
      <c r="I46" s="67">
        <v>2.6448937841342999</v>
      </c>
      <c r="J46" s="67">
        <v>1.2957787641331999</v>
      </c>
      <c r="K46" s="68">
        <v>0.27143039801270002</v>
      </c>
    </row>
    <row r="47" spans="1:11" x14ac:dyDescent="0.2">
      <c r="A47" s="34" t="s">
        <v>72</v>
      </c>
      <c r="B47" s="34" t="s">
        <v>11</v>
      </c>
      <c r="C47" s="41">
        <v>40</v>
      </c>
      <c r="D47" s="42">
        <v>44</v>
      </c>
      <c r="E47" s="67">
        <v>13.508128498656999</v>
      </c>
      <c r="F47" s="67">
        <v>78.924793802121997</v>
      </c>
      <c r="G47" s="67">
        <v>2.0140486106794002</v>
      </c>
      <c r="H47" s="67">
        <v>1.8128400506457001</v>
      </c>
      <c r="I47" s="67">
        <v>2.5126532374948001</v>
      </c>
      <c r="J47" s="67">
        <v>0.97398029791950003</v>
      </c>
      <c r="K47" s="68">
        <v>0.25388267087189997</v>
      </c>
    </row>
    <row r="48" spans="1:11" x14ac:dyDescent="0.2">
      <c r="A48" s="34" t="s">
        <v>72</v>
      </c>
      <c r="B48" s="34" t="s">
        <v>11</v>
      </c>
      <c r="C48" s="41">
        <v>45</v>
      </c>
      <c r="D48" s="42">
        <v>49</v>
      </c>
      <c r="E48" s="67">
        <v>9.8403564023672008</v>
      </c>
      <c r="F48" s="67">
        <v>82.535921320670994</v>
      </c>
      <c r="G48" s="67">
        <v>2.5098077143944999</v>
      </c>
      <c r="H48" s="67">
        <v>1.8346017372801999</v>
      </c>
      <c r="I48" s="67">
        <v>2.2961234593275002</v>
      </c>
      <c r="J48" s="67">
        <v>0.73323621328529998</v>
      </c>
      <c r="K48" s="68">
        <v>0.24965091186050001</v>
      </c>
    </row>
    <row r="49" spans="1:11" x14ac:dyDescent="0.2">
      <c r="A49" s="34" t="s">
        <v>72</v>
      </c>
      <c r="B49" s="34" t="s">
        <v>11</v>
      </c>
      <c r="C49" s="41">
        <v>50</v>
      </c>
      <c r="D49" s="42">
        <v>54</v>
      </c>
      <c r="E49" s="67">
        <v>7.0506731676322003</v>
      </c>
      <c r="F49" s="67">
        <v>84.887848619139007</v>
      </c>
      <c r="G49" s="67">
        <v>3.6843487309826002</v>
      </c>
      <c r="H49" s="67">
        <v>1.5855828986569001</v>
      </c>
      <c r="I49" s="67">
        <v>1.9746034421834</v>
      </c>
      <c r="J49" s="67">
        <v>0.55143662044889996</v>
      </c>
      <c r="K49" s="68">
        <v>0.2658307047431</v>
      </c>
    </row>
    <row r="50" spans="1:11" x14ac:dyDescent="0.2">
      <c r="A50" s="34" t="s">
        <v>72</v>
      </c>
      <c r="B50" s="34" t="s">
        <v>11</v>
      </c>
      <c r="C50" s="41">
        <v>55</v>
      </c>
      <c r="D50" s="42">
        <v>59</v>
      </c>
      <c r="E50" s="67">
        <v>5.4599928933681996</v>
      </c>
      <c r="F50" s="67">
        <v>85.694673256453001</v>
      </c>
      <c r="G50" s="67">
        <v>5.0695319313887</v>
      </c>
      <c r="H50" s="67">
        <v>1.2182220499401999</v>
      </c>
      <c r="I50" s="67">
        <v>1.8239008947894999</v>
      </c>
      <c r="J50" s="67">
        <v>0.44577962980910002</v>
      </c>
      <c r="K50" s="68">
        <v>0.2878993442517</v>
      </c>
    </row>
    <row r="51" spans="1:11" x14ac:dyDescent="0.2">
      <c r="A51" s="34" t="s">
        <v>72</v>
      </c>
      <c r="B51" s="34" t="s">
        <v>11</v>
      </c>
      <c r="C51" s="41">
        <v>60</v>
      </c>
      <c r="D51" s="42">
        <v>64</v>
      </c>
      <c r="E51" s="67">
        <v>4.6902325684686001</v>
      </c>
      <c r="F51" s="67">
        <v>83.771284539665004</v>
      </c>
      <c r="G51" s="67">
        <v>8.2184555765909995</v>
      </c>
      <c r="H51" s="67">
        <v>1.0015600797251001</v>
      </c>
      <c r="I51" s="67">
        <v>1.6305886663817</v>
      </c>
      <c r="J51" s="67">
        <v>0.40695318095260002</v>
      </c>
      <c r="K51" s="68">
        <v>0.2803701997013</v>
      </c>
    </row>
    <row r="52" spans="1:11" x14ac:dyDescent="0.2">
      <c r="A52" s="34" t="s">
        <v>72</v>
      </c>
      <c r="B52" s="34" t="s">
        <v>11</v>
      </c>
      <c r="C52" s="41">
        <v>65</v>
      </c>
      <c r="D52" s="42">
        <v>69</v>
      </c>
      <c r="E52" s="67">
        <v>4.3777375929274998</v>
      </c>
      <c r="F52" s="67">
        <v>80.327908378540997</v>
      </c>
      <c r="G52" s="67">
        <v>12.230661040788</v>
      </c>
      <c r="H52" s="67">
        <v>0.80691179425360005</v>
      </c>
      <c r="I52" s="67">
        <v>1.5254169178220001</v>
      </c>
      <c r="J52" s="67">
        <v>0.42756680731359997</v>
      </c>
      <c r="K52" s="68">
        <v>0.30379746835440002</v>
      </c>
    </row>
    <row r="53" spans="1:11" x14ac:dyDescent="0.2">
      <c r="A53" s="34" t="s">
        <v>72</v>
      </c>
      <c r="B53" s="34" t="s">
        <v>11</v>
      </c>
      <c r="C53" s="41">
        <v>70</v>
      </c>
      <c r="D53" s="42">
        <v>74</v>
      </c>
      <c r="E53" s="67">
        <v>4.1975214635168001</v>
      </c>
      <c r="F53" s="67">
        <v>74.168586168166996</v>
      </c>
      <c r="G53" s="67">
        <v>18.893605680455</v>
      </c>
      <c r="H53" s="67">
        <v>0.64914050750990004</v>
      </c>
      <c r="I53" s="67">
        <v>1.3525346937999001</v>
      </c>
      <c r="J53" s="67">
        <v>0.41689668957379999</v>
      </c>
      <c r="K53" s="68">
        <v>0.32171479697700001</v>
      </c>
    </row>
    <row r="54" spans="1:11" x14ac:dyDescent="0.2">
      <c r="A54" s="34" t="s">
        <v>72</v>
      </c>
      <c r="B54" s="34" t="s">
        <v>11</v>
      </c>
      <c r="C54" s="41">
        <v>75</v>
      </c>
      <c r="D54" s="42">
        <v>79</v>
      </c>
      <c r="E54" s="67">
        <v>4.0548878635046997</v>
      </c>
      <c r="F54" s="67">
        <v>66.918392531387994</v>
      </c>
      <c r="G54" s="67">
        <v>26.342686983581999</v>
      </c>
      <c r="H54" s="67">
        <v>0.59421611760920001</v>
      </c>
      <c r="I54" s="67">
        <v>1.2675716278571001</v>
      </c>
      <c r="J54" s="67">
        <v>0.49763923167719998</v>
      </c>
      <c r="K54" s="68">
        <v>0.32460564438240003</v>
      </c>
    </row>
    <row r="55" spans="1:11" x14ac:dyDescent="0.2">
      <c r="A55" s="34" t="s">
        <v>72</v>
      </c>
      <c r="B55" s="34" t="s">
        <v>11</v>
      </c>
      <c r="C55" s="41">
        <v>80</v>
      </c>
      <c r="D55" s="42">
        <v>84</v>
      </c>
      <c r="E55" s="67">
        <v>3.9620315581854002</v>
      </c>
      <c r="F55" s="67">
        <v>56.696252465482999</v>
      </c>
      <c r="G55" s="67">
        <v>36.590236686391002</v>
      </c>
      <c r="H55" s="67">
        <v>0.55719921104540004</v>
      </c>
      <c r="I55" s="67">
        <v>1.1661735700197</v>
      </c>
      <c r="J55" s="67">
        <v>0.62623274161739995</v>
      </c>
      <c r="K55" s="68">
        <v>0.40187376725840002</v>
      </c>
    </row>
    <row r="56" spans="1:11" x14ac:dyDescent="0.2">
      <c r="A56" s="34" t="s">
        <v>72</v>
      </c>
      <c r="B56" s="34" t="s">
        <v>11</v>
      </c>
      <c r="C56" s="46">
        <v>85</v>
      </c>
      <c r="D56" s="47" t="s">
        <v>38</v>
      </c>
      <c r="E56" s="67">
        <v>4.2410196987253999</v>
      </c>
      <c r="F56" s="67">
        <v>42.734646581691997</v>
      </c>
      <c r="G56" s="67">
        <v>50.146002317497</v>
      </c>
      <c r="H56" s="67">
        <v>0.57010428736959995</v>
      </c>
      <c r="I56" s="67">
        <v>1.0428736964079</v>
      </c>
      <c r="J56" s="67">
        <v>0.78331402085750002</v>
      </c>
      <c r="K56" s="68">
        <v>0.48203939745079999</v>
      </c>
    </row>
    <row r="57" spans="1:11" x14ac:dyDescent="0.2">
      <c r="A57" s="34"/>
      <c r="B57" s="51"/>
      <c r="C57" s="41"/>
      <c r="D57" s="42"/>
      <c r="E57" s="77">
        <f>SUM(E46,E56)/11</f>
        <v>2.2918036280047001</v>
      </c>
      <c r="F57" s="77">
        <f t="shared" ref="F57:K57" si="5">SUM(U46,U56)/11</f>
        <v>10.402817749097</v>
      </c>
      <c r="G57" s="77">
        <f t="shared" si="5"/>
        <v>4.6908061195151003</v>
      </c>
      <c r="H57" s="77">
        <f t="shared" si="5"/>
        <v>0.20363340692910001</v>
      </c>
      <c r="I57" s="77">
        <f t="shared" si="5"/>
        <v>0.33525158914019998</v>
      </c>
      <c r="J57" s="77">
        <f t="shared" si="5"/>
        <v>0.1890084349992</v>
      </c>
      <c r="K57" s="77">
        <f t="shared" si="5"/>
        <v>6.8497254132999993E-2</v>
      </c>
    </row>
    <row r="58" spans="1:11" x14ac:dyDescent="0.2">
      <c r="A58" s="34" t="s">
        <v>72</v>
      </c>
      <c r="B58" s="51" t="s">
        <v>28</v>
      </c>
      <c r="C58" s="35">
        <v>13</v>
      </c>
      <c r="D58" s="35">
        <v>14</v>
      </c>
      <c r="E58" s="67">
        <v>97.313646416026998</v>
      </c>
      <c r="F58" s="67">
        <v>0.51222843762199999</v>
      </c>
      <c r="G58" s="67">
        <v>1.4635098217799999E-2</v>
      </c>
      <c r="H58" s="67">
        <v>1.3008976193600001E-2</v>
      </c>
      <c r="I58" s="67">
        <v>2.4391830363000001E-2</v>
      </c>
      <c r="J58" s="67">
        <v>0.43742682450890003</v>
      </c>
      <c r="K58" s="68">
        <v>1.6830362950436</v>
      </c>
    </row>
    <row r="59" spans="1:11" x14ac:dyDescent="0.2">
      <c r="A59" s="34" t="s">
        <v>72</v>
      </c>
      <c r="B59" s="51" t="s">
        <v>28</v>
      </c>
      <c r="C59" s="41">
        <v>15</v>
      </c>
      <c r="D59" s="41">
        <v>19</v>
      </c>
      <c r="E59" s="67">
        <v>94.844534234034995</v>
      </c>
      <c r="F59" s="67">
        <v>3.5884971116513</v>
      </c>
      <c r="G59" s="67">
        <v>5.1137977840200001E-2</v>
      </c>
      <c r="H59" s="67">
        <v>4.0405315824399997E-2</v>
      </c>
      <c r="I59" s="67">
        <v>0.1243726127719</v>
      </c>
      <c r="J59" s="67">
        <v>0.78222166103729995</v>
      </c>
      <c r="K59" s="68">
        <v>0.56883108683990002</v>
      </c>
    </row>
    <row r="60" spans="1:11" x14ac:dyDescent="0.2">
      <c r="A60" s="34" t="s">
        <v>72</v>
      </c>
      <c r="B60" s="51" t="s">
        <v>28</v>
      </c>
      <c r="C60" s="41">
        <v>20</v>
      </c>
      <c r="D60" s="41">
        <v>24</v>
      </c>
      <c r="E60" s="67">
        <v>80.310898791488</v>
      </c>
      <c r="F60" s="67">
        <v>16.437282894326</v>
      </c>
      <c r="G60" s="67">
        <v>0.12202985571360001</v>
      </c>
      <c r="H60" s="67">
        <v>0.21147219313999999</v>
      </c>
      <c r="I60" s="67">
        <v>0.77724697872100001</v>
      </c>
      <c r="J60" s="67">
        <v>1.2618996443107</v>
      </c>
      <c r="K60" s="68">
        <v>0.87916964230000005</v>
      </c>
    </row>
    <row r="61" spans="1:11" x14ac:dyDescent="0.2">
      <c r="A61" s="34" t="s">
        <v>72</v>
      </c>
      <c r="B61" s="51" t="s">
        <v>28</v>
      </c>
      <c r="C61" s="41">
        <v>25</v>
      </c>
      <c r="D61" s="41">
        <v>29</v>
      </c>
      <c r="E61" s="67">
        <v>56.223849372384997</v>
      </c>
      <c r="F61" s="67">
        <v>37.813081125057998</v>
      </c>
      <c r="G61" s="67">
        <v>0.33923175267319999</v>
      </c>
      <c r="H61" s="67">
        <v>0.75037773128780005</v>
      </c>
      <c r="I61" s="67">
        <v>1.7005172013017</v>
      </c>
      <c r="J61" s="67">
        <v>1.8276383077638001</v>
      </c>
      <c r="K61" s="68">
        <v>1.3453045095305001</v>
      </c>
    </row>
    <row r="62" spans="1:11" x14ac:dyDescent="0.2">
      <c r="A62" s="34" t="s">
        <v>72</v>
      </c>
      <c r="B62" s="51" t="s">
        <v>28</v>
      </c>
      <c r="C62" s="41">
        <v>30</v>
      </c>
      <c r="D62" s="41">
        <v>34</v>
      </c>
      <c r="E62" s="67">
        <v>38.527270189051002</v>
      </c>
      <c r="F62" s="67">
        <v>54.067200094047998</v>
      </c>
      <c r="G62" s="67">
        <v>0.63482266845949997</v>
      </c>
      <c r="H62" s="67">
        <v>1.6509797870698999</v>
      </c>
      <c r="I62" s="67">
        <v>2.3196008846370999</v>
      </c>
      <c r="J62" s="67">
        <v>1.8941815269541999</v>
      </c>
      <c r="K62" s="68">
        <v>0.9059448497807</v>
      </c>
    </row>
    <row r="63" spans="1:11" x14ac:dyDescent="0.2">
      <c r="A63" s="34"/>
      <c r="B63" s="51"/>
      <c r="C63" s="41"/>
      <c r="D63" s="41"/>
      <c r="E63" s="77">
        <f>SUM(E58,E62)/5</f>
        <v>27.168183321015999</v>
      </c>
      <c r="F63" s="77">
        <f t="shared" ref="F63:K63" si="6">SUM(U58,U62)/5</f>
        <v>10.915885706334</v>
      </c>
      <c r="G63" s="77">
        <f t="shared" si="6"/>
        <v>0.12989155333540001</v>
      </c>
      <c r="H63" s="77">
        <f t="shared" si="6"/>
        <v>0.33279775265270001</v>
      </c>
      <c r="I63" s="77">
        <f t="shared" si="6"/>
        <v>0.46879854300000001</v>
      </c>
      <c r="J63" s="77">
        <f t="shared" si="6"/>
        <v>0.46632167029260002</v>
      </c>
      <c r="K63" s="77">
        <f t="shared" si="6"/>
        <v>0.51779622896489996</v>
      </c>
    </row>
    <row r="64" spans="1:11" x14ac:dyDescent="0.2">
      <c r="A64" s="34" t="s">
        <v>72</v>
      </c>
      <c r="B64" s="51" t="s">
        <v>28</v>
      </c>
      <c r="C64" s="41">
        <v>35</v>
      </c>
      <c r="D64" s="41">
        <v>39</v>
      </c>
      <c r="E64" s="67">
        <v>26.539380170104</v>
      </c>
      <c r="F64" s="67">
        <v>65.596236747058001</v>
      </c>
      <c r="G64" s="67">
        <v>1.0092624956309</v>
      </c>
      <c r="H64" s="67">
        <v>2.1015379238028999</v>
      </c>
      <c r="I64" s="67">
        <v>2.6105382733310001</v>
      </c>
      <c r="J64" s="67">
        <v>1.5408365373413</v>
      </c>
      <c r="K64" s="68">
        <v>0.60220785273209998</v>
      </c>
    </row>
    <row r="65" spans="1:11" x14ac:dyDescent="0.2">
      <c r="A65" s="34" t="s">
        <v>72</v>
      </c>
      <c r="B65" s="51" t="s">
        <v>28</v>
      </c>
      <c r="C65" s="41">
        <v>40</v>
      </c>
      <c r="D65" s="41">
        <v>44</v>
      </c>
      <c r="E65" s="67">
        <v>18.495173919742001</v>
      </c>
      <c r="F65" s="67">
        <v>72.898260467670994</v>
      </c>
      <c r="G65" s="67">
        <v>1.6939843127273</v>
      </c>
      <c r="H65" s="67">
        <v>2.4448567581869001</v>
      </c>
      <c r="I65" s="67">
        <v>2.7000596143154998</v>
      </c>
      <c r="J65" s="67">
        <v>1.2405136208664</v>
      </c>
      <c r="K65" s="68">
        <v>0.52715130649130004</v>
      </c>
    </row>
    <row r="66" spans="1:11" x14ac:dyDescent="0.2">
      <c r="A66" s="34" t="s">
        <v>72</v>
      </c>
      <c r="B66" s="51" t="s">
        <v>28</v>
      </c>
      <c r="C66" s="41">
        <v>45</v>
      </c>
      <c r="D66" s="41">
        <v>49</v>
      </c>
      <c r="E66" s="67">
        <v>13.351185009363</v>
      </c>
      <c r="F66" s="67">
        <v>77.986378654326003</v>
      </c>
      <c r="G66" s="67">
        <v>2.2674411669987</v>
      </c>
      <c r="H66" s="67">
        <v>2.3777716814369998</v>
      </c>
      <c r="I66" s="67">
        <v>2.4982406755805999</v>
      </c>
      <c r="J66" s="67">
        <v>1.0114624458784001</v>
      </c>
      <c r="K66" s="68">
        <v>0.50752036641660003</v>
      </c>
    </row>
    <row r="67" spans="1:11" x14ac:dyDescent="0.2">
      <c r="A67" s="34" t="s">
        <v>72</v>
      </c>
      <c r="B67" s="51" t="s">
        <v>28</v>
      </c>
      <c r="C67" s="41">
        <v>50</v>
      </c>
      <c r="D67" s="41">
        <v>54</v>
      </c>
      <c r="E67" s="67">
        <v>10.299496613914</v>
      </c>
      <c r="F67" s="67">
        <v>80.559277634929998</v>
      </c>
      <c r="G67" s="67">
        <v>3.2979635195983001</v>
      </c>
      <c r="H67" s="67">
        <v>2.1873755115344</v>
      </c>
      <c r="I67" s="67">
        <v>2.2984343123408002</v>
      </c>
      <c r="J67" s="67">
        <v>0.73817887709899999</v>
      </c>
      <c r="K67" s="68">
        <v>0.61866995014430004</v>
      </c>
    </row>
    <row r="68" spans="1:11" x14ac:dyDescent="0.2">
      <c r="A68" s="34" t="s">
        <v>72</v>
      </c>
      <c r="B68" s="51" t="s">
        <v>28</v>
      </c>
      <c r="C68" s="41">
        <v>55</v>
      </c>
      <c r="D68" s="41">
        <v>59</v>
      </c>
      <c r="E68" s="67">
        <v>7.6377800917891001</v>
      </c>
      <c r="F68" s="67">
        <v>82.887886150642004</v>
      </c>
      <c r="G68" s="67">
        <v>4.5855991361023998</v>
      </c>
      <c r="H68" s="67">
        <v>1.8303829688765001</v>
      </c>
      <c r="I68" s="67">
        <v>1.8828338925527</v>
      </c>
      <c r="J68" s="67">
        <v>0.58930155424429997</v>
      </c>
      <c r="K68" s="68">
        <v>0.58544486867989998</v>
      </c>
    </row>
    <row r="69" spans="1:11" x14ac:dyDescent="0.2">
      <c r="A69" s="34" t="s">
        <v>72</v>
      </c>
      <c r="B69" s="51" t="s">
        <v>28</v>
      </c>
      <c r="C69" s="41">
        <v>60</v>
      </c>
      <c r="D69" s="41">
        <v>64</v>
      </c>
      <c r="E69" s="67">
        <v>6.3806702904446997</v>
      </c>
      <c r="F69" s="67">
        <v>81.859410430839006</v>
      </c>
      <c r="G69" s="67">
        <v>7.7629137779514004</v>
      </c>
      <c r="H69" s="67">
        <v>1.3637991081600001</v>
      </c>
      <c r="I69" s="67">
        <v>1.5449880111534</v>
      </c>
      <c r="J69" s="67">
        <v>0.49691327886820003</v>
      </c>
      <c r="K69" s="68">
        <v>0.59130510258330005</v>
      </c>
    </row>
    <row r="70" spans="1:11" x14ac:dyDescent="0.2">
      <c r="A70" s="34" t="s">
        <v>72</v>
      </c>
      <c r="B70" s="51" t="s">
        <v>28</v>
      </c>
      <c r="C70" s="41">
        <v>65</v>
      </c>
      <c r="D70" s="41">
        <v>69</v>
      </c>
      <c r="E70" s="67">
        <v>5.6389275202949998</v>
      </c>
      <c r="F70" s="67">
        <v>78.624793816099995</v>
      </c>
      <c r="G70" s="67">
        <v>11.948963420549999</v>
      </c>
      <c r="H70" s="67">
        <v>1.2128464698082</v>
      </c>
      <c r="I70" s="67">
        <v>1.4926097221773</v>
      </c>
      <c r="J70" s="67">
        <v>0.51586403182509999</v>
      </c>
      <c r="K70" s="68">
        <v>0.56437789061739996</v>
      </c>
    </row>
    <row r="71" spans="1:11" x14ac:dyDescent="0.2">
      <c r="A71" s="34" t="s">
        <v>72</v>
      </c>
      <c r="B71" s="51" t="s">
        <v>28</v>
      </c>
      <c r="C71" s="41">
        <v>70</v>
      </c>
      <c r="D71" s="41">
        <v>74</v>
      </c>
      <c r="E71" s="67">
        <v>5.2832962641836998</v>
      </c>
      <c r="F71" s="67">
        <v>72.066196705243996</v>
      </c>
      <c r="G71" s="67">
        <v>19.321823048214998</v>
      </c>
      <c r="H71" s="67">
        <v>0.91604780035440003</v>
      </c>
      <c r="I71" s="67">
        <v>1.289252459758</v>
      </c>
      <c r="J71" s="67">
        <v>0.50703057262410001</v>
      </c>
      <c r="K71" s="68">
        <v>0.61446827760400002</v>
      </c>
    </row>
    <row r="72" spans="1:11" x14ac:dyDescent="0.2">
      <c r="A72" s="34" t="s">
        <v>72</v>
      </c>
      <c r="B72" s="51" t="s">
        <v>28</v>
      </c>
      <c r="C72" s="41">
        <v>75</v>
      </c>
      <c r="D72" s="41">
        <v>79</v>
      </c>
      <c r="E72" s="67">
        <v>4.7045869722980003</v>
      </c>
      <c r="F72" s="67">
        <v>65.248617401966996</v>
      </c>
      <c r="G72" s="67">
        <v>27.103926328170001</v>
      </c>
      <c r="H72" s="67">
        <v>0.77575636245339996</v>
      </c>
      <c r="I72" s="67">
        <v>1.2011711418633</v>
      </c>
      <c r="J72" s="67">
        <v>0.43792697880429998</v>
      </c>
      <c r="K72" s="68">
        <v>0.52551237456519995</v>
      </c>
    </row>
    <row r="73" spans="1:11" x14ac:dyDescent="0.2">
      <c r="A73" s="34" t="s">
        <v>72</v>
      </c>
      <c r="B73" s="51" t="s">
        <v>28</v>
      </c>
      <c r="C73" s="41">
        <v>80</v>
      </c>
      <c r="D73" s="41">
        <v>84</v>
      </c>
      <c r="E73" s="67">
        <v>4.7332185886403</v>
      </c>
      <c r="F73" s="67">
        <v>54.764924359090998</v>
      </c>
      <c r="G73" s="67">
        <v>37.725337439985999</v>
      </c>
      <c r="H73" s="67">
        <v>0.70658574146209996</v>
      </c>
      <c r="I73" s="67">
        <v>0.91493794727779998</v>
      </c>
      <c r="J73" s="67">
        <v>0.43029259896729999</v>
      </c>
      <c r="K73" s="68">
        <v>0.7247033245765</v>
      </c>
    </row>
    <row r="74" spans="1:11" x14ac:dyDescent="0.2">
      <c r="A74" s="69" t="s">
        <v>72</v>
      </c>
      <c r="B74" s="70" t="s">
        <v>28</v>
      </c>
      <c r="C74" s="46">
        <v>85</v>
      </c>
      <c r="D74" s="46" t="s">
        <v>38</v>
      </c>
      <c r="E74" s="71">
        <v>4.8618784530386998</v>
      </c>
      <c r="F74" s="71">
        <v>41.784955376116002</v>
      </c>
      <c r="G74" s="71">
        <v>50.386740331492</v>
      </c>
      <c r="H74" s="71">
        <v>0.54398640034000001</v>
      </c>
      <c r="I74" s="71">
        <v>1.0454738631534</v>
      </c>
      <c r="J74" s="71">
        <v>0.67998300042500004</v>
      </c>
      <c r="K74" s="72">
        <v>0.69698257543560005</v>
      </c>
    </row>
    <row r="75" spans="1:11" x14ac:dyDescent="0.2">
      <c r="E75" s="75">
        <f>SUM(E64,E74)/11</f>
        <v>2.8546598748310998</v>
      </c>
      <c r="F75" s="75">
        <f t="shared" ref="F75:K75" si="7">SUM(U64,U74)/11</f>
        <v>9.7619265566522007</v>
      </c>
      <c r="G75" s="75">
        <f t="shared" si="7"/>
        <v>4.6723638933747997</v>
      </c>
      <c r="H75" s="75">
        <f t="shared" si="7"/>
        <v>0.24050221128570001</v>
      </c>
      <c r="I75" s="75">
        <f t="shared" si="7"/>
        <v>0.33236473968039998</v>
      </c>
      <c r="J75" s="75">
        <f t="shared" si="7"/>
        <v>0.2018926852515</v>
      </c>
      <c r="K75" s="75">
        <f t="shared" si="7"/>
        <v>0.11810822074250001</v>
      </c>
    </row>
    <row r="78" spans="1:11" x14ac:dyDescent="0.2">
      <c r="A78" s="30" t="s">
        <v>0</v>
      </c>
      <c r="B78" s="30" t="s">
        <v>1</v>
      </c>
      <c r="C78" s="30" t="s">
        <v>37</v>
      </c>
      <c r="D78" s="30" t="s">
        <v>36</v>
      </c>
      <c r="E78" s="30" t="s">
        <v>30</v>
      </c>
      <c r="F78" s="31" t="s">
        <v>32</v>
      </c>
      <c r="G78" s="31" t="s">
        <v>33</v>
      </c>
      <c r="H78" s="31" t="s">
        <v>34</v>
      </c>
      <c r="I78" s="31" t="s">
        <v>35</v>
      </c>
      <c r="J78" s="32" t="s">
        <v>29</v>
      </c>
      <c r="K78" s="78" t="s">
        <v>73</v>
      </c>
    </row>
    <row r="79" spans="1:11" x14ac:dyDescent="0.2">
      <c r="A79" s="34" t="s">
        <v>10</v>
      </c>
      <c r="B79" s="34" t="s">
        <v>11</v>
      </c>
      <c r="C79" s="35">
        <v>13</v>
      </c>
      <c r="D79" s="42">
        <v>34</v>
      </c>
      <c r="E79" s="1">
        <v>22.253304709592001</v>
      </c>
      <c r="F79" s="1">
        <v>0.38407642613729998</v>
      </c>
      <c r="G79" s="1">
        <v>0.38785200626150002</v>
      </c>
      <c r="H79" s="1">
        <v>0.85171978329840003</v>
      </c>
      <c r="I79" s="1">
        <v>0.36019899365039998</v>
      </c>
      <c r="J79" s="1">
        <v>0.16887367149480001</v>
      </c>
      <c r="K79" s="1">
        <f>SUM(E79:J79)</f>
        <v>24.406025590434002</v>
      </c>
    </row>
    <row r="80" spans="1:11" x14ac:dyDescent="0.2">
      <c r="A80" s="34"/>
      <c r="B80" s="34"/>
      <c r="C80" s="41"/>
      <c r="D80" s="42"/>
      <c r="E80" s="79">
        <f>E79*100/$K$79</f>
        <v>91.179551652661999</v>
      </c>
      <c r="F80" s="79">
        <f>P79*100/$K$79</f>
        <v>1.5736950890023</v>
      </c>
      <c r="G80" s="79">
        <f>Q79*100/$K$79</f>
        <v>1.5891649577450999</v>
      </c>
      <c r="H80" s="79">
        <f>R79*100/$K$79</f>
        <v>3.4897930436991</v>
      </c>
      <c r="I80" s="79">
        <f>S79*100/$K$79</f>
        <v>1.4758609193279</v>
      </c>
      <c r="J80" s="79">
        <f>T79*100/$K$79</f>
        <v>0.69193433756370004</v>
      </c>
      <c r="K80" s="1">
        <f>SUM(E80:J80)</f>
        <v>100</v>
      </c>
    </row>
    <row r="81" spans="1:11" x14ac:dyDescent="0.2">
      <c r="A81" s="34"/>
      <c r="B81" s="34"/>
      <c r="C81" s="41"/>
      <c r="D81" s="42"/>
      <c r="E81" s="81">
        <f>E80</f>
        <v>91.179551652661999</v>
      </c>
      <c r="F81" s="81">
        <f>E80+F80</f>
        <v>92.753246741664</v>
      </c>
      <c r="G81" s="81">
        <f>F81+G80</f>
        <v>94.342411699408999</v>
      </c>
      <c r="H81" s="81">
        <f>G81+H80</f>
        <v>97.832204743107994</v>
      </c>
      <c r="I81" s="81">
        <f>H81+I80</f>
        <v>99.308065662435993</v>
      </c>
      <c r="J81" s="81">
        <f>I81+J80</f>
        <v>100</v>
      </c>
      <c r="K81" s="1"/>
    </row>
    <row r="82" spans="1:11" x14ac:dyDescent="0.2">
      <c r="A82" s="34" t="s">
        <v>10</v>
      </c>
      <c r="B82" s="34" t="s">
        <v>11</v>
      </c>
      <c r="C82" s="46">
        <v>35</v>
      </c>
      <c r="D82" s="47" t="s">
        <v>38</v>
      </c>
      <c r="E82" s="1">
        <v>1.0738023881742</v>
      </c>
      <c r="F82" s="1">
        <v>7.5912245556468996</v>
      </c>
      <c r="G82" s="1">
        <v>0.25602596384019999</v>
      </c>
      <c r="H82" s="1">
        <v>0.41058947298100001</v>
      </c>
      <c r="I82" s="1">
        <v>0.16349832250429999</v>
      </c>
      <c r="J82" s="1">
        <v>1.5815336401E-2</v>
      </c>
      <c r="K82" s="1">
        <f>SUM(E82:J82)</f>
        <v>9.5109560395474997</v>
      </c>
    </row>
    <row r="83" spans="1:11" x14ac:dyDescent="0.2">
      <c r="A83" s="51"/>
      <c r="B83" s="51"/>
      <c r="C83" s="41"/>
      <c r="D83" s="42"/>
      <c r="E83" s="79">
        <f>E82*100/$K$82</f>
        <v>11.290162458003</v>
      </c>
      <c r="F83" s="79">
        <f t="shared" ref="F83:K83" si="8">U82*100/$K$82</f>
        <v>79.815578203513994</v>
      </c>
      <c r="G83" s="79">
        <f t="shared" si="8"/>
        <v>2.6919056588594001</v>
      </c>
      <c r="H83" s="79">
        <f t="shared" si="8"/>
        <v>4.3170157792096999</v>
      </c>
      <c r="I83" s="79">
        <f t="shared" si="8"/>
        <v>1.7190524467199999</v>
      </c>
      <c r="J83" s="79">
        <f t="shared" si="8"/>
        <v>0.1662854536941</v>
      </c>
      <c r="K83" s="1">
        <f t="shared" si="8"/>
        <v>100</v>
      </c>
    </row>
    <row r="84" spans="1:11" x14ac:dyDescent="0.2">
      <c r="A84" s="51"/>
      <c r="B84" s="51"/>
      <c r="C84" s="41"/>
      <c r="D84" s="42"/>
      <c r="E84" s="81">
        <f>E83</f>
        <v>11.290162458003</v>
      </c>
      <c r="F84" s="81">
        <f>E84+F83</f>
        <v>91.105740661517004</v>
      </c>
      <c r="G84" s="81">
        <f>F84+G83</f>
        <v>93.797646320376003</v>
      </c>
      <c r="H84" s="81">
        <f>G84+H83</f>
        <v>98.114662099585999</v>
      </c>
      <c r="I84" s="81">
        <f>H84+I83</f>
        <v>99.833714546305998</v>
      </c>
      <c r="J84" s="81">
        <f>I84+J83</f>
        <v>100</v>
      </c>
      <c r="K84" s="1"/>
    </row>
    <row r="85" spans="1:11" x14ac:dyDescent="0.2">
      <c r="A85" s="51" t="s">
        <v>10</v>
      </c>
      <c r="B85" s="51" t="s">
        <v>28</v>
      </c>
      <c r="C85" s="35">
        <v>13</v>
      </c>
      <c r="D85" s="41">
        <v>34</v>
      </c>
      <c r="E85" s="1">
        <v>24.262882861091001</v>
      </c>
      <c r="F85" s="1">
        <v>0.34288844571499999</v>
      </c>
      <c r="G85" s="1">
        <v>0.5182921568112</v>
      </c>
      <c r="H85" s="1">
        <v>0.82876835104900004</v>
      </c>
      <c r="I85" s="1">
        <v>0.46431049105040001</v>
      </c>
      <c r="J85" s="1">
        <v>0.31301696161359999</v>
      </c>
      <c r="K85" s="1">
        <f>SUM(E151:J151)</f>
        <v>26.730159267329999</v>
      </c>
    </row>
    <row r="86" spans="1:11" x14ac:dyDescent="0.2">
      <c r="A86" s="51"/>
      <c r="B86" s="51"/>
      <c r="C86" s="41"/>
      <c r="D86" s="42"/>
      <c r="E86" s="79">
        <f>E85*100/$K$85</f>
        <v>90.769690589704993</v>
      </c>
      <c r="F86" s="79">
        <f>P85*100/$K$85</f>
        <v>1.2827774136536001</v>
      </c>
      <c r="G86" s="79">
        <f>Q85*100/$K$85</f>
        <v>1.9389789324775</v>
      </c>
      <c r="H86" s="79">
        <f>R85*100/$K$85</f>
        <v>3.1004991132317001</v>
      </c>
      <c r="I86" s="79">
        <f>S85*100/$K$85</f>
        <v>1.7370285242479</v>
      </c>
      <c r="J86" s="79">
        <f>T85*100/$K$85</f>
        <v>1.1710254266841</v>
      </c>
      <c r="K86" s="1">
        <f>SUM(E152:J152)</f>
        <v>100</v>
      </c>
    </row>
    <row r="87" spans="1:11" x14ac:dyDescent="0.2">
      <c r="A87" s="51"/>
      <c r="B87" s="51"/>
      <c r="C87" s="41"/>
      <c r="D87" s="42"/>
      <c r="E87" s="81">
        <f>E86</f>
        <v>90.769690589704993</v>
      </c>
      <c r="F87" s="81">
        <f>E87+F86</f>
        <v>92.052468003358996</v>
      </c>
      <c r="G87" s="81">
        <f>F87+G86</f>
        <v>93.991446935835995</v>
      </c>
      <c r="H87" s="81">
        <f>G87+H86</f>
        <v>97.091946049068</v>
      </c>
      <c r="I87" s="81">
        <f>H87+I86</f>
        <v>98.828974573316003</v>
      </c>
      <c r="J87" s="81">
        <f>I87+J86</f>
        <v>100</v>
      </c>
      <c r="K87" s="1"/>
    </row>
    <row r="88" spans="1:11" x14ac:dyDescent="0.2">
      <c r="A88" s="51" t="s">
        <v>10</v>
      </c>
      <c r="B88" s="51" t="s">
        <v>28</v>
      </c>
      <c r="C88" s="46">
        <v>35</v>
      </c>
      <c r="D88" s="47" t="s">
        <v>38</v>
      </c>
      <c r="E88" s="1">
        <v>1.7052932422678</v>
      </c>
      <c r="F88" s="1">
        <v>7.5648787599901004</v>
      </c>
      <c r="G88" s="1">
        <v>0.36253388061379999</v>
      </c>
      <c r="H88" s="1">
        <v>0.41480326241019999</v>
      </c>
      <c r="I88" s="1">
        <v>0.1927367137331</v>
      </c>
      <c r="J88" s="1">
        <v>6.0868111700399997E-2</v>
      </c>
      <c r="K88" s="1">
        <f>SUM(E154:J154)</f>
        <v>10.301113970715001</v>
      </c>
    </row>
    <row r="89" spans="1:11" x14ac:dyDescent="0.2">
      <c r="A89" s="51"/>
      <c r="B89" s="51"/>
      <c r="C89" s="41"/>
      <c r="D89" s="42"/>
      <c r="E89" s="79">
        <f>E88*100/$K$88</f>
        <v>16.554454664958001</v>
      </c>
      <c r="F89" s="79">
        <f>P88*100/$K$88</f>
        <v>73.437482407203007</v>
      </c>
      <c r="G89" s="79">
        <f>Q88*100/$K$88</f>
        <v>3.5193657855303</v>
      </c>
      <c r="H89" s="79">
        <f>R88*100/$K$88</f>
        <v>4.0267806335260996</v>
      </c>
      <c r="I89" s="79">
        <f>S88*100/$K$88</f>
        <v>1.8710278740824999</v>
      </c>
      <c r="J89" s="79">
        <f>T88*100/$K$88</f>
        <v>0.59088863469940001</v>
      </c>
      <c r="K89" s="1">
        <f>SUM(E155:J155)</f>
        <v>100</v>
      </c>
    </row>
    <row r="90" spans="1:11" x14ac:dyDescent="0.2">
      <c r="A90" s="51"/>
      <c r="B90" s="51"/>
      <c r="C90" s="41"/>
      <c r="D90" s="42"/>
      <c r="E90" s="81">
        <f>E89</f>
        <v>16.554454664958001</v>
      </c>
      <c r="F90" s="81">
        <f>E90+F89</f>
        <v>89.991937072161008</v>
      </c>
      <c r="G90" s="81">
        <f>F90+G89</f>
        <v>93.511302857691305</v>
      </c>
      <c r="H90" s="81">
        <f>G90+H89</f>
        <v>97.538083491217407</v>
      </c>
      <c r="I90" s="81">
        <f>H90+I89</f>
        <v>99.409111365299907</v>
      </c>
      <c r="J90" s="81">
        <f>I90+J89</f>
        <v>99.999999999999304</v>
      </c>
      <c r="K90" s="1"/>
    </row>
    <row r="91" spans="1:11" x14ac:dyDescent="0.2">
      <c r="A91" s="34" t="s">
        <v>72</v>
      </c>
      <c r="B91" s="34" t="s">
        <v>11</v>
      </c>
      <c r="C91" s="35">
        <v>13</v>
      </c>
      <c r="D91" s="42">
        <v>34</v>
      </c>
      <c r="E91" s="1">
        <v>25.867268597847001</v>
      </c>
      <c r="F91" s="1">
        <v>0.2033491790943</v>
      </c>
      <c r="G91" s="1">
        <v>0.27481938451929999</v>
      </c>
      <c r="H91" s="1">
        <v>0.55001797847589995</v>
      </c>
      <c r="I91" s="1">
        <v>0.4312651268198</v>
      </c>
      <c r="J91" s="1">
        <v>0.29043552536860001</v>
      </c>
      <c r="K91" s="1">
        <v>27.617155792125001</v>
      </c>
    </row>
    <row r="92" spans="1:11" x14ac:dyDescent="0.2">
      <c r="A92" s="34"/>
      <c r="B92" s="34"/>
      <c r="C92" s="41"/>
      <c r="D92" s="42"/>
      <c r="E92" s="79">
        <f>E91*100/$K$91</f>
        <v>93.663767523892005</v>
      </c>
      <c r="F92" s="79">
        <f>P91*100/$K$91</f>
        <v>0.73631470461670001</v>
      </c>
      <c r="G92" s="79">
        <f>Q91*100/$K$91</f>
        <v>0.99510386438020004</v>
      </c>
      <c r="H92" s="79">
        <f>R91*100/$K$91</f>
        <v>1.9915808225</v>
      </c>
      <c r="I92" s="79">
        <f>S91*100/$K$91</f>
        <v>1.5615841474259</v>
      </c>
      <c r="J92" s="79">
        <f>T91*100/$K$91</f>
        <v>1.0516489371849</v>
      </c>
      <c r="K92" s="1">
        <f>SUM(E158:J158)</f>
        <v>100</v>
      </c>
    </row>
    <row r="93" spans="1:11" x14ac:dyDescent="0.2">
      <c r="A93" s="34"/>
      <c r="B93" s="34"/>
      <c r="C93" s="41"/>
      <c r="D93" s="42"/>
      <c r="E93" s="81">
        <f>E92</f>
        <v>93.663767523892005</v>
      </c>
      <c r="F93" s="81">
        <f>E93+F92</f>
        <v>94.400082228509007</v>
      </c>
      <c r="G93" s="81">
        <f>F93+G92</f>
        <v>95.395186092889006</v>
      </c>
      <c r="H93" s="81">
        <f>G93+H92</f>
        <v>97.386766915389003</v>
      </c>
      <c r="I93" s="81">
        <f>H93+I92</f>
        <v>98.948351062814993</v>
      </c>
      <c r="J93" s="81">
        <f>I93+J92</f>
        <v>100</v>
      </c>
      <c r="K93" s="1"/>
    </row>
    <row r="94" spans="1:11" x14ac:dyDescent="0.2">
      <c r="A94" s="34" t="s">
        <v>72</v>
      </c>
      <c r="B94" s="34" t="s">
        <v>11</v>
      </c>
      <c r="C94" s="46">
        <v>35</v>
      </c>
      <c r="D94" s="47" t="s">
        <v>38</v>
      </c>
      <c r="E94" s="1">
        <v>2.2918036280047001</v>
      </c>
      <c r="F94" s="1">
        <v>4.6908061195151003</v>
      </c>
      <c r="G94" s="1">
        <v>0.20363340692910001</v>
      </c>
      <c r="H94" s="1">
        <v>0.33525158914019998</v>
      </c>
      <c r="I94" s="1">
        <v>0.1890084349992</v>
      </c>
      <c r="J94" s="1">
        <v>6.8497254132999993E-2</v>
      </c>
      <c r="K94" s="1">
        <f>SUM(E160:J160)</f>
        <v>7.7790004327212996</v>
      </c>
    </row>
    <row r="95" spans="1:11" x14ac:dyDescent="0.2">
      <c r="A95" s="34"/>
      <c r="B95" s="51"/>
      <c r="C95" s="41"/>
      <c r="D95" s="42"/>
      <c r="E95" s="79">
        <f>E94*100/$K$94</f>
        <v>29.461415355686999</v>
      </c>
      <c r="F95" s="79">
        <f>P94*100/$K$94</f>
        <v>60.300885185502999</v>
      </c>
      <c r="G95" s="79">
        <f>Q94*100/$K$94</f>
        <v>2.6177322998023</v>
      </c>
      <c r="H95" s="79">
        <f>R94*100/$K$94</f>
        <v>4.3097000963004</v>
      </c>
      <c r="I95" s="79">
        <f>S94*100/$K$94</f>
        <v>2.4297265006453999</v>
      </c>
      <c r="J95" s="79">
        <f>T94*100/$K$94</f>
        <v>0.88054056206139997</v>
      </c>
      <c r="K95" s="1">
        <f>SUM(E161:J161)</f>
        <v>100</v>
      </c>
    </row>
    <row r="96" spans="1:11" x14ac:dyDescent="0.2">
      <c r="A96" s="34"/>
      <c r="B96" s="51"/>
      <c r="C96" s="41"/>
      <c r="D96" s="42"/>
      <c r="E96" s="81">
        <f>E95</f>
        <v>29.461415355686999</v>
      </c>
      <c r="F96" s="81">
        <f>E96+F95</f>
        <v>89.762300541190996</v>
      </c>
      <c r="G96" s="81">
        <f>F96+G95</f>
        <v>92.380032840992996</v>
      </c>
      <c r="H96" s="81">
        <f>G96+H95</f>
        <v>96.689732937293002</v>
      </c>
      <c r="I96" s="81">
        <f>H96+I95</f>
        <v>99.119459437939</v>
      </c>
      <c r="J96" s="81">
        <f>I96+J95</f>
        <v>100</v>
      </c>
      <c r="K96" s="1"/>
    </row>
    <row r="97" spans="1:11" x14ac:dyDescent="0.2">
      <c r="A97" s="34" t="s">
        <v>72</v>
      </c>
      <c r="B97" s="51" t="s">
        <v>28</v>
      </c>
      <c r="C97" s="35">
        <v>13</v>
      </c>
      <c r="D97" s="42">
        <v>34</v>
      </c>
      <c r="E97" s="1">
        <v>27.168183321015999</v>
      </c>
      <c r="F97" s="1">
        <v>0.12989155333540001</v>
      </c>
      <c r="G97" s="1">
        <v>0.33279775265270001</v>
      </c>
      <c r="H97" s="1">
        <v>0.46879854300000001</v>
      </c>
      <c r="I97" s="1">
        <v>0.46632167029260002</v>
      </c>
      <c r="J97" s="1">
        <v>0.51779622896489996</v>
      </c>
      <c r="K97" s="1">
        <f>SUM(E163:J163)</f>
        <v>29.083789069261002</v>
      </c>
    </row>
    <row r="98" spans="1:11" x14ac:dyDescent="0.2">
      <c r="A98" s="34"/>
      <c r="B98" s="51"/>
      <c r="C98" s="41"/>
      <c r="D98" s="42"/>
      <c r="E98" s="79">
        <f>E97*100/$K$97</f>
        <v>93.413493187962004</v>
      </c>
      <c r="F98" s="79">
        <f>P97*100/$K$97</f>
        <v>0.44661152309320001</v>
      </c>
      <c r="G98" s="79">
        <f>Q97*100/$K$97</f>
        <v>1.1442723362494001</v>
      </c>
      <c r="H98" s="79">
        <f>R97*100/$K$97</f>
        <v>1.6118895027178</v>
      </c>
      <c r="I98" s="79">
        <f>S97*100/$K$97</f>
        <v>1.6033731684070001</v>
      </c>
      <c r="J98" s="79">
        <f>T97*100/$K$97</f>
        <v>1.7803602815704</v>
      </c>
      <c r="K98" s="1">
        <f>SUM(E164:J164)</f>
        <v>100</v>
      </c>
    </row>
    <row r="99" spans="1:11" x14ac:dyDescent="0.2">
      <c r="A99" s="34"/>
      <c r="B99" s="51"/>
      <c r="C99" s="41"/>
      <c r="D99" s="42"/>
      <c r="E99" s="81">
        <f>E98</f>
        <v>93.413493187962004</v>
      </c>
      <c r="F99" s="81">
        <f>E99+F98</f>
        <v>93.860104711055001</v>
      </c>
      <c r="G99" s="81">
        <f>F99+G98</f>
        <v>95.004377047304999</v>
      </c>
      <c r="H99" s="81">
        <f>G99+H98</f>
        <v>96.616266550022999</v>
      </c>
      <c r="I99" s="81">
        <f>H99+I98</f>
        <v>98.219639718430003</v>
      </c>
      <c r="J99" s="81">
        <f>I99+J98</f>
        <v>100</v>
      </c>
      <c r="K99" s="1"/>
    </row>
    <row r="100" spans="1:11" x14ac:dyDescent="0.2">
      <c r="A100" s="34" t="s">
        <v>72</v>
      </c>
      <c r="B100" s="51" t="s">
        <v>28</v>
      </c>
      <c r="C100" s="46">
        <v>35</v>
      </c>
      <c r="D100" s="47" t="s">
        <v>38</v>
      </c>
      <c r="E100" s="1">
        <v>2.8546598748310998</v>
      </c>
      <c r="F100" s="1">
        <v>4.6723638933747997</v>
      </c>
      <c r="G100" s="1">
        <v>0.24050221128570001</v>
      </c>
      <c r="H100" s="1">
        <v>0.33236473968039998</v>
      </c>
      <c r="I100" s="1">
        <v>0.2018926852515</v>
      </c>
      <c r="J100" s="1">
        <v>0.11810822074250001</v>
      </c>
      <c r="K100" s="1">
        <f>SUM(E166:J166)</f>
        <v>8.4198916251660005</v>
      </c>
    </row>
    <row r="101" spans="1:11" x14ac:dyDescent="0.2">
      <c r="E101" s="79">
        <f>E100*100/$K$100</f>
        <v>33.903760308492998</v>
      </c>
      <c r="F101" s="79">
        <f>P100*100/$K$100</f>
        <v>55.491971884883</v>
      </c>
      <c r="G101" s="79">
        <f>Q100*100/$K$100</f>
        <v>2.8563575636399001</v>
      </c>
      <c r="H101" s="79">
        <f>R100*100/$K$100</f>
        <v>3.9473755064376999</v>
      </c>
      <c r="I101" s="79">
        <f>S100*100/$K$100</f>
        <v>2.3978062217337999</v>
      </c>
      <c r="J101" s="79">
        <f>T100*100/$K$100</f>
        <v>1.4027285148126001</v>
      </c>
      <c r="K101" s="1">
        <f>SUM(E167:J167)</f>
        <v>100</v>
      </c>
    </row>
    <row r="102" spans="1:11" x14ac:dyDescent="0.2">
      <c r="E102" s="80">
        <f>E101</f>
        <v>33.903760308492998</v>
      </c>
      <c r="F102" s="80">
        <f>E102+F101</f>
        <v>89.395732193376006</v>
      </c>
      <c r="G102" s="80">
        <f>F102+G101</f>
        <v>92.252089757015995</v>
      </c>
      <c r="H102" s="80">
        <f>G102+H101</f>
        <v>96.199465263454002</v>
      </c>
      <c r="I102" s="80">
        <f>H102+I101</f>
        <v>98.597271485186994</v>
      </c>
      <c r="J102" s="80">
        <f>I102+J101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8</vt:i4>
      </vt:variant>
    </vt:vector>
  </HeadingPairs>
  <TitlesOfParts>
    <vt:vector size="8" baseType="lpstr">
      <vt:lpstr>female</vt:lpstr>
      <vt:lpstr>male</vt:lpstr>
      <vt:lpstr>changMar</vt:lpstr>
      <vt:lpstr>Sheet2</vt:lpstr>
      <vt:lpstr>Sheet3</vt:lpstr>
      <vt:lpstr>Sheet4</vt:lpstr>
      <vt:lpstr>Sheet5</vt:lpstr>
      <vt:lpstr>CalChangeMar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cp:lastPrinted>2015-02-26T08:44:16Z</cp:lastPrinted>
  <dcterms:created xsi:type="dcterms:W3CDTF">2015-06-30T16:46:28Z</dcterms:created>
  <dcterms:modified xsi:type="dcterms:W3CDTF">2015-07-01T02:38:44Z</dcterms:modified>
</cp:coreProperties>
</file>