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min\OneDrive\Desktop\CAFTA Case Championship\Final Solution\"/>
    </mc:Choice>
  </mc:AlternateContent>
  <xr:revisionPtr revIDLastSave="0" documentId="13_ncr:1_{5C22BE76-0381-40FA-A2AB-EEFF788D8132}" xr6:coauthVersionLast="47" xr6:coauthVersionMax="47" xr10:uidLastSave="{00000000-0000-0000-0000-000000000000}"/>
  <bookViews>
    <workbookView xWindow="-110" yWindow="-110" windowWidth="19420" windowHeight="11020" xr2:uid="{A6AF7671-2B7A-4447-82B7-0F9D19CAEF16}"/>
  </bookViews>
  <sheets>
    <sheet name="Investment Portfolio "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 l="1"/>
  <c r="E6" i="1" s="1"/>
  <c r="E7" i="1" s="1"/>
  <c r="W5" i="1"/>
  <c r="W6" i="1" s="1"/>
  <c r="W7" i="1" s="1"/>
  <c r="T5" i="1"/>
  <c r="T6" i="1" s="1"/>
  <c r="T7" i="1" s="1"/>
  <c r="Q5" i="1"/>
  <c r="Q6" i="1" s="1"/>
  <c r="Q7" i="1" s="1"/>
  <c r="N5" i="1"/>
  <c r="N6" i="1" s="1"/>
  <c r="N7" i="1" s="1"/>
  <c r="K5" i="1"/>
  <c r="K6" i="1" s="1"/>
  <c r="K7" i="1" s="1"/>
  <c r="H5" i="1"/>
  <c r="H6" i="1" s="1"/>
  <c r="H7" i="1" s="1"/>
</calcChain>
</file>

<file path=xl/sharedStrings.xml><?xml version="1.0" encoding="utf-8"?>
<sst xmlns="http://schemas.openxmlformats.org/spreadsheetml/2006/main" count="115" uniqueCount="109">
  <si>
    <t>Tenor: Within 3 days</t>
  </si>
  <si>
    <t>Tenor: 3 days - 7 days</t>
  </si>
  <si>
    <t>Tenor: 7 days - 30 days</t>
  </si>
  <si>
    <t>Tenor: 1 month - 3 month</t>
  </si>
  <si>
    <t>Tenor: 3 month - 6 month</t>
  </si>
  <si>
    <t>Tenor: 6 month - 12 month</t>
  </si>
  <si>
    <t>Tenor: 1 year - 3 year</t>
  </si>
  <si>
    <t xml:space="preserve">Sub Product level </t>
  </si>
  <si>
    <t>Available investment products</t>
  </si>
  <si>
    <t>Amount 01</t>
  </si>
  <si>
    <t>Amount 02</t>
  </si>
  <si>
    <t>Amount 03</t>
  </si>
  <si>
    <t>Amount 04</t>
  </si>
  <si>
    <t>Amount 05</t>
  </si>
  <si>
    <t>Amount 06</t>
  </si>
  <si>
    <t>Amount 07</t>
  </si>
  <si>
    <t>FDs</t>
  </si>
  <si>
    <t>Bank Deposits</t>
  </si>
  <si>
    <t>SBI</t>
  </si>
  <si>
    <t>Bank of Baroda</t>
  </si>
  <si>
    <t>ICICI Bank</t>
  </si>
  <si>
    <t>HDFC Bank</t>
  </si>
  <si>
    <t>Yes Bank</t>
  </si>
  <si>
    <t>Corporate Debt</t>
  </si>
  <si>
    <t>Bonds / NCDs : 5 year Maturity</t>
  </si>
  <si>
    <t>HUDCO </t>
  </si>
  <si>
    <r>
      <t>NABARD</t>
    </r>
    <r>
      <rPr>
        <sz val="11"/>
        <color rgb="FF000000"/>
        <rFont val="Calibri"/>
        <family val="2"/>
      </rPr>
      <t> </t>
    </r>
  </si>
  <si>
    <r>
      <t> </t>
    </r>
    <r>
      <rPr>
        <sz val="11"/>
        <color theme="1"/>
        <rFont val="Calibri"/>
        <family val="2"/>
      </rPr>
      <t>PFC</t>
    </r>
  </si>
  <si>
    <t xml:space="preserve">CP </t>
  </si>
  <si>
    <r>
      <t> </t>
    </r>
    <r>
      <rPr>
        <sz val="11"/>
        <color theme="1"/>
        <rFont val="Calibri"/>
        <family val="2"/>
      </rPr>
      <t>Chambal Fertilisers and Chemicals Ltd</t>
    </r>
  </si>
  <si>
    <r>
      <t>Godrej Ltd.</t>
    </r>
    <r>
      <rPr>
        <sz val="11"/>
        <color rgb="FF000000"/>
        <rFont val="Calibri"/>
        <family val="2"/>
      </rPr>
      <t> </t>
    </r>
  </si>
  <si>
    <r>
      <t> </t>
    </r>
    <r>
      <rPr>
        <sz val="11"/>
        <color theme="1"/>
        <rFont val="Calibri"/>
        <family val="2"/>
      </rPr>
      <t>Redington India Ltd.</t>
    </r>
  </si>
  <si>
    <t>Sovereign Debt</t>
  </si>
  <si>
    <t xml:space="preserve">T Bill </t>
  </si>
  <si>
    <t>1 month Tbill</t>
  </si>
  <si>
    <t>3 month Tbill</t>
  </si>
  <si>
    <t>6 month Tbill</t>
  </si>
  <si>
    <t>Gsec / SDL / Muncipal Bonds</t>
  </si>
  <si>
    <t>2 year Gsec</t>
  </si>
  <si>
    <t>5 year Gsec</t>
  </si>
  <si>
    <t>10 year Gsec</t>
  </si>
  <si>
    <t>5 Yr Maharashtra (8.12%, Nov 2025)</t>
  </si>
  <si>
    <t>5 Yr Haryana (8.27%, Dec 2025)</t>
  </si>
  <si>
    <t>5 yr West Bengal (8.21%, Jun 2025)</t>
  </si>
  <si>
    <t>4 Yr Ahmedabad (8.7%, Jan 2024)</t>
  </si>
  <si>
    <t>Mutual Fund - Debt</t>
  </si>
  <si>
    <t xml:space="preserve">Overnight </t>
  </si>
  <si>
    <t>HDFC Overnight Fund</t>
  </si>
  <si>
    <t xml:space="preserve">SBI Overnight Fund </t>
  </si>
  <si>
    <t xml:space="preserve">ICICI Prudential Overnight Fund </t>
  </si>
  <si>
    <t xml:space="preserve">Liquid </t>
  </si>
  <si>
    <t xml:space="preserve">HDFC Liquid Fund </t>
  </si>
  <si>
    <t xml:space="preserve">SBI Liquid Fund </t>
  </si>
  <si>
    <t>ICICI Prudential Liquid Fund</t>
  </si>
  <si>
    <t>Credit Risk Fund</t>
  </si>
  <si>
    <t xml:space="preserve">HDFC Credit Risk Debt Fund </t>
  </si>
  <si>
    <t xml:space="preserve">SBI Credit Risk Fund </t>
  </si>
  <si>
    <t>ICICI Prudential Credit Risk Fund</t>
  </si>
  <si>
    <t>Mutual Fund - Equity</t>
  </si>
  <si>
    <t xml:space="preserve">ETF </t>
  </si>
  <si>
    <t>HDFC Gold ETF</t>
  </si>
  <si>
    <t>SBI ETF Nifty 50</t>
  </si>
  <si>
    <t>ICICI Prudential Bharat 22 ETF</t>
  </si>
  <si>
    <t xml:space="preserve">Large Cap MF </t>
  </si>
  <si>
    <t>HDFC Equity Fund</t>
  </si>
  <si>
    <t>SBI Magnum Multi Cap Fund</t>
  </si>
  <si>
    <t>ICICI Prudential Multicap Fund</t>
  </si>
  <si>
    <t>Direct Equity</t>
  </si>
  <si>
    <t>Principal protected schemes</t>
  </si>
  <si>
    <t>SBI CPO Fund-A-1-Reg(G)</t>
  </si>
  <si>
    <t>ICICI Pru CPO Fund-XIV-A-1275D(G)</t>
  </si>
  <si>
    <t>HDFC CPO-VIII-IV(1996D)(G)</t>
  </si>
  <si>
    <t>REITs</t>
  </si>
  <si>
    <t>IRB InvIT Ltd</t>
  </si>
  <si>
    <t>Embassy park</t>
  </si>
  <si>
    <t xml:space="preserve">Asset class level limits </t>
  </si>
  <si>
    <t>Amount of investment (In INR cr)</t>
  </si>
  <si>
    <t>Amount invested till now</t>
  </si>
  <si>
    <t>Investment allocation pending</t>
  </si>
  <si>
    <t>A</t>
  </si>
  <si>
    <t>B</t>
  </si>
  <si>
    <t>(A - B)</t>
  </si>
  <si>
    <t>Reason for investment in the product</t>
  </si>
  <si>
    <t>Action to be performed</t>
  </si>
  <si>
    <t>IndusInd Bank</t>
  </si>
  <si>
    <t>ITC</t>
  </si>
  <si>
    <t xml:space="preserve">The Liquid MFs are also good investment products for the given tenor owing to the fact that they can be easily liquidated in the given time span with a minimal exit load, even after which they would offer slightly better returns as compared to the Overnight MFs. In terms of allocation, ICICI Pru Liquif Fund has a slightly higher weightage owing to the fact that its historical returns for a 1 week timespan as well as annualized returns are better than its peers. Investments have been made into HDFC &amp; SBI Liquid Fund to limit exposure to only one particular fund.  </t>
  </si>
  <si>
    <t xml:space="preserve">As the minimum time duration for investment in FDs is 1 week, we have considered them in this tenure. FDs are safe bets and since liquidity requirements are again high, they are in line with our objectives of not letting cash stay idle and unutilized. They can be easily withdrawn after the time period. Also, ICICI Bank FD has been given higher weightage owing to higher historical returns over the period of 1 week. HDFC Bank FD has also been considered to limit counterparty exposure. </t>
  </si>
  <si>
    <t xml:space="preserve">Again, for high liquidity requirements and a very short investment horizion, overnight MFs are great debt instruments offering returns slightly higher than most Bank FDs, the funds have been distributed across the three funds available, almost equally as the histoical reutrns are almost equal and also to minimize counterparty exposure. </t>
  </si>
  <si>
    <t>For this tenor, liquidity requirement is extremely high and the risk to be taken should be extremely minimal, if not negligeble and the overnight funds are an avenue to achieve decent returns in a very short period of time while taking on minimal risk, as the maturity is overnight, they can be withdrawn easily. The historical returns of each of the overnight funds given are very similar to each other and the investments made in each of them are almost similar owing to the fact that we would'nt want to have considerably high exposure to only one particular fund, thereby cutting down our risk.</t>
  </si>
  <si>
    <t xml:space="preserve">Along the same line of reasoning given for Liquid Fund investments for &lt; 3 days tenor, 3-7 days investments also call for high liquidity and low risk, which liquid funds provide. Also, as the time duration of investment is slightly longer, the exit load decreases accordingly and for most funds, is Nil after 7 days. ICICI Pru Liquid Fund has been preffered owing to higher historical returns in the given period and other liquid funds have been allocated certain funds for the sake of diversification and limiting counterparty exposure. </t>
  </si>
  <si>
    <t>Chambal Fertilisers is rated A1+ in the short term and the CP, based on historical data offers about 1.5-2% higher returns in comparison to Bank FDs or Overnight MF Funds for the same duration</t>
  </si>
  <si>
    <t>Reddington India Ltd. Is rated A1+ for the short term and the CP offers higher returns to the tune of almost 1% over that of Chambal Fertilisers for the same duration. Thus, it meets are credit quality requirements, ensuring it is a safe investment and offers better returns than Bank FDs and Overnight Funds.</t>
  </si>
  <si>
    <t xml:space="preserve">Having analyzed the 5 year historical data of all the MF options available, HDFC Liquid Fund meets the liquidity and risk requirements of this tenor, it has a very minimal standard deviation, as the data shows and this particular amount of allocation seems to maximize our Sharpe Ratio subjected to certain constraints. Also, the exit load is almost 0 for a period greater than 7 days for most Liquid MFs. </t>
  </si>
  <si>
    <t>ICICI Bank FD offers the highest return for a period of 1 month amongst all Bank FDs (Neglecting Yes Bank owing to recent events) and is a safe investment catering to our liquidity and risk requirements.</t>
  </si>
  <si>
    <t>The 1 month T-Bill offers slightly lower returns as compared to the ICICI Bank FD, however, as it is a Gsec, it is safer than Bank FDs, hence a certain portion of funds have been allocated to the 1 month T-Bill.</t>
  </si>
  <si>
    <t xml:space="preserve">Athough investing In equity for such a short duration is generally not favourable as it contributes significantly to the overall portfolio variance, the historical returns on these products for the period of 1 month have been good, hence a very minimal amount has been allocated to them, in portions which have maximized our Sharpe Ratio.  </t>
  </si>
  <si>
    <t xml:space="preserve">Both the CPs are A1+ rated in the short terms and both offer higher returns when compared to Bank FDs, Overnight Funds, and the Gsecs with a similar maturity duration. </t>
  </si>
  <si>
    <t>Owing to Policy Constraints, a minimum of 20% of total funds are expected to be allocated to liquid funds, out of which HDFC Liquid Fund seems to be the best in terms of Risk-to-Reward going by the past 5 year historical data, investments in liquid funds over a long duration are highly unfavourable as the liquidity requirements aren't very high and the risk we can bear to take is slightly higher as the funds aren't required in the short term, thererfore we decided to meet the policy limits for liquid funds by the 1-3 month tenor, as it still offers competitive rates of return while ensuring safety of capital and high liquidity.</t>
  </si>
  <si>
    <t xml:space="preserve">Although Credit Risk Funds have a higher variance as comapred to Liquid Funds, their average monthly variance, over the last 5 years, has stayed well below 0.01%, and the historical returns have been extremely good. SBI &amp; ICICI Credit Risk Funds have been chosen as the given allocations in them maximize our Sharpe Ratio </t>
  </si>
  <si>
    <t>A slightly longer time frame such as this helps us better capture moves in equities, our risk profile increases owing to investments in equities, hence, to keep the risk to a limited degree, the portion of funds allocated to this is minimal</t>
  </si>
  <si>
    <t>The credit risk funds have performed extremely well historically in this tenor, beating almost all investment options in terms of returns, and the average variance of these funds is extremely minimal in comparison to that of the equities, hence a considerable portion of the funds have been allocated to them in this tenor</t>
  </si>
  <si>
    <t xml:space="preserve">The allocations have been made keeping Policy limits in mind and the allocations are slightly higher owing to the fact that as the time horizon is longer, the exposure to equities can be increased to capture better returns. </t>
  </si>
  <si>
    <t>In terms of Annualized historical returns, the HDFC Gold ETF has provided the best returns and we have invested an amount which is maximizing our returns while limiting our portfolio variance, thereby attaining a better Sharpe Ratio.</t>
  </si>
  <si>
    <t xml:space="preserve">The HDFC Gold ETF has provided fantastic returns, especially in the 6-12 month time horizon, thus making it a ideal investment choice as we hope to maximize our returns while taking on slightly additonal risk owing to the fact that these funds are not needed in the near future. </t>
  </si>
  <si>
    <t xml:space="preserve">Again, investing in equities over a longer time horizion is much more favourable as extreme volatility in the market owing to present conditions will not really affect our ability to meet our short term cash requirements and we can thus stay invested in equities for a longer period of time, improving our chances of obtaining much better returns from them as compared to traditional debt instruments. </t>
  </si>
  <si>
    <t>Follwing similar lines of reasoning as mentioned earlier, if you've chosen good equity funds, you need to give them sufficient time to perform, because in the short run, the market is a voting machine, while in the long run, it is a weighing machine, it may so happen that the fund holds great stocks which haven't performed well over the last few months, staying invested in these funds for a longer time maximizes your chances of obtaining great returns.</t>
  </si>
  <si>
    <t>Both IndusInd Bank as well as ITC are fantastic stocks in terms of financial health as well as key growth metrics, at their present price levels, both the stocks are considerably below their intrinsic value and can be considered as value buys. The stock price might not move towards their intrinsic values for a long time, however, staying invested in them for the time horizon of 1-3 years allows us to benifit considerably when the market starts valuing them accurately. As these funds aren't needed in the short term, we can maximize our returns from the funds by taking on additional risk by investing directly in undervalued equities</t>
  </si>
  <si>
    <t xml:space="preserve">Credit Risk Funds have given a very good annualized rate of return, which is much higher than the other debt and money market instruments available, hence it makes sense to invest in these securities.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</si>
</sst>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Dashed">
        <color indexed="64"/>
      </bottom>
      <diagonal/>
    </border>
    <border>
      <left style="thin">
        <color indexed="64"/>
      </left>
      <right style="medium">
        <color indexed="64"/>
      </right>
      <top style="thin">
        <color indexed="64"/>
      </top>
      <bottom style="mediumDash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mediumDashed">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Dashed">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indexed="64"/>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indexed="64"/>
      </right>
      <top style="thin">
        <color auto="1"/>
      </top>
      <bottom style="thin">
        <color auto="1"/>
      </bottom>
      <diagonal/>
    </border>
    <border>
      <left style="medium">
        <color auto="1"/>
      </left>
      <right style="medium">
        <color auto="1"/>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bottom style="mediumDashed">
        <color indexed="64"/>
      </bottom>
      <diagonal/>
    </border>
    <border>
      <left style="thin">
        <color indexed="64"/>
      </left>
      <right style="medium">
        <color indexed="64"/>
      </right>
      <top style="mediumDashed">
        <color indexed="64"/>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41">
    <xf numFmtId="0" fontId="0" fillId="0" borderId="0" xfId="0"/>
    <xf numFmtId="16" fontId="0" fillId="0" borderId="0" xfId="0" applyNumberFormat="1"/>
    <xf numFmtId="0" fontId="0" fillId="0" borderId="2" xfId="0" applyBorder="1" applyAlignment="1">
      <alignment horizontal="center"/>
    </xf>
    <xf numFmtId="10" fontId="0" fillId="0" borderId="9" xfId="0" applyNumberFormat="1" applyBorder="1" applyAlignment="1">
      <alignment horizontal="center"/>
    </xf>
    <xf numFmtId="10" fontId="0" fillId="0" borderId="11" xfId="0" applyNumberFormat="1" applyBorder="1" applyAlignment="1">
      <alignment horizontal="center"/>
    </xf>
    <xf numFmtId="10" fontId="0" fillId="0" borderId="14" xfId="0" applyNumberFormat="1" applyBorder="1" applyAlignment="1">
      <alignment horizontal="center"/>
    </xf>
    <xf numFmtId="10" fontId="0" fillId="0" borderId="16" xfId="0" applyNumberFormat="1" applyBorder="1" applyAlignment="1">
      <alignment horizontal="center"/>
    </xf>
    <xf numFmtId="10" fontId="0" fillId="0" borderId="18" xfId="0" applyNumberFormat="1" applyBorder="1" applyAlignment="1">
      <alignment horizontal="center"/>
    </xf>
    <xf numFmtId="10" fontId="0" fillId="0" borderId="21" xfId="0" applyNumberFormat="1" applyBorder="1" applyAlignment="1">
      <alignment horizontal="center"/>
    </xf>
    <xf numFmtId="10" fontId="2" fillId="0" borderId="11" xfId="0" applyNumberFormat="1" applyFont="1" applyBorder="1" applyAlignment="1">
      <alignment horizontal="center"/>
    </xf>
    <xf numFmtId="10" fontId="0" fillId="0" borderId="18" xfId="1" applyNumberFormat="1" applyFont="1" applyBorder="1" applyAlignment="1">
      <alignment horizontal="center"/>
    </xf>
    <xf numFmtId="0" fontId="0" fillId="0" borderId="0" xfId="0" applyAlignment="1">
      <alignment horizontal="center"/>
    </xf>
    <xf numFmtId="16" fontId="0" fillId="0" borderId="0" xfId="0" applyNumberFormat="1" applyFill="1" applyBorder="1"/>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10" fontId="0" fillId="0" borderId="0" xfId="0" applyNumberFormat="1" applyFill="1" applyBorder="1" applyAlignment="1">
      <alignment horizontal="center"/>
    </xf>
    <xf numFmtId="10" fontId="2" fillId="0" borderId="0" xfId="0" applyNumberFormat="1" applyFont="1" applyFill="1" applyBorder="1" applyAlignment="1">
      <alignment horizontal="center"/>
    </xf>
    <xf numFmtId="10" fontId="0" fillId="0" borderId="0" xfId="1" applyNumberFormat="1" applyFont="1" applyFill="1" applyBorder="1" applyAlignment="1">
      <alignment horizontal="center"/>
    </xf>
    <xf numFmtId="10" fontId="2" fillId="0" borderId="0" xfId="1" applyNumberFormat="1" applyFont="1" applyFill="1" applyBorder="1" applyAlignment="1">
      <alignment horizontal="center"/>
    </xf>
    <xf numFmtId="0" fontId="0" fillId="0" borderId="0"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4" xfId="0" applyBorder="1" applyAlignment="1">
      <alignment horizontal="center" wrapText="1"/>
    </xf>
    <xf numFmtId="0" fontId="0" fillId="0" borderId="22" xfId="0" applyBorder="1" applyAlignment="1">
      <alignment horizontal="left"/>
    </xf>
    <xf numFmtId="0" fontId="0" fillId="0" borderId="23" xfId="0" applyBorder="1" applyAlignment="1">
      <alignment horizontal="left"/>
    </xf>
    <xf numFmtId="0" fontId="0" fillId="0" borderId="27"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4" xfId="0" applyBorder="1" applyAlignment="1">
      <alignment horizontal="left"/>
    </xf>
    <xf numFmtId="10" fontId="0" fillId="0" borderId="7" xfId="0" applyNumberFormat="1" applyBorder="1" applyAlignment="1">
      <alignment horizontal="center"/>
    </xf>
    <xf numFmtId="10" fontId="0" fillId="0" borderId="10" xfId="0" applyNumberFormat="1" applyBorder="1" applyAlignment="1">
      <alignment horizontal="center"/>
    </xf>
    <xf numFmtId="10" fontId="0" fillId="0" borderId="12" xfId="0" applyNumberFormat="1" applyBorder="1" applyAlignment="1">
      <alignment horizontal="center"/>
    </xf>
    <xf numFmtId="10" fontId="0" fillId="0" borderId="30" xfId="0" applyNumberFormat="1" applyBorder="1" applyAlignment="1">
      <alignment horizontal="center"/>
    </xf>
    <xf numFmtId="10" fontId="0" fillId="0" borderId="31" xfId="0" applyNumberFormat="1" applyBorder="1" applyAlignment="1">
      <alignment horizontal="center"/>
    </xf>
    <xf numFmtId="10" fontId="0" fillId="0" borderId="32" xfId="0" applyNumberFormat="1" applyBorder="1" applyAlignment="1">
      <alignment horizontal="center"/>
    </xf>
    <xf numFmtId="10" fontId="2" fillId="0" borderId="10" xfId="0" applyNumberFormat="1" applyFont="1" applyBorder="1" applyAlignment="1">
      <alignment horizontal="center"/>
    </xf>
    <xf numFmtId="10" fontId="2" fillId="0" borderId="30" xfId="0" applyNumberFormat="1" applyFont="1" applyBorder="1" applyAlignment="1">
      <alignment horizontal="center"/>
    </xf>
    <xf numFmtId="10" fontId="2" fillId="0" borderId="16" xfId="0" applyNumberFormat="1" applyFont="1" applyBorder="1" applyAlignment="1">
      <alignment horizontal="center"/>
    </xf>
    <xf numFmtId="10" fontId="2" fillId="0" borderId="31" xfId="0" applyNumberFormat="1" applyFont="1" applyBorder="1" applyAlignment="1">
      <alignment horizontal="center"/>
    </xf>
    <xf numFmtId="10" fontId="2" fillId="0" borderId="18" xfId="0" applyNumberFormat="1" applyFont="1" applyBorder="1" applyAlignment="1">
      <alignment horizontal="center"/>
    </xf>
    <xf numFmtId="10" fontId="2" fillId="0" borderId="12" xfId="0" applyNumberFormat="1" applyFont="1" applyBorder="1" applyAlignment="1">
      <alignment horizontal="center"/>
    </xf>
    <xf numFmtId="10" fontId="2" fillId="0" borderId="14" xfId="0" applyNumberFormat="1" applyFont="1" applyBorder="1" applyAlignment="1">
      <alignment horizontal="center"/>
    </xf>
    <xf numFmtId="10" fontId="0" fillId="0" borderId="31" xfId="1" applyNumberFormat="1" applyFont="1" applyBorder="1" applyAlignment="1">
      <alignment horizontal="center"/>
    </xf>
    <xf numFmtId="10" fontId="2" fillId="0" borderId="12" xfId="1" applyNumberFormat="1" applyFont="1" applyBorder="1" applyAlignment="1">
      <alignment horizontal="center"/>
    </xf>
    <xf numFmtId="10" fontId="2" fillId="0" borderId="14" xfId="1" applyNumberFormat="1" applyFont="1" applyBorder="1" applyAlignment="1">
      <alignment horizontal="center"/>
    </xf>
    <xf numFmtId="4" fontId="0" fillId="0" borderId="0" xfId="0" applyNumberFormat="1"/>
    <xf numFmtId="3" fontId="0" fillId="0" borderId="0" xfId="2" applyNumberFormat="1" applyFont="1"/>
    <xf numFmtId="3" fontId="0" fillId="0" borderId="7" xfId="2" applyNumberFormat="1" applyFont="1" applyBorder="1" applyAlignment="1">
      <alignment horizontal="center"/>
    </xf>
    <xf numFmtId="3" fontId="0" fillId="0" borderId="10" xfId="2" applyNumberFormat="1" applyFont="1" applyBorder="1" applyAlignment="1">
      <alignment horizontal="center"/>
    </xf>
    <xf numFmtId="3" fontId="0" fillId="0" borderId="12" xfId="2" applyNumberFormat="1" applyFont="1" applyBorder="1" applyAlignment="1">
      <alignment horizontal="center"/>
    </xf>
    <xf numFmtId="3" fontId="0" fillId="0" borderId="30" xfId="2" applyNumberFormat="1" applyFont="1" applyBorder="1" applyAlignment="1">
      <alignment horizontal="center"/>
    </xf>
    <xf numFmtId="3" fontId="0" fillId="0" borderId="31" xfId="2" applyNumberFormat="1" applyFont="1" applyBorder="1" applyAlignment="1">
      <alignment horizontal="center"/>
    </xf>
    <xf numFmtId="3" fontId="0" fillId="0" borderId="32" xfId="2" applyNumberFormat="1" applyFont="1" applyBorder="1" applyAlignment="1">
      <alignment horizontal="center"/>
    </xf>
    <xf numFmtId="3" fontId="2" fillId="0" borderId="10" xfId="2" applyNumberFormat="1" applyFont="1" applyBorder="1" applyAlignment="1">
      <alignment horizontal="center"/>
    </xf>
    <xf numFmtId="3" fontId="2" fillId="0" borderId="30" xfId="2" applyNumberFormat="1" applyFont="1" applyBorder="1" applyAlignment="1">
      <alignment horizontal="center"/>
    </xf>
    <xf numFmtId="3" fontId="2" fillId="0" borderId="31" xfId="2" applyNumberFormat="1" applyFont="1" applyBorder="1" applyAlignment="1">
      <alignment horizontal="center"/>
    </xf>
    <xf numFmtId="3" fontId="2" fillId="0" borderId="12" xfId="2" applyNumberFormat="1" applyFont="1" applyBorder="1" applyAlignment="1">
      <alignment horizontal="center"/>
    </xf>
    <xf numFmtId="0" fontId="0" fillId="0" borderId="20" xfId="0" applyBorder="1" applyAlignment="1">
      <alignment horizontal="center"/>
    </xf>
    <xf numFmtId="4" fontId="0" fillId="0" borderId="40" xfId="0" applyNumberFormat="1" applyBorder="1"/>
    <xf numFmtId="0" fontId="3" fillId="4" borderId="29" xfId="0" applyFont="1" applyFill="1" applyBorder="1" applyAlignment="1">
      <alignment horizontal="center"/>
    </xf>
    <xf numFmtId="16" fontId="0" fillId="0" borderId="37" xfId="0" applyNumberFormat="1" applyFill="1" applyBorder="1"/>
    <xf numFmtId="4" fontId="0" fillId="0" borderId="37" xfId="0" applyNumberFormat="1" applyBorder="1"/>
    <xf numFmtId="0" fontId="0" fillId="0" borderId="0" xfId="0" applyAlignment="1">
      <alignment wrapText="1"/>
    </xf>
    <xf numFmtId="4" fontId="0" fillId="0" borderId="40" xfId="0" applyNumberFormat="1" applyBorder="1" applyAlignment="1">
      <alignment horizontal="right" wrapText="1"/>
    </xf>
    <xf numFmtId="0" fontId="0" fillId="0" borderId="42" xfId="0" applyBorder="1" applyAlignment="1">
      <alignment horizontal="right" wrapText="1"/>
    </xf>
    <xf numFmtId="0" fontId="0" fillId="0" borderId="44" xfId="0" applyBorder="1" applyAlignment="1">
      <alignment horizontal="right" wrapText="1"/>
    </xf>
    <xf numFmtId="0" fontId="0" fillId="0" borderId="0" xfId="0" applyAlignment="1">
      <alignment horizontal="right" wrapText="1"/>
    </xf>
    <xf numFmtId="0" fontId="0" fillId="0" borderId="44" xfId="0" applyFill="1" applyBorder="1" applyAlignment="1">
      <alignment horizontal="center"/>
    </xf>
    <xf numFmtId="0" fontId="0" fillId="5" borderId="42" xfId="0" applyFill="1" applyBorder="1" applyAlignment="1">
      <alignment horizontal="center"/>
    </xf>
    <xf numFmtId="2" fontId="0" fillId="0" borderId="7" xfId="0" applyNumberFormat="1" applyBorder="1" applyAlignment="1">
      <alignment horizontal="center"/>
    </xf>
    <xf numFmtId="2" fontId="0" fillId="0" borderId="10" xfId="0" applyNumberFormat="1" applyBorder="1" applyAlignment="1">
      <alignment horizontal="center"/>
    </xf>
    <xf numFmtId="2" fontId="0" fillId="0" borderId="12" xfId="0" applyNumberFormat="1" applyBorder="1" applyAlignment="1">
      <alignment horizontal="center"/>
    </xf>
    <xf numFmtId="2" fontId="0" fillId="0" borderId="30" xfId="0" applyNumberFormat="1" applyBorder="1" applyAlignment="1">
      <alignment horizontal="center"/>
    </xf>
    <xf numFmtId="2" fontId="0" fillId="0" borderId="31" xfId="0" applyNumberFormat="1" applyBorder="1" applyAlignment="1">
      <alignment horizontal="center"/>
    </xf>
    <xf numFmtId="2" fontId="0" fillId="0" borderId="32" xfId="0" applyNumberFormat="1" applyBorder="1" applyAlignment="1">
      <alignment horizontal="center"/>
    </xf>
    <xf numFmtId="2" fontId="2" fillId="0" borderId="10" xfId="0" applyNumberFormat="1" applyFont="1" applyBorder="1" applyAlignment="1">
      <alignment horizontal="center"/>
    </xf>
    <xf numFmtId="2" fontId="2" fillId="0" borderId="30" xfId="0" applyNumberFormat="1" applyFont="1" applyBorder="1" applyAlignment="1">
      <alignment horizontal="center"/>
    </xf>
    <xf numFmtId="2" fontId="2" fillId="0" borderId="31" xfId="0" applyNumberFormat="1" applyFont="1" applyBorder="1" applyAlignment="1">
      <alignment horizontal="center"/>
    </xf>
    <xf numFmtId="2" fontId="2" fillId="0" borderId="12" xfId="0" applyNumberFormat="1" applyFont="1" applyBorder="1" applyAlignment="1">
      <alignment horizontal="center"/>
    </xf>
    <xf numFmtId="2" fontId="0" fillId="0" borderId="31" xfId="1" applyNumberFormat="1" applyFont="1" applyBorder="1" applyAlignment="1">
      <alignment horizontal="center"/>
    </xf>
    <xf numFmtId="2" fontId="2" fillId="0" borderId="12" xfId="1" applyNumberFormat="1" applyFont="1" applyBorder="1" applyAlignment="1">
      <alignment horizontal="center"/>
    </xf>
    <xf numFmtId="4" fontId="0" fillId="0" borderId="7" xfId="2" applyNumberFormat="1" applyFont="1" applyBorder="1" applyAlignment="1">
      <alignment horizontal="center"/>
    </xf>
    <xf numFmtId="4" fontId="0" fillId="0" borderId="10" xfId="2" applyNumberFormat="1" applyFont="1" applyBorder="1" applyAlignment="1">
      <alignment horizontal="center"/>
    </xf>
    <xf numFmtId="4" fontId="0" fillId="0" borderId="32" xfId="2" applyNumberFormat="1" applyFont="1" applyBorder="1" applyAlignment="1">
      <alignment horizontal="center"/>
    </xf>
    <xf numFmtId="4" fontId="0" fillId="0" borderId="30" xfId="2" applyNumberFormat="1"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10" fontId="6" fillId="0" borderId="11" xfId="0" applyNumberFormat="1" applyFont="1" applyBorder="1" applyAlignment="1">
      <alignment horizont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0" xfId="0" applyFont="1" applyBorder="1" applyAlignment="1">
      <alignment horizontal="center" vertic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28" xfId="0" applyFont="1" applyFill="1" applyBorder="1" applyAlignment="1">
      <alignment horizontal="center" vertical="center"/>
    </xf>
    <xf numFmtId="0" fontId="3" fillId="3" borderId="2" xfId="0" applyFont="1" applyFill="1" applyBorder="1" applyAlignment="1">
      <alignment horizontal="center" vertical="center"/>
    </xf>
    <xf numFmtId="3" fontId="3" fillId="2" borderId="5" xfId="2" applyNumberFormat="1" applyFont="1" applyFill="1" applyBorder="1" applyAlignment="1">
      <alignment horizontal="center" vertical="center"/>
    </xf>
    <xf numFmtId="3" fontId="3" fillId="2" borderId="6" xfId="2" applyNumberFormat="1"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3"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3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3" fontId="0" fillId="0" borderId="48" xfId="0" applyNumberFormat="1" applyBorder="1" applyAlignment="1">
      <alignment horizontal="center"/>
    </xf>
    <xf numFmtId="3" fontId="0" fillId="0" borderId="41" xfId="0" applyNumberFormat="1" applyBorder="1" applyAlignment="1">
      <alignment horizontal="center"/>
    </xf>
    <xf numFmtId="3" fontId="0" fillId="5" borderId="49" xfId="0" applyNumberFormat="1" applyFill="1" applyBorder="1" applyAlignment="1">
      <alignment horizontal="center"/>
    </xf>
    <xf numFmtId="3" fontId="0" fillId="5" borderId="43" xfId="0" applyNumberFormat="1" applyFill="1" applyBorder="1" applyAlignment="1">
      <alignment horizontal="center"/>
    </xf>
    <xf numFmtId="3" fontId="0" fillId="0" borderId="50" xfId="0" applyNumberFormat="1" applyFill="1" applyBorder="1" applyAlignment="1">
      <alignment horizontal="center"/>
    </xf>
    <xf numFmtId="3" fontId="0" fillId="0" borderId="45" xfId="0" applyNumberFormat="1" applyFill="1" applyBorder="1" applyAlignment="1">
      <alignment horizontal="center"/>
    </xf>
    <xf numFmtId="3" fontId="3" fillId="4" borderId="46" xfId="0" applyNumberFormat="1" applyFont="1" applyFill="1" applyBorder="1" applyAlignment="1">
      <alignment horizontal="center"/>
    </xf>
    <xf numFmtId="3" fontId="3" fillId="4" borderId="47" xfId="0" applyNumberFormat="1" applyFont="1" applyFill="1" applyBorder="1" applyAlignment="1">
      <alignment horizontal="center"/>
    </xf>
    <xf numFmtId="3" fontId="0" fillId="0" borderId="50" xfId="0" applyNumberFormat="1" applyBorder="1" applyAlignment="1">
      <alignment horizontal="center"/>
    </xf>
    <xf numFmtId="3" fontId="0" fillId="0" borderId="45" xfId="0" applyNumberFormat="1" applyBorder="1" applyAlignment="1">
      <alignment horizont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10" fontId="0" fillId="0" borderId="51" xfId="0" applyNumberFormat="1" applyFont="1" applyBorder="1" applyAlignment="1">
      <alignment horizontal="center" vertical="center"/>
    </xf>
    <xf numFmtId="10" fontId="0" fillId="0" borderId="52" xfId="0" applyNumberFormat="1" applyFont="1" applyBorder="1" applyAlignment="1">
      <alignment horizontal="center" vertical="center"/>
    </xf>
    <xf numFmtId="10" fontId="0" fillId="0" borderId="53" xfId="0" applyNumberFormat="1" applyFont="1" applyBorder="1" applyAlignment="1">
      <alignment horizontal="center" vertical="center"/>
    </xf>
    <xf numFmtId="10" fontId="0" fillId="0" borderId="51" xfId="0" applyNumberFormat="1" applyBorder="1" applyAlignment="1">
      <alignment horizontal="center" vertical="center"/>
    </xf>
    <xf numFmtId="10" fontId="0" fillId="0" borderId="52" xfId="0" applyNumberFormat="1" applyBorder="1" applyAlignment="1">
      <alignment horizontal="center" vertical="center"/>
    </xf>
    <xf numFmtId="10" fontId="0" fillId="0" borderId="54" xfId="0" applyNumberFormat="1" applyBorder="1" applyAlignment="1">
      <alignment horizontal="center" vertical="center"/>
    </xf>
    <xf numFmtId="10" fontId="0" fillId="0" borderId="21" xfId="0" applyNumberFormat="1" applyBorder="1" applyAlignment="1">
      <alignment horizontal="center" vertical="center"/>
    </xf>
    <xf numFmtId="10" fontId="0" fillId="0" borderId="18" xfId="0" applyNumberFormat="1" applyBorder="1" applyAlignment="1">
      <alignment horizontal="center" vertical="center"/>
    </xf>
    <xf numFmtId="10" fontId="0" fillId="0" borderId="53" xfId="0" applyNumberFormat="1" applyBorder="1" applyAlignment="1">
      <alignment horizontal="center" vertical="center"/>
    </xf>
    <xf numFmtId="10" fontId="0" fillId="0" borderId="55" xfId="0" applyNumberFormat="1" applyBorder="1" applyAlignment="1">
      <alignment horizontal="center"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fiframes.mutualfundsindia.com/DSPApp/Factsheet.aspx?param=25722" TargetMode="External"/><Relationship Id="rId13" Type="http://schemas.openxmlformats.org/officeDocument/2006/relationships/hyperlink" Target="http://mfiframes.mutualfundsindia.com/DSPApp/Factsheet.aspx?param=31407" TargetMode="External"/><Relationship Id="rId3" Type="http://schemas.openxmlformats.org/officeDocument/2006/relationships/hyperlink" Target="http://mfiframes.mutualfundsindia.com/DSPApp/Factsheet.aspx?param=39175" TargetMode="External"/><Relationship Id="rId7" Type="http://schemas.openxmlformats.org/officeDocument/2006/relationships/hyperlink" Target="http://mfiframes.mutualfundsindia.com/DSPApp/Factsheet.aspx?param=17113" TargetMode="External"/><Relationship Id="rId12" Type="http://schemas.openxmlformats.org/officeDocument/2006/relationships/hyperlink" Target="http://mfiframes.mutualfundsindia.com/DSPApp/Factsheet.aspx?param=17129" TargetMode="External"/><Relationship Id="rId2" Type="http://schemas.openxmlformats.org/officeDocument/2006/relationships/hyperlink" Target="http://mfiframes.mutualfundsindia.com/DSPApp/Factsheet.aspx?param=17624" TargetMode="External"/><Relationship Id="rId16" Type="http://schemas.openxmlformats.org/officeDocument/2006/relationships/printerSettings" Target="../printerSettings/printerSettings1.bin"/><Relationship Id="rId1" Type="http://schemas.openxmlformats.org/officeDocument/2006/relationships/hyperlink" Target="http://mfiframes.mutualfundsindia.com/DSPApp/Factsheet.aspx?param=16709" TargetMode="External"/><Relationship Id="rId6" Type="http://schemas.openxmlformats.org/officeDocument/2006/relationships/hyperlink" Target="http://mfiframes.mutualfundsindia.com/DSPApp/Factsheet.aspx?param=17645" TargetMode="External"/><Relationship Id="rId11" Type="http://schemas.openxmlformats.org/officeDocument/2006/relationships/hyperlink" Target="http://mfiframes.mutualfundsindia.com/DSPApp/Factsheet.aspx?param=17636" TargetMode="External"/><Relationship Id="rId5" Type="http://schemas.openxmlformats.org/officeDocument/2006/relationships/hyperlink" Target="http://mfiframes.mutualfundsindia.com/DSPApp/Factsheet.aspx?param=16026" TargetMode="External"/><Relationship Id="rId15" Type="http://schemas.openxmlformats.org/officeDocument/2006/relationships/hyperlink" Target="http://mfiframes.mutualfundsindia.com/DSPApp/Factsheet.aspx?param=11388" TargetMode="External"/><Relationship Id="rId10" Type="http://schemas.openxmlformats.org/officeDocument/2006/relationships/hyperlink" Target="http://mfiframes.mutualfundsindia.com/DSPApp/Factsheet.aspx?param=16722" TargetMode="External"/><Relationship Id="rId4" Type="http://schemas.openxmlformats.org/officeDocument/2006/relationships/hyperlink" Target="http://mfiframes.mutualfundsindia.com/DSPApp/Factsheet.aspx?param=16074" TargetMode="External"/><Relationship Id="rId9" Type="http://schemas.openxmlformats.org/officeDocument/2006/relationships/hyperlink" Target="http://mfiframes.mutualfundsindia.com/DSPApp/Factsheet.aspx?param=17609" TargetMode="External"/><Relationship Id="rId14" Type="http://schemas.openxmlformats.org/officeDocument/2006/relationships/hyperlink" Target="http://mfiframes.mutualfundsindia.com/DSPApp/Factsheet.aspx?param=3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EA449-0F70-4BB7-821F-0BBA88A2E51C}">
  <dimension ref="B1:X54"/>
  <sheetViews>
    <sheetView tabSelected="1" workbookViewId="0">
      <pane xSplit="4" ySplit="10" topLeftCell="R62" activePane="bottomRight" state="frozen"/>
      <selection pane="topRight" activeCell="E1" sqref="E1"/>
      <selection pane="bottomLeft" activeCell="A5" sqref="A5"/>
      <selection pane="bottomRight" activeCell="K9" sqref="K9:K10"/>
    </sheetView>
  </sheetViews>
  <sheetFormatPr defaultRowHeight="14.5" x14ac:dyDescent="0.35"/>
  <cols>
    <col min="1" max="1" width="2.08984375" customWidth="1"/>
    <col min="2" max="2" width="11.81640625" customWidth="1"/>
    <col min="3" max="3" width="14.54296875" style="65" customWidth="1"/>
    <col min="4" max="4" width="30" style="11" customWidth="1"/>
    <col min="5" max="5" width="19" style="49" customWidth="1"/>
    <col min="6" max="6" width="22.1796875" customWidth="1"/>
    <col min="7" max="7" width="0.6328125" style="19" customWidth="1"/>
    <col min="8" max="8" width="19" customWidth="1"/>
    <col min="9" max="9" width="22.1796875" customWidth="1"/>
    <col min="10" max="10" width="0.6328125" style="19" customWidth="1"/>
    <col min="11" max="11" width="19" customWidth="1"/>
    <col min="12" max="12" width="22.1796875" customWidth="1"/>
    <col min="13" max="13" width="0.6328125" style="19" customWidth="1"/>
    <col min="14" max="14" width="19" customWidth="1"/>
    <col min="15" max="15" width="22.1796875" customWidth="1"/>
    <col min="16" max="16" width="0.6328125" style="19" customWidth="1"/>
    <col min="17" max="17" width="19" customWidth="1"/>
    <col min="18" max="18" width="22.1796875" customWidth="1"/>
    <col min="19" max="19" width="0.6328125" style="19" customWidth="1"/>
    <col min="20" max="20" width="19" customWidth="1"/>
    <col min="21" max="21" width="22.1796875" customWidth="1"/>
    <col min="22" max="22" width="0.6328125" style="19" customWidth="1"/>
    <col min="23" max="23" width="19" customWidth="1"/>
    <col min="24" max="24" width="22.1796875" customWidth="1"/>
  </cols>
  <sheetData>
    <row r="1" spans="2:24" ht="15" thickBot="1" x14ac:dyDescent="0.4">
      <c r="D1" s="60"/>
      <c r="F1" s="1"/>
      <c r="G1" s="12"/>
      <c r="H1" s="1"/>
      <c r="I1" s="1"/>
      <c r="J1" s="12"/>
      <c r="K1" s="1"/>
      <c r="L1" s="1"/>
      <c r="M1" s="12"/>
      <c r="N1" s="1"/>
      <c r="O1" s="1"/>
      <c r="P1" s="12"/>
      <c r="Q1" s="1"/>
      <c r="R1" s="1"/>
      <c r="S1" s="12"/>
      <c r="T1" s="1"/>
      <c r="U1" s="1"/>
      <c r="V1" s="12"/>
      <c r="W1" s="1"/>
      <c r="X1" s="1"/>
    </row>
    <row r="2" spans="2:24" ht="14.4" customHeight="1" x14ac:dyDescent="0.35">
      <c r="D2" s="2"/>
      <c r="E2" s="113" t="s">
        <v>0</v>
      </c>
      <c r="F2" s="114"/>
      <c r="G2" s="13"/>
      <c r="H2" s="113" t="s">
        <v>1</v>
      </c>
      <c r="I2" s="114"/>
      <c r="J2" s="13"/>
      <c r="K2" s="113" t="s">
        <v>2</v>
      </c>
      <c r="L2" s="114"/>
      <c r="M2" s="13"/>
      <c r="N2" s="113" t="s">
        <v>3</v>
      </c>
      <c r="O2" s="114"/>
      <c r="P2" s="13"/>
      <c r="Q2" s="113" t="s">
        <v>4</v>
      </c>
      <c r="R2" s="114"/>
      <c r="S2" s="13"/>
      <c r="T2" s="113" t="s">
        <v>5</v>
      </c>
      <c r="U2" s="114"/>
      <c r="V2" s="13"/>
      <c r="W2" s="113" t="s">
        <v>6</v>
      </c>
      <c r="X2" s="114"/>
    </row>
    <row r="3" spans="2:24" ht="15" thickBot="1" x14ac:dyDescent="0.4">
      <c r="D3" s="2"/>
      <c r="E3" s="115"/>
      <c r="F3" s="116"/>
      <c r="G3" s="13"/>
      <c r="H3" s="115"/>
      <c r="I3" s="116"/>
      <c r="J3" s="13"/>
      <c r="K3" s="115"/>
      <c r="L3" s="116"/>
      <c r="M3" s="13"/>
      <c r="N3" s="115"/>
      <c r="O3" s="116"/>
      <c r="P3" s="13"/>
      <c r="Q3" s="115"/>
      <c r="R3" s="116"/>
      <c r="S3" s="13"/>
      <c r="T3" s="115"/>
      <c r="U3" s="116"/>
      <c r="V3" s="13"/>
      <c r="W3" s="115"/>
      <c r="X3" s="116"/>
    </row>
    <row r="4" spans="2:24" s="48" customFormat="1" x14ac:dyDescent="0.35">
      <c r="C4" s="66" t="s">
        <v>79</v>
      </c>
      <c r="D4" s="61" t="s">
        <v>76</v>
      </c>
      <c r="E4" s="119">
        <v>250</v>
      </c>
      <c r="F4" s="120"/>
      <c r="G4" s="64"/>
      <c r="H4" s="119">
        <v>375</v>
      </c>
      <c r="I4" s="120"/>
      <c r="J4" s="64"/>
      <c r="K4" s="119">
        <v>250</v>
      </c>
      <c r="L4" s="120"/>
      <c r="M4" s="64"/>
      <c r="N4" s="119">
        <v>375</v>
      </c>
      <c r="O4" s="120"/>
      <c r="P4" s="64"/>
      <c r="Q4" s="119">
        <v>375</v>
      </c>
      <c r="R4" s="120"/>
      <c r="S4" s="64"/>
      <c r="T4" s="119">
        <v>125</v>
      </c>
      <c r="U4" s="120"/>
      <c r="V4" s="64"/>
      <c r="W4" s="119">
        <v>250</v>
      </c>
      <c r="X4" s="120"/>
    </row>
    <row r="5" spans="2:24" x14ac:dyDescent="0.35">
      <c r="C5" s="67" t="s">
        <v>80</v>
      </c>
      <c r="D5" s="71" t="s">
        <v>77</v>
      </c>
      <c r="E5" s="121">
        <f>SUM(E11:E58)</f>
        <v>250</v>
      </c>
      <c r="F5" s="122"/>
      <c r="G5" s="63"/>
      <c r="H5" s="121">
        <f>SUM(H11:H58)</f>
        <v>375</v>
      </c>
      <c r="I5" s="122"/>
      <c r="J5" s="63"/>
      <c r="K5" s="121">
        <f>SUM(K11:K58)</f>
        <v>250</v>
      </c>
      <c r="L5" s="122"/>
      <c r="M5" s="63"/>
      <c r="N5" s="121">
        <f>SUM(N11:N58)</f>
        <v>375</v>
      </c>
      <c r="O5" s="122"/>
      <c r="P5" s="63"/>
      <c r="Q5" s="121">
        <f>SUM(Q11:Q58)</f>
        <v>375</v>
      </c>
      <c r="R5" s="122"/>
      <c r="S5" s="63"/>
      <c r="T5" s="121">
        <f>SUM(T11:T58)</f>
        <v>125</v>
      </c>
      <c r="U5" s="122"/>
      <c r="V5" s="63"/>
      <c r="W5" s="121">
        <f>SUM(W11:W58)</f>
        <v>250</v>
      </c>
      <c r="X5" s="122"/>
    </row>
    <row r="6" spans="2:24" ht="15" thickBot="1" x14ac:dyDescent="0.4">
      <c r="C6" s="68" t="s">
        <v>81</v>
      </c>
      <c r="D6" s="70" t="s">
        <v>78</v>
      </c>
      <c r="E6" s="123">
        <f>E4-E5</f>
        <v>0</v>
      </c>
      <c r="F6" s="124"/>
      <c r="G6" s="63"/>
      <c r="H6" s="127">
        <f>H4-H5</f>
        <v>0</v>
      </c>
      <c r="I6" s="128"/>
      <c r="J6" s="63"/>
      <c r="K6" s="127">
        <f>K4-K5</f>
        <v>0</v>
      </c>
      <c r="L6" s="128"/>
      <c r="M6" s="63"/>
      <c r="N6" s="127">
        <f>N4-N5</f>
        <v>0</v>
      </c>
      <c r="O6" s="128"/>
      <c r="P6" s="63"/>
      <c r="Q6" s="127">
        <f>Q4-Q5</f>
        <v>0</v>
      </c>
      <c r="R6" s="128"/>
      <c r="S6" s="63"/>
      <c r="T6" s="127">
        <f>T4-T5</f>
        <v>0</v>
      </c>
      <c r="U6" s="128"/>
      <c r="V6" s="63"/>
      <c r="W6" s="127">
        <f>W4-W5</f>
        <v>0</v>
      </c>
      <c r="X6" s="128"/>
    </row>
    <row r="7" spans="2:24" ht="15" thickBot="1" x14ac:dyDescent="0.4">
      <c r="C7" s="69"/>
      <c r="D7" s="62" t="s">
        <v>83</v>
      </c>
      <c r="E7" s="125" t="str">
        <f>IF(E6=0,"Appropriate allocation",IF(E6&lt;0,"Reduce allocation from this tenor","Allocate more funds in this tenor"))</f>
        <v>Appropriate allocation</v>
      </c>
      <c r="F7" s="126"/>
      <c r="G7" s="63"/>
      <c r="H7" s="125" t="str">
        <f>IF(H6=0,"Appropriate allocation",IF(H6&lt;0,"Reduce allocation from this tenor","Allocate more funds in this tenor"))</f>
        <v>Appropriate allocation</v>
      </c>
      <c r="I7" s="126"/>
      <c r="J7" s="63"/>
      <c r="K7" s="125" t="str">
        <f>IF(K6=0,"Appropriate allocation",IF(K6&lt;0,"Reduce allocation from this tenor","Allocate more funds in this tenor"))</f>
        <v>Appropriate allocation</v>
      </c>
      <c r="L7" s="126"/>
      <c r="M7" s="63"/>
      <c r="N7" s="125" t="str">
        <f>IF(N6=0,"Appropriate allocation",IF(N6&lt;0,"Reduce allocation from this tenor","Allocate more funds in this tenor"))</f>
        <v>Appropriate allocation</v>
      </c>
      <c r="O7" s="126"/>
      <c r="P7" s="63"/>
      <c r="Q7" s="125" t="str">
        <f>IF(Q6=0,"Appropriate allocation",IF(Q6&lt;0,"Reduce allocation from this tenor","Allocate more funds in this tenor"))</f>
        <v>Appropriate allocation</v>
      </c>
      <c r="R7" s="126"/>
      <c r="S7" s="63"/>
      <c r="T7" s="125" t="str">
        <f>IF(T6=0,"Appropriate allocation",IF(T6&lt;0,"Reduce allocation from this tenor","Allocate more funds in this tenor"))</f>
        <v>Appropriate allocation</v>
      </c>
      <c r="U7" s="126"/>
      <c r="V7" s="63"/>
      <c r="W7" s="125" t="str">
        <f>IF(W6=0,"Appropriate allocation",IF(W6&lt;0,"Reduce allocation from this tenor","Allocate more funds in this tenor"))</f>
        <v>Appropriate allocation</v>
      </c>
      <c r="X7" s="126"/>
    </row>
    <row r="8" spans="2:24" ht="15" thickBot="1" x14ac:dyDescent="0.4">
      <c r="D8" s="2"/>
      <c r="F8" s="1"/>
      <c r="G8" s="12"/>
      <c r="H8" s="1"/>
      <c r="I8" s="1"/>
      <c r="J8" s="12"/>
      <c r="K8" s="1"/>
      <c r="L8" s="1"/>
      <c r="M8" s="12"/>
      <c r="N8" s="1"/>
      <c r="O8" s="1"/>
      <c r="P8" s="12"/>
      <c r="Q8" s="1"/>
      <c r="R8" s="1"/>
      <c r="S8" s="12"/>
      <c r="T8" s="1"/>
      <c r="U8" s="1"/>
      <c r="V8" s="12"/>
      <c r="W8" s="1"/>
      <c r="X8" s="1"/>
    </row>
    <row r="9" spans="2:24" ht="14.4" customHeight="1" x14ac:dyDescent="0.35">
      <c r="B9" s="103" t="s">
        <v>75</v>
      </c>
      <c r="C9" s="105" t="s">
        <v>7</v>
      </c>
      <c r="D9" s="107" t="s">
        <v>8</v>
      </c>
      <c r="E9" s="109" t="s">
        <v>9</v>
      </c>
      <c r="F9" s="117" t="s">
        <v>82</v>
      </c>
      <c r="G9" s="14"/>
      <c r="H9" s="111" t="s">
        <v>10</v>
      </c>
      <c r="I9" s="117" t="s">
        <v>82</v>
      </c>
      <c r="J9" s="14"/>
      <c r="K9" s="111" t="s">
        <v>11</v>
      </c>
      <c r="L9" s="117" t="s">
        <v>82</v>
      </c>
      <c r="M9" s="14"/>
      <c r="N9" s="111" t="s">
        <v>12</v>
      </c>
      <c r="O9" s="117" t="s">
        <v>82</v>
      </c>
      <c r="P9" s="14"/>
      <c r="Q9" s="129" t="s">
        <v>13</v>
      </c>
      <c r="R9" s="117" t="s">
        <v>82</v>
      </c>
      <c r="S9" s="14"/>
      <c r="T9" s="111" t="s">
        <v>14</v>
      </c>
      <c r="U9" s="117" t="s">
        <v>82</v>
      </c>
      <c r="V9" s="14"/>
      <c r="W9" s="111" t="s">
        <v>15</v>
      </c>
      <c r="X9" s="117" t="s">
        <v>82</v>
      </c>
    </row>
    <row r="10" spans="2:24" ht="15" thickBot="1" x14ac:dyDescent="0.4">
      <c r="B10" s="104"/>
      <c r="C10" s="106"/>
      <c r="D10" s="108"/>
      <c r="E10" s="110"/>
      <c r="F10" s="118"/>
      <c r="G10" s="14"/>
      <c r="H10" s="112"/>
      <c r="I10" s="118"/>
      <c r="J10" s="14"/>
      <c r="K10" s="112"/>
      <c r="L10" s="118"/>
      <c r="M10" s="14"/>
      <c r="N10" s="112"/>
      <c r="O10" s="118"/>
      <c r="P10" s="14"/>
      <c r="Q10" s="130"/>
      <c r="R10" s="118"/>
      <c r="S10" s="14"/>
      <c r="T10" s="112"/>
      <c r="U10" s="118"/>
      <c r="V10" s="14"/>
      <c r="W10" s="112"/>
      <c r="X10" s="118"/>
    </row>
    <row r="11" spans="2:24" x14ac:dyDescent="0.35">
      <c r="B11" s="91" t="s">
        <v>16</v>
      </c>
      <c r="C11" s="92" t="s">
        <v>17</v>
      </c>
      <c r="D11" s="20" t="s">
        <v>18</v>
      </c>
      <c r="E11" s="50"/>
      <c r="F11" s="3"/>
      <c r="G11" s="15"/>
      <c r="H11" s="72"/>
      <c r="I11" s="3"/>
      <c r="J11" s="15"/>
      <c r="K11" s="32"/>
      <c r="L11" s="3"/>
      <c r="M11" s="15"/>
      <c r="N11" s="32"/>
      <c r="O11" s="3"/>
      <c r="P11" s="15"/>
      <c r="Q11" s="32"/>
      <c r="R11" s="3"/>
      <c r="S11" s="15"/>
      <c r="T11" s="32"/>
      <c r="U11" s="3"/>
      <c r="V11" s="15"/>
      <c r="W11" s="32"/>
      <c r="X11" s="3"/>
    </row>
    <row r="12" spans="2:24" x14ac:dyDescent="0.35">
      <c r="B12" s="101"/>
      <c r="C12" s="98"/>
      <c r="D12" s="21" t="s">
        <v>19</v>
      </c>
      <c r="E12" s="51"/>
      <c r="F12" s="4"/>
      <c r="G12" s="15"/>
      <c r="H12" s="73"/>
      <c r="I12" s="4"/>
      <c r="J12" s="15"/>
      <c r="K12" s="33"/>
      <c r="L12" s="4"/>
      <c r="M12" s="15"/>
      <c r="N12" s="33"/>
      <c r="O12" s="4"/>
      <c r="P12" s="15"/>
      <c r="Q12" s="33"/>
      <c r="R12" s="4"/>
      <c r="S12" s="15"/>
      <c r="T12" s="33"/>
      <c r="U12" s="4"/>
      <c r="V12" s="15"/>
      <c r="W12" s="33"/>
      <c r="X12" s="4"/>
    </row>
    <row r="13" spans="2:24" x14ac:dyDescent="0.35">
      <c r="B13" s="101"/>
      <c r="C13" s="98"/>
      <c r="D13" s="21" t="s">
        <v>20</v>
      </c>
      <c r="E13" s="51"/>
      <c r="F13" s="4"/>
      <c r="G13" s="15"/>
      <c r="H13" s="73">
        <v>80</v>
      </c>
      <c r="I13" s="137" t="s">
        <v>87</v>
      </c>
      <c r="J13" s="15"/>
      <c r="K13" s="73">
        <v>30</v>
      </c>
      <c r="L13" s="4" t="s">
        <v>94</v>
      </c>
      <c r="M13" s="15"/>
      <c r="N13" s="33"/>
      <c r="O13" s="4"/>
      <c r="P13" s="15"/>
      <c r="Q13" s="33"/>
      <c r="R13" s="4"/>
      <c r="S13" s="15"/>
      <c r="T13" s="33"/>
      <c r="U13" s="4"/>
      <c r="V13" s="15"/>
      <c r="W13" s="33"/>
      <c r="X13" s="4"/>
    </row>
    <row r="14" spans="2:24" x14ac:dyDescent="0.35">
      <c r="B14" s="101"/>
      <c r="C14" s="98"/>
      <c r="D14" s="21" t="s">
        <v>21</v>
      </c>
      <c r="E14" s="51"/>
      <c r="F14" s="4"/>
      <c r="G14" s="15"/>
      <c r="H14" s="73">
        <v>40</v>
      </c>
      <c r="I14" s="138"/>
      <c r="J14" s="15"/>
      <c r="K14" s="73"/>
      <c r="L14" s="4"/>
      <c r="M14" s="15"/>
      <c r="N14" s="33"/>
      <c r="O14" s="4"/>
      <c r="P14" s="15"/>
      <c r="Q14" s="33"/>
      <c r="R14" s="4"/>
      <c r="S14" s="15"/>
      <c r="T14" s="33"/>
      <c r="U14" s="4"/>
      <c r="V14" s="15"/>
      <c r="W14" s="33"/>
      <c r="X14" s="4"/>
    </row>
    <row r="15" spans="2:24" ht="15" thickBot="1" x14ac:dyDescent="0.4">
      <c r="B15" s="93"/>
      <c r="C15" s="94"/>
      <c r="D15" s="22" t="s">
        <v>22</v>
      </c>
      <c r="E15" s="52"/>
      <c r="F15" s="5"/>
      <c r="G15" s="15"/>
      <c r="H15" s="74"/>
      <c r="I15" s="5"/>
      <c r="J15" s="15"/>
      <c r="K15" s="74"/>
      <c r="L15" s="5"/>
      <c r="M15" s="15"/>
      <c r="N15" s="34"/>
      <c r="O15" s="5"/>
      <c r="P15" s="15"/>
      <c r="Q15" s="34"/>
      <c r="R15" s="5"/>
      <c r="S15" s="15"/>
      <c r="T15" s="34"/>
      <c r="U15" s="5"/>
      <c r="V15" s="15"/>
      <c r="W15" s="34"/>
      <c r="X15" s="5"/>
    </row>
    <row r="16" spans="2:24" x14ac:dyDescent="0.35">
      <c r="B16" s="95" t="s">
        <v>23</v>
      </c>
      <c r="C16" s="92" t="s">
        <v>24</v>
      </c>
      <c r="D16" s="20" t="s">
        <v>25</v>
      </c>
      <c r="E16" s="50"/>
      <c r="F16" s="3"/>
      <c r="G16" s="15"/>
      <c r="H16" s="72"/>
      <c r="I16" s="3"/>
      <c r="J16" s="15"/>
      <c r="K16" s="72"/>
      <c r="L16" s="3"/>
      <c r="M16" s="15"/>
      <c r="N16" s="32"/>
      <c r="O16" s="3"/>
      <c r="P16" s="15"/>
      <c r="Q16" s="32"/>
      <c r="R16" s="3"/>
      <c r="S16" s="15"/>
      <c r="T16" s="32"/>
      <c r="U16" s="3"/>
      <c r="V16" s="15"/>
      <c r="W16" s="32"/>
      <c r="X16" s="3"/>
    </row>
    <row r="17" spans="2:24" x14ac:dyDescent="0.35">
      <c r="B17" s="96"/>
      <c r="C17" s="98"/>
      <c r="D17" s="21" t="s">
        <v>26</v>
      </c>
      <c r="E17" s="51"/>
      <c r="F17" s="4"/>
      <c r="G17" s="15"/>
      <c r="H17" s="73"/>
      <c r="I17" s="4"/>
      <c r="J17" s="15"/>
      <c r="K17" s="73"/>
      <c r="L17" s="4"/>
      <c r="M17" s="15"/>
      <c r="N17" s="33"/>
      <c r="O17" s="4"/>
      <c r="P17" s="15"/>
      <c r="Q17" s="33"/>
      <c r="R17" s="4"/>
      <c r="S17" s="15"/>
      <c r="T17" s="33"/>
      <c r="U17" s="4"/>
      <c r="V17" s="15"/>
      <c r="W17" s="33"/>
      <c r="X17" s="4"/>
    </row>
    <row r="18" spans="2:24" ht="15" thickBot="1" x14ac:dyDescent="0.4">
      <c r="B18" s="96"/>
      <c r="C18" s="99"/>
      <c r="D18" s="23" t="s">
        <v>27</v>
      </c>
      <c r="E18" s="53"/>
      <c r="F18" s="6"/>
      <c r="G18" s="15"/>
      <c r="H18" s="75"/>
      <c r="I18" s="6"/>
      <c r="J18" s="15"/>
      <c r="K18" s="75"/>
      <c r="L18" s="6"/>
      <c r="M18" s="15"/>
      <c r="N18" s="35"/>
      <c r="O18" s="6"/>
      <c r="P18" s="15"/>
      <c r="Q18" s="35"/>
      <c r="R18" s="6"/>
      <c r="S18" s="15"/>
      <c r="T18" s="35"/>
      <c r="U18" s="6"/>
      <c r="V18" s="15"/>
      <c r="W18" s="35"/>
      <c r="X18" s="6"/>
    </row>
    <row r="19" spans="2:24" x14ac:dyDescent="0.35">
      <c r="B19" s="96"/>
      <c r="C19" s="100" t="s">
        <v>28</v>
      </c>
      <c r="D19" s="24" t="s">
        <v>29</v>
      </c>
      <c r="E19" s="54"/>
      <c r="F19" s="7"/>
      <c r="G19" s="15"/>
      <c r="H19" s="76"/>
      <c r="I19" s="7"/>
      <c r="J19" s="15"/>
      <c r="K19" s="76">
        <v>30</v>
      </c>
      <c r="L19" s="7" t="s">
        <v>91</v>
      </c>
      <c r="M19" s="15"/>
      <c r="N19" s="76">
        <v>30</v>
      </c>
      <c r="O19" s="140" t="s">
        <v>97</v>
      </c>
      <c r="P19" s="15"/>
      <c r="Q19" s="36"/>
      <c r="R19" s="7"/>
      <c r="S19" s="15"/>
      <c r="T19" s="36"/>
      <c r="U19" s="7"/>
      <c r="V19" s="15"/>
      <c r="W19" s="36"/>
      <c r="X19" s="7"/>
    </row>
    <row r="20" spans="2:24" x14ac:dyDescent="0.35">
      <c r="B20" s="96"/>
      <c r="C20" s="98"/>
      <c r="D20" s="21" t="s">
        <v>30</v>
      </c>
      <c r="E20" s="51"/>
      <c r="F20" s="4"/>
      <c r="G20" s="15"/>
      <c r="H20" s="73"/>
      <c r="I20" s="4"/>
      <c r="J20" s="15"/>
      <c r="K20" s="73"/>
      <c r="L20" s="4"/>
      <c r="M20" s="15"/>
      <c r="N20" s="73"/>
      <c r="O20" s="135"/>
      <c r="P20" s="15"/>
      <c r="Q20" s="33"/>
      <c r="R20" s="4"/>
      <c r="S20" s="15"/>
      <c r="T20" s="33"/>
      <c r="U20" s="4"/>
      <c r="V20" s="15"/>
      <c r="W20" s="33"/>
      <c r="X20" s="4"/>
    </row>
    <row r="21" spans="2:24" ht="15" thickBot="1" x14ac:dyDescent="0.4">
      <c r="B21" s="97"/>
      <c r="C21" s="94"/>
      <c r="D21" s="22" t="s">
        <v>31</v>
      </c>
      <c r="E21" s="52"/>
      <c r="F21" s="5"/>
      <c r="G21" s="15"/>
      <c r="H21" s="74"/>
      <c r="I21" s="5"/>
      <c r="J21" s="15"/>
      <c r="K21" s="74">
        <v>50</v>
      </c>
      <c r="L21" s="5" t="s">
        <v>92</v>
      </c>
      <c r="M21" s="15"/>
      <c r="N21" s="74">
        <v>65</v>
      </c>
      <c r="O21" s="139"/>
      <c r="P21" s="15"/>
      <c r="Q21" s="34"/>
      <c r="R21" s="5"/>
      <c r="S21" s="15"/>
      <c r="T21" s="34"/>
      <c r="U21" s="5"/>
      <c r="V21" s="15"/>
      <c r="W21" s="34"/>
      <c r="X21" s="5"/>
    </row>
    <row r="22" spans="2:24" x14ac:dyDescent="0.35">
      <c r="B22" s="95" t="s">
        <v>32</v>
      </c>
      <c r="C22" s="92" t="s">
        <v>33</v>
      </c>
      <c r="D22" s="20" t="s">
        <v>34</v>
      </c>
      <c r="E22" s="50"/>
      <c r="F22" s="3"/>
      <c r="G22" s="15"/>
      <c r="H22" s="72"/>
      <c r="I22" s="3"/>
      <c r="J22" s="15"/>
      <c r="K22" s="72">
        <v>30</v>
      </c>
      <c r="L22" s="3" t="s">
        <v>95</v>
      </c>
      <c r="M22" s="15"/>
      <c r="N22" s="72"/>
      <c r="O22" s="3"/>
      <c r="P22" s="15"/>
      <c r="Q22" s="32"/>
      <c r="R22" s="3"/>
      <c r="S22" s="15"/>
      <c r="T22" s="32"/>
      <c r="U22" s="3"/>
      <c r="V22" s="15"/>
      <c r="W22" s="32"/>
      <c r="X22" s="3"/>
    </row>
    <row r="23" spans="2:24" x14ac:dyDescent="0.35">
      <c r="B23" s="96"/>
      <c r="C23" s="98"/>
      <c r="D23" s="21" t="s">
        <v>35</v>
      </c>
      <c r="E23" s="51"/>
      <c r="F23" s="4"/>
      <c r="G23" s="15"/>
      <c r="H23" s="73"/>
      <c r="I23" s="4"/>
      <c r="J23" s="15"/>
      <c r="K23" s="73"/>
      <c r="L23" s="4"/>
      <c r="M23" s="15"/>
      <c r="N23" s="73"/>
      <c r="O23" s="4"/>
      <c r="P23" s="15"/>
      <c r="Q23" s="33"/>
      <c r="R23" s="4"/>
      <c r="S23" s="15"/>
      <c r="T23" s="33"/>
      <c r="U23" s="4"/>
      <c r="V23" s="15"/>
      <c r="W23" s="33"/>
      <c r="X23" s="4"/>
    </row>
    <row r="24" spans="2:24" ht="15" thickBot="1" x14ac:dyDescent="0.4">
      <c r="B24" s="96"/>
      <c r="C24" s="99"/>
      <c r="D24" s="23" t="s">
        <v>36</v>
      </c>
      <c r="E24" s="53"/>
      <c r="F24" s="6"/>
      <c r="G24" s="15"/>
      <c r="H24" s="75"/>
      <c r="I24" s="6"/>
      <c r="J24" s="15"/>
      <c r="K24" s="75"/>
      <c r="L24" s="6"/>
      <c r="M24" s="15"/>
      <c r="N24" s="75"/>
      <c r="O24" s="6"/>
      <c r="P24" s="15"/>
      <c r="Q24" s="35"/>
      <c r="R24" s="6"/>
      <c r="S24" s="15"/>
      <c r="T24" s="35"/>
      <c r="U24" s="6"/>
      <c r="V24" s="15"/>
      <c r="W24" s="35"/>
      <c r="X24" s="6"/>
    </row>
    <row r="25" spans="2:24" x14ac:dyDescent="0.35">
      <c r="B25" s="96"/>
      <c r="C25" s="100" t="s">
        <v>37</v>
      </c>
      <c r="D25" s="24" t="s">
        <v>38</v>
      </c>
      <c r="E25" s="54"/>
      <c r="F25" s="7"/>
      <c r="G25" s="15"/>
      <c r="H25" s="76"/>
      <c r="I25" s="7"/>
      <c r="J25" s="15"/>
      <c r="K25" s="76"/>
      <c r="L25" s="7"/>
      <c r="M25" s="15"/>
      <c r="N25" s="76"/>
      <c r="O25" s="7"/>
      <c r="P25" s="15"/>
      <c r="Q25" s="36"/>
      <c r="R25" s="7"/>
      <c r="S25" s="15"/>
      <c r="T25" s="36"/>
      <c r="U25" s="7"/>
      <c r="V25" s="15"/>
      <c r="W25" s="36"/>
      <c r="X25" s="7"/>
    </row>
    <row r="26" spans="2:24" x14ac:dyDescent="0.35">
      <c r="B26" s="96"/>
      <c r="C26" s="98"/>
      <c r="D26" s="21" t="s">
        <v>39</v>
      </c>
      <c r="E26" s="51"/>
      <c r="F26" s="4"/>
      <c r="G26" s="15"/>
      <c r="H26" s="73"/>
      <c r="I26" s="4"/>
      <c r="J26" s="15"/>
      <c r="K26" s="73"/>
      <c r="L26" s="4"/>
      <c r="M26" s="15"/>
      <c r="N26" s="73"/>
      <c r="O26" s="4"/>
      <c r="P26" s="15"/>
      <c r="Q26" s="33"/>
      <c r="R26" s="4"/>
      <c r="S26" s="15"/>
      <c r="T26" s="33"/>
      <c r="U26" s="4"/>
      <c r="V26" s="15"/>
      <c r="W26" s="33"/>
      <c r="X26" s="4"/>
    </row>
    <row r="27" spans="2:24" x14ac:dyDescent="0.35">
      <c r="B27" s="96"/>
      <c r="C27" s="98"/>
      <c r="D27" s="21" t="s">
        <v>40</v>
      </c>
      <c r="E27" s="51"/>
      <c r="F27" s="4"/>
      <c r="G27" s="15"/>
      <c r="H27" s="73"/>
      <c r="I27" s="4"/>
      <c r="J27" s="15"/>
      <c r="K27" s="73"/>
      <c r="L27" s="4"/>
      <c r="M27" s="15"/>
      <c r="N27" s="73"/>
      <c r="O27" s="4"/>
      <c r="P27" s="15"/>
      <c r="Q27" s="33"/>
      <c r="R27" s="4"/>
      <c r="S27" s="15"/>
      <c r="T27" s="33"/>
      <c r="U27" s="4"/>
      <c r="V27" s="15"/>
      <c r="W27" s="33"/>
      <c r="X27" s="4"/>
    </row>
    <row r="28" spans="2:24" x14ac:dyDescent="0.35">
      <c r="B28" s="96"/>
      <c r="C28" s="98"/>
      <c r="D28" s="21" t="s">
        <v>41</v>
      </c>
      <c r="E28" s="51"/>
      <c r="F28" s="4"/>
      <c r="G28" s="15"/>
      <c r="H28" s="73"/>
      <c r="I28" s="4"/>
      <c r="J28" s="15"/>
      <c r="K28" s="73"/>
      <c r="L28" s="4"/>
      <c r="M28" s="15"/>
      <c r="N28" s="73"/>
      <c r="O28" s="4"/>
      <c r="P28" s="15"/>
      <c r="Q28" s="33"/>
      <c r="R28" s="4"/>
      <c r="S28" s="15"/>
      <c r="T28" s="33"/>
      <c r="U28" s="4"/>
      <c r="V28" s="15"/>
      <c r="W28" s="33"/>
      <c r="X28" s="4"/>
    </row>
    <row r="29" spans="2:24" x14ac:dyDescent="0.35">
      <c r="B29" s="96"/>
      <c r="C29" s="98"/>
      <c r="D29" s="21" t="s">
        <v>42</v>
      </c>
      <c r="E29" s="51"/>
      <c r="F29" s="4"/>
      <c r="G29" s="15"/>
      <c r="H29" s="73"/>
      <c r="I29" s="4"/>
      <c r="J29" s="15"/>
      <c r="K29" s="73"/>
      <c r="L29" s="4"/>
      <c r="M29" s="15"/>
      <c r="N29" s="73"/>
      <c r="O29" s="4"/>
      <c r="P29" s="15"/>
      <c r="Q29" s="33"/>
      <c r="R29" s="4"/>
      <c r="S29" s="15"/>
      <c r="T29" s="33"/>
      <c r="U29" s="4"/>
      <c r="V29" s="15"/>
      <c r="W29" s="33"/>
      <c r="X29" s="4"/>
    </row>
    <row r="30" spans="2:24" x14ac:dyDescent="0.35">
      <c r="B30" s="96"/>
      <c r="C30" s="98"/>
      <c r="D30" s="21" t="s">
        <v>43</v>
      </c>
      <c r="E30" s="51"/>
      <c r="F30" s="4"/>
      <c r="G30" s="15"/>
      <c r="H30" s="73"/>
      <c r="I30" s="4"/>
      <c r="J30" s="15"/>
      <c r="K30" s="73"/>
      <c r="L30" s="4"/>
      <c r="M30" s="15"/>
      <c r="N30" s="73"/>
      <c r="O30" s="4"/>
      <c r="P30" s="15"/>
      <c r="Q30" s="33"/>
      <c r="R30" s="4"/>
      <c r="S30" s="15"/>
      <c r="T30" s="33"/>
      <c r="U30" s="4"/>
      <c r="V30" s="15"/>
      <c r="W30" s="33"/>
      <c r="X30" s="4"/>
    </row>
    <row r="31" spans="2:24" ht="15" thickBot="1" x14ac:dyDescent="0.4">
      <c r="B31" s="97"/>
      <c r="C31" s="94"/>
      <c r="D31" s="25" t="s">
        <v>44</v>
      </c>
      <c r="E31" s="52"/>
      <c r="F31" s="5"/>
      <c r="G31" s="15"/>
      <c r="H31" s="74"/>
      <c r="I31" s="5"/>
      <c r="J31" s="15"/>
      <c r="K31" s="74"/>
      <c r="L31" s="5"/>
      <c r="M31" s="15"/>
      <c r="N31" s="74"/>
      <c r="O31" s="5"/>
      <c r="P31" s="15"/>
      <c r="Q31" s="34"/>
      <c r="R31" s="5"/>
      <c r="S31" s="15"/>
      <c r="T31" s="34"/>
      <c r="U31" s="5"/>
      <c r="V31" s="15"/>
      <c r="W31" s="34"/>
      <c r="X31" s="5"/>
    </row>
    <row r="32" spans="2:24" x14ac:dyDescent="0.35">
      <c r="B32" s="91" t="s">
        <v>45</v>
      </c>
      <c r="C32" s="92" t="s">
        <v>46</v>
      </c>
      <c r="D32" s="26" t="s">
        <v>47</v>
      </c>
      <c r="E32" s="84">
        <v>40</v>
      </c>
      <c r="F32" s="131" t="s">
        <v>89</v>
      </c>
      <c r="G32" s="15"/>
      <c r="H32" s="72">
        <v>35</v>
      </c>
      <c r="I32" s="134" t="s">
        <v>88</v>
      </c>
      <c r="J32" s="15"/>
      <c r="K32" s="72"/>
      <c r="L32" s="3"/>
      <c r="M32" s="15"/>
      <c r="N32" s="72"/>
      <c r="O32" s="3"/>
      <c r="P32" s="15"/>
      <c r="Q32" s="32"/>
      <c r="R32" s="3"/>
      <c r="S32" s="15"/>
      <c r="T32" s="32"/>
      <c r="U32" s="3"/>
      <c r="V32" s="15"/>
      <c r="W32" s="32"/>
      <c r="X32" s="3"/>
    </row>
    <row r="33" spans="2:24" x14ac:dyDescent="0.35">
      <c r="B33" s="101"/>
      <c r="C33" s="98"/>
      <c r="D33" s="27" t="s">
        <v>48</v>
      </c>
      <c r="E33" s="85">
        <v>40</v>
      </c>
      <c r="F33" s="132"/>
      <c r="G33" s="15"/>
      <c r="H33" s="73">
        <v>35</v>
      </c>
      <c r="I33" s="135"/>
      <c r="J33" s="15"/>
      <c r="K33" s="73"/>
      <c r="L33" s="4"/>
      <c r="M33" s="15"/>
      <c r="N33" s="73"/>
      <c r="O33" s="4"/>
      <c r="P33" s="15"/>
      <c r="Q33" s="33"/>
      <c r="R33" s="4"/>
      <c r="S33" s="15"/>
      <c r="T33" s="33"/>
      <c r="U33" s="4"/>
      <c r="V33" s="15"/>
      <c r="W33" s="33"/>
      <c r="X33" s="4"/>
    </row>
    <row r="34" spans="2:24" ht="15" thickBot="1" x14ac:dyDescent="0.4">
      <c r="B34" s="101"/>
      <c r="C34" s="102"/>
      <c r="D34" s="28" t="s">
        <v>49</v>
      </c>
      <c r="E34" s="86">
        <v>30</v>
      </c>
      <c r="F34" s="133"/>
      <c r="G34" s="15"/>
      <c r="H34" s="77">
        <v>30</v>
      </c>
      <c r="I34" s="139"/>
      <c r="J34" s="15"/>
      <c r="K34" s="77"/>
      <c r="L34" s="8"/>
      <c r="M34" s="15"/>
      <c r="N34" s="77"/>
      <c r="O34" s="8"/>
      <c r="P34" s="15"/>
      <c r="Q34" s="37"/>
      <c r="R34" s="8"/>
      <c r="S34" s="15"/>
      <c r="T34" s="37"/>
      <c r="U34" s="8"/>
      <c r="V34" s="15"/>
      <c r="W34" s="37"/>
      <c r="X34" s="8"/>
    </row>
    <row r="35" spans="2:24" x14ac:dyDescent="0.35">
      <c r="B35" s="101"/>
      <c r="C35" s="92" t="s">
        <v>50</v>
      </c>
      <c r="D35" s="26" t="s">
        <v>51</v>
      </c>
      <c r="E35" s="84">
        <v>40</v>
      </c>
      <c r="F35" s="134" t="s">
        <v>86</v>
      </c>
      <c r="G35" s="15"/>
      <c r="H35" s="72">
        <v>40</v>
      </c>
      <c r="I35" s="134" t="s">
        <v>90</v>
      </c>
      <c r="J35" s="15"/>
      <c r="K35" s="72">
        <v>108</v>
      </c>
      <c r="L35" s="3" t="s">
        <v>93</v>
      </c>
      <c r="M35" s="15"/>
      <c r="N35" s="72">
        <v>107.46</v>
      </c>
      <c r="O35" s="3" t="s">
        <v>98</v>
      </c>
      <c r="P35" s="15"/>
      <c r="Q35" s="32"/>
      <c r="R35" s="3"/>
      <c r="S35" s="15"/>
      <c r="T35" s="32"/>
      <c r="U35" s="3"/>
      <c r="V35" s="15"/>
      <c r="W35" s="32"/>
      <c r="X35" s="3"/>
    </row>
    <row r="36" spans="2:24" x14ac:dyDescent="0.35">
      <c r="B36" s="101"/>
      <c r="C36" s="98"/>
      <c r="D36" s="27" t="s">
        <v>52</v>
      </c>
      <c r="E36" s="85">
        <v>40</v>
      </c>
      <c r="F36" s="135"/>
      <c r="G36" s="15"/>
      <c r="H36" s="73">
        <v>35</v>
      </c>
      <c r="I36" s="135"/>
      <c r="J36" s="15"/>
      <c r="K36" s="73"/>
      <c r="L36" s="4"/>
      <c r="M36" s="15"/>
      <c r="N36" s="73"/>
      <c r="O36" s="4"/>
      <c r="P36" s="15"/>
      <c r="Q36" s="33"/>
      <c r="R36" s="4"/>
      <c r="S36" s="15"/>
      <c r="T36" s="33"/>
      <c r="U36" s="4"/>
      <c r="V36" s="15"/>
      <c r="W36" s="33"/>
      <c r="X36" s="4"/>
    </row>
    <row r="37" spans="2:24" ht="15" thickBot="1" x14ac:dyDescent="0.4">
      <c r="B37" s="101"/>
      <c r="C37" s="99"/>
      <c r="D37" s="29" t="s">
        <v>53</v>
      </c>
      <c r="E37" s="87">
        <v>60</v>
      </c>
      <c r="F37" s="136"/>
      <c r="G37" s="15"/>
      <c r="H37" s="75">
        <v>80</v>
      </c>
      <c r="I37" s="136"/>
      <c r="J37" s="15"/>
      <c r="K37" s="75"/>
      <c r="L37" s="6"/>
      <c r="M37" s="15"/>
      <c r="N37" s="75"/>
      <c r="O37" s="6"/>
      <c r="P37" s="15"/>
      <c r="Q37" s="35"/>
      <c r="R37" s="6"/>
      <c r="S37" s="15"/>
      <c r="T37" s="35"/>
      <c r="U37" s="6"/>
      <c r="V37" s="15"/>
      <c r="W37" s="35"/>
      <c r="X37" s="6"/>
    </row>
    <row r="38" spans="2:24" x14ac:dyDescent="0.35">
      <c r="B38" s="101"/>
      <c r="C38" s="100" t="s">
        <v>54</v>
      </c>
      <c r="D38" s="30" t="s">
        <v>55</v>
      </c>
      <c r="E38" s="54"/>
      <c r="F38" s="7"/>
      <c r="G38" s="15"/>
      <c r="H38" s="76"/>
      <c r="I38" s="7"/>
      <c r="J38" s="15"/>
      <c r="K38" s="76"/>
      <c r="L38" s="7"/>
      <c r="M38" s="15"/>
      <c r="N38" s="76"/>
      <c r="O38" s="7"/>
      <c r="P38" s="15"/>
      <c r="Q38" s="76">
        <v>37.5</v>
      </c>
      <c r="R38" s="140" t="s">
        <v>101</v>
      </c>
      <c r="S38" s="15"/>
      <c r="T38" s="36"/>
      <c r="U38" s="7"/>
      <c r="V38" s="15"/>
      <c r="W38" s="36"/>
      <c r="X38" s="7"/>
    </row>
    <row r="39" spans="2:24" x14ac:dyDescent="0.35">
      <c r="B39" s="101"/>
      <c r="C39" s="98"/>
      <c r="D39" s="27" t="s">
        <v>56</v>
      </c>
      <c r="E39" s="51"/>
      <c r="F39" s="4"/>
      <c r="G39" s="15"/>
      <c r="H39" s="73"/>
      <c r="I39" s="4"/>
      <c r="J39" s="15"/>
      <c r="K39" s="73"/>
      <c r="L39" s="4"/>
      <c r="M39" s="15"/>
      <c r="N39" s="73">
        <v>109.15</v>
      </c>
      <c r="O39" s="137" t="s">
        <v>99</v>
      </c>
      <c r="P39" s="15"/>
      <c r="Q39" s="73">
        <v>75</v>
      </c>
      <c r="R39" s="135"/>
      <c r="S39" s="15"/>
      <c r="T39" s="73">
        <v>12.5</v>
      </c>
      <c r="U39" s="4"/>
      <c r="V39" s="15"/>
      <c r="W39" s="73">
        <v>61.45</v>
      </c>
      <c r="X39" s="137" t="s">
        <v>108</v>
      </c>
    </row>
    <row r="40" spans="2:24" ht="15" thickBot="1" x14ac:dyDescent="0.4">
      <c r="B40" s="93"/>
      <c r="C40" s="94"/>
      <c r="D40" s="31" t="s">
        <v>57</v>
      </c>
      <c r="E40" s="52"/>
      <c r="F40" s="5"/>
      <c r="G40" s="15"/>
      <c r="H40" s="74"/>
      <c r="I40" s="5"/>
      <c r="J40" s="15"/>
      <c r="K40" s="74"/>
      <c r="L40" s="5"/>
      <c r="M40" s="15"/>
      <c r="N40" s="74">
        <v>49.39</v>
      </c>
      <c r="O40" s="139"/>
      <c r="P40" s="15"/>
      <c r="Q40" s="74">
        <v>37.5</v>
      </c>
      <c r="R40" s="139"/>
      <c r="S40" s="15"/>
      <c r="T40" s="74"/>
      <c r="U40" s="5"/>
      <c r="V40" s="15"/>
      <c r="W40" s="74">
        <v>15</v>
      </c>
      <c r="X40" s="139"/>
    </row>
    <row r="41" spans="2:24" x14ac:dyDescent="0.35">
      <c r="B41" s="91" t="s">
        <v>58</v>
      </c>
      <c r="C41" s="92" t="s">
        <v>59</v>
      </c>
      <c r="D41" s="26" t="s">
        <v>60</v>
      </c>
      <c r="E41" s="50"/>
      <c r="F41" s="3"/>
      <c r="G41" s="15"/>
      <c r="H41" s="72"/>
      <c r="I41" s="3"/>
      <c r="J41" s="15"/>
      <c r="K41" s="72">
        <v>1.5</v>
      </c>
      <c r="L41" s="134" t="s">
        <v>96</v>
      </c>
      <c r="M41" s="15"/>
      <c r="N41" s="72"/>
      <c r="O41" s="3"/>
      <c r="P41" s="15"/>
      <c r="Q41" s="72">
        <v>112.5</v>
      </c>
      <c r="R41" s="3" t="s">
        <v>103</v>
      </c>
      <c r="S41" s="15"/>
      <c r="T41" s="72">
        <v>62.5</v>
      </c>
      <c r="U41" s="3" t="s">
        <v>104</v>
      </c>
      <c r="V41" s="15"/>
      <c r="W41" s="72">
        <v>43.55</v>
      </c>
      <c r="X41" s="3"/>
    </row>
    <row r="42" spans="2:24" x14ac:dyDescent="0.35">
      <c r="B42" s="101"/>
      <c r="C42" s="98"/>
      <c r="D42" s="27" t="s">
        <v>61</v>
      </c>
      <c r="E42" s="56"/>
      <c r="F42" s="9"/>
      <c r="G42" s="16"/>
      <c r="H42" s="78"/>
      <c r="I42" s="9"/>
      <c r="J42" s="16"/>
      <c r="K42" s="73">
        <v>0.5</v>
      </c>
      <c r="L42" s="138"/>
      <c r="M42" s="16"/>
      <c r="N42" s="78"/>
      <c r="O42" s="9"/>
      <c r="P42" s="16"/>
      <c r="Q42" s="78"/>
      <c r="R42" s="9"/>
      <c r="S42" s="16"/>
      <c r="T42" s="78"/>
      <c r="U42" s="9"/>
      <c r="V42" s="16"/>
      <c r="W42" s="73"/>
      <c r="X42" s="9"/>
    </row>
    <row r="43" spans="2:24" ht="15" thickBot="1" x14ac:dyDescent="0.4">
      <c r="B43" s="101"/>
      <c r="C43" s="99"/>
      <c r="D43" s="29" t="s">
        <v>62</v>
      </c>
      <c r="E43" s="57"/>
      <c r="F43" s="40"/>
      <c r="G43" s="16"/>
      <c r="H43" s="79"/>
      <c r="I43" s="40"/>
      <c r="J43" s="16"/>
      <c r="K43" s="39"/>
      <c r="L43" s="40"/>
      <c r="M43" s="16"/>
      <c r="N43" s="79"/>
      <c r="O43" s="40"/>
      <c r="P43" s="16"/>
      <c r="Q43" s="79"/>
      <c r="R43" s="40"/>
      <c r="S43" s="16"/>
      <c r="T43" s="79"/>
      <c r="U43" s="40"/>
      <c r="V43" s="16"/>
      <c r="W43" s="79"/>
      <c r="X43" s="40"/>
    </row>
    <row r="44" spans="2:24" x14ac:dyDescent="0.35">
      <c r="B44" s="101"/>
      <c r="C44" s="100" t="s">
        <v>63</v>
      </c>
      <c r="D44" s="30" t="s">
        <v>64</v>
      </c>
      <c r="E44" s="58"/>
      <c r="F44" s="42"/>
      <c r="G44" s="16"/>
      <c r="H44" s="80"/>
      <c r="I44" s="42"/>
      <c r="J44" s="16"/>
      <c r="K44" s="41"/>
      <c r="L44" s="42"/>
      <c r="M44" s="16"/>
      <c r="N44" s="80"/>
      <c r="O44" s="42"/>
      <c r="P44" s="16"/>
      <c r="Q44" s="80"/>
      <c r="R44" s="42"/>
      <c r="S44" s="16"/>
      <c r="T44" s="80"/>
      <c r="U44" s="42"/>
      <c r="V44" s="16"/>
      <c r="W44" s="80"/>
      <c r="X44" s="42"/>
    </row>
    <row r="45" spans="2:24" x14ac:dyDescent="0.35">
      <c r="B45" s="101"/>
      <c r="C45" s="98"/>
      <c r="D45" s="27" t="s">
        <v>65</v>
      </c>
      <c r="E45" s="56"/>
      <c r="F45" s="9"/>
      <c r="G45" s="16"/>
      <c r="H45" s="78"/>
      <c r="I45" s="9"/>
      <c r="J45" s="16"/>
      <c r="K45" s="38"/>
      <c r="L45" s="9"/>
      <c r="M45" s="16"/>
      <c r="N45" s="73">
        <v>14</v>
      </c>
      <c r="O45" s="90" t="s">
        <v>100</v>
      </c>
      <c r="P45" s="16"/>
      <c r="Q45" s="73">
        <v>75</v>
      </c>
      <c r="R45" s="90" t="s">
        <v>102</v>
      </c>
      <c r="S45" s="16"/>
      <c r="T45" s="73">
        <v>50</v>
      </c>
      <c r="U45" s="90" t="s">
        <v>105</v>
      </c>
      <c r="V45" s="16"/>
      <c r="W45" s="73">
        <v>30</v>
      </c>
      <c r="X45" s="90" t="s">
        <v>106</v>
      </c>
    </row>
    <row r="46" spans="2:24" ht="15" thickBot="1" x14ac:dyDescent="0.4">
      <c r="B46" s="93"/>
      <c r="C46" s="94"/>
      <c r="D46" s="31" t="s">
        <v>66</v>
      </c>
      <c r="E46" s="59"/>
      <c r="F46" s="44"/>
      <c r="G46" s="16"/>
      <c r="H46" s="81"/>
      <c r="I46" s="44"/>
      <c r="J46" s="16"/>
      <c r="K46" s="43"/>
      <c r="L46" s="44"/>
      <c r="M46" s="16"/>
      <c r="N46" s="43"/>
      <c r="O46" s="44"/>
      <c r="P46" s="16"/>
      <c r="Q46" s="74">
        <v>37.5</v>
      </c>
      <c r="R46" s="44"/>
      <c r="S46" s="16"/>
      <c r="T46" s="43"/>
      <c r="U46" s="44"/>
      <c r="V46" s="16"/>
      <c r="W46" s="81"/>
      <c r="X46" s="44"/>
    </row>
    <row r="47" spans="2:24" x14ac:dyDescent="0.35">
      <c r="B47" s="91" t="s">
        <v>67</v>
      </c>
      <c r="C47" s="92"/>
      <c r="D47" s="88" t="s">
        <v>84</v>
      </c>
      <c r="E47" s="54"/>
      <c r="F47" s="7"/>
      <c r="G47" s="15"/>
      <c r="H47" s="76"/>
      <c r="I47" s="7"/>
      <c r="J47" s="15"/>
      <c r="K47" s="36"/>
      <c r="L47" s="7"/>
      <c r="M47" s="15"/>
      <c r="N47" s="36"/>
      <c r="O47" s="7"/>
      <c r="P47" s="15"/>
      <c r="Q47" s="36"/>
      <c r="R47" s="7"/>
      <c r="S47" s="15"/>
      <c r="T47" s="36"/>
      <c r="U47" s="7"/>
      <c r="V47" s="15"/>
      <c r="W47" s="76">
        <v>75</v>
      </c>
      <c r="X47" s="7" t="s">
        <v>107</v>
      </c>
    </row>
    <row r="48" spans="2:24" x14ac:dyDescent="0.35">
      <c r="B48" s="101"/>
      <c r="C48" s="98"/>
      <c r="D48" s="89" t="s">
        <v>85</v>
      </c>
      <c r="E48" s="56"/>
      <c r="F48" s="9"/>
      <c r="G48" s="16"/>
      <c r="H48" s="78"/>
      <c r="I48" s="9"/>
      <c r="J48" s="16"/>
      <c r="K48" s="38"/>
      <c r="L48" s="9"/>
      <c r="M48" s="16"/>
      <c r="N48" s="38"/>
      <c r="O48" s="9"/>
      <c r="P48" s="16"/>
      <c r="Q48" s="38"/>
      <c r="R48" s="9"/>
      <c r="S48" s="16"/>
      <c r="T48" s="38"/>
      <c r="U48" s="9"/>
      <c r="V48" s="16"/>
      <c r="W48" s="73">
        <v>25</v>
      </c>
      <c r="X48" s="9"/>
    </row>
    <row r="49" spans="2:24" ht="15" thickBot="1" x14ac:dyDescent="0.4">
      <c r="B49" s="93"/>
      <c r="C49" s="94"/>
      <c r="D49" s="22"/>
      <c r="E49" s="55"/>
      <c r="F49" s="8"/>
      <c r="G49" s="15"/>
      <c r="H49" s="77"/>
      <c r="I49" s="8"/>
      <c r="J49" s="15"/>
      <c r="K49" s="37"/>
      <c r="L49" s="8"/>
      <c r="M49" s="15"/>
      <c r="N49" s="37"/>
      <c r="O49" s="8"/>
      <c r="P49" s="15"/>
      <c r="Q49" s="37"/>
      <c r="R49" s="8"/>
      <c r="S49" s="15"/>
      <c r="T49" s="37"/>
      <c r="U49" s="8"/>
      <c r="V49" s="15"/>
      <c r="W49" s="37"/>
      <c r="X49" s="8"/>
    </row>
    <row r="50" spans="2:24" ht="14.4" customHeight="1" thickBot="1" x14ac:dyDescent="0.4">
      <c r="B50" s="91" t="s">
        <v>68</v>
      </c>
      <c r="C50" s="92"/>
      <c r="D50" s="20" t="s">
        <v>69</v>
      </c>
      <c r="E50" s="50"/>
      <c r="G50" s="15"/>
      <c r="H50" s="72"/>
      <c r="I50" s="3"/>
      <c r="J50" s="15"/>
      <c r="K50" s="32"/>
      <c r="L50" s="3"/>
      <c r="M50" s="15"/>
      <c r="N50" s="32"/>
      <c r="O50" s="3"/>
      <c r="P50" s="15"/>
      <c r="Q50" s="32"/>
      <c r="R50" s="3"/>
      <c r="S50" s="15"/>
      <c r="T50" s="32"/>
      <c r="U50" s="3"/>
      <c r="V50" s="15"/>
      <c r="W50" s="32"/>
      <c r="X50" s="3"/>
    </row>
    <row r="51" spans="2:24" x14ac:dyDescent="0.35">
      <c r="B51" s="101"/>
      <c r="C51" s="98"/>
      <c r="D51" s="21" t="s">
        <v>70</v>
      </c>
      <c r="E51" s="51"/>
      <c r="F51" s="3"/>
      <c r="G51" s="15"/>
      <c r="H51" s="73"/>
      <c r="I51" s="4"/>
      <c r="J51" s="15"/>
      <c r="K51" s="33"/>
      <c r="L51" s="4"/>
      <c r="M51" s="15"/>
      <c r="N51" s="33"/>
      <c r="O51" s="4"/>
      <c r="P51" s="15"/>
      <c r="Q51" s="33"/>
      <c r="R51" s="4"/>
      <c r="S51" s="15"/>
      <c r="T51" s="33"/>
      <c r="U51" s="4"/>
      <c r="V51" s="15"/>
      <c r="W51" s="33"/>
      <c r="X51" s="4"/>
    </row>
    <row r="52" spans="2:24" ht="15" customHeight="1" thickBot="1" x14ac:dyDescent="0.4">
      <c r="B52" s="93"/>
      <c r="C52" s="94"/>
      <c r="D52" s="22" t="s">
        <v>71</v>
      </c>
      <c r="E52" s="52"/>
      <c r="F52" s="5"/>
      <c r="G52" s="15"/>
      <c r="H52" s="74"/>
      <c r="I52" s="5"/>
      <c r="J52" s="15"/>
      <c r="K52" s="34"/>
      <c r="L52" s="5"/>
      <c r="M52" s="15"/>
      <c r="N52" s="34"/>
      <c r="O52" s="5"/>
      <c r="P52" s="15"/>
      <c r="Q52" s="34"/>
      <c r="R52" s="5"/>
      <c r="S52" s="15"/>
      <c r="T52" s="34"/>
      <c r="U52" s="5"/>
      <c r="V52" s="15"/>
      <c r="W52" s="34"/>
      <c r="X52" s="5"/>
    </row>
    <row r="53" spans="2:24" x14ac:dyDescent="0.35">
      <c r="B53" s="91" t="s">
        <v>72</v>
      </c>
      <c r="C53" s="92"/>
      <c r="D53" s="20" t="s">
        <v>73</v>
      </c>
      <c r="E53" s="54"/>
      <c r="F53" s="10"/>
      <c r="G53" s="17"/>
      <c r="H53" s="82"/>
      <c r="I53" s="10"/>
      <c r="J53" s="17"/>
      <c r="K53" s="45"/>
      <c r="L53" s="10"/>
      <c r="M53" s="17"/>
      <c r="N53" s="45"/>
      <c r="O53" s="10"/>
      <c r="P53" s="17"/>
      <c r="Q53" s="45"/>
      <c r="R53" s="10"/>
      <c r="S53" s="17"/>
      <c r="T53" s="45"/>
      <c r="U53" s="10"/>
      <c r="V53" s="17"/>
      <c r="W53" s="45"/>
      <c r="X53" s="10"/>
    </row>
    <row r="54" spans="2:24" ht="15" thickBot="1" x14ac:dyDescent="0.4">
      <c r="B54" s="93"/>
      <c r="C54" s="94"/>
      <c r="D54" s="22" t="s">
        <v>74</v>
      </c>
      <c r="E54" s="59"/>
      <c r="F54" s="47"/>
      <c r="G54" s="18"/>
      <c r="H54" s="83"/>
      <c r="I54" s="47"/>
      <c r="J54" s="18"/>
      <c r="K54" s="46"/>
      <c r="L54" s="47"/>
      <c r="M54" s="18"/>
      <c r="N54" s="46"/>
      <c r="O54" s="47"/>
      <c r="P54" s="18"/>
      <c r="Q54" s="46"/>
      <c r="R54" s="47"/>
      <c r="S54" s="18"/>
      <c r="T54" s="46"/>
      <c r="U54" s="47"/>
      <c r="V54" s="18"/>
      <c r="W54" s="46"/>
      <c r="X54" s="47"/>
    </row>
  </sheetData>
  <mergeCells count="80">
    <mergeCell ref="L41:L42"/>
    <mergeCell ref="O19:O21"/>
    <mergeCell ref="O39:O40"/>
    <mergeCell ref="R38:R40"/>
    <mergeCell ref="X39:X40"/>
    <mergeCell ref="F32:F34"/>
    <mergeCell ref="F35:F37"/>
    <mergeCell ref="I13:I14"/>
    <mergeCell ref="I32:I34"/>
    <mergeCell ref="I35:I37"/>
    <mergeCell ref="W5:X5"/>
    <mergeCell ref="W6:X6"/>
    <mergeCell ref="W7:X7"/>
    <mergeCell ref="H4:I4"/>
    <mergeCell ref="K4:L4"/>
    <mergeCell ref="N4:O4"/>
    <mergeCell ref="Q4:R4"/>
    <mergeCell ref="T4:U4"/>
    <mergeCell ref="W4:X4"/>
    <mergeCell ref="Q5:R5"/>
    <mergeCell ref="Q6:R6"/>
    <mergeCell ref="Q7:R7"/>
    <mergeCell ref="T5:U5"/>
    <mergeCell ref="T6:U6"/>
    <mergeCell ref="T7:U7"/>
    <mergeCell ref="K5:L5"/>
    <mergeCell ref="Q2:R3"/>
    <mergeCell ref="T2:U3"/>
    <mergeCell ref="W2:X3"/>
    <mergeCell ref="I9:I10"/>
    <mergeCell ref="L9:L10"/>
    <mergeCell ref="O9:O10"/>
    <mergeCell ref="R9:R10"/>
    <mergeCell ref="U9:U10"/>
    <mergeCell ref="X9:X10"/>
    <mergeCell ref="Q9:Q10"/>
    <mergeCell ref="T9:T10"/>
    <mergeCell ref="W9:W10"/>
    <mergeCell ref="H5:I5"/>
    <mergeCell ref="H6:I6"/>
    <mergeCell ref="H7:I7"/>
    <mergeCell ref="K6:L6"/>
    <mergeCell ref="E2:F3"/>
    <mergeCell ref="F9:F10"/>
    <mergeCell ref="H2:I3"/>
    <mergeCell ref="K2:L3"/>
    <mergeCell ref="N2:O3"/>
    <mergeCell ref="K9:K10"/>
    <mergeCell ref="N9:N10"/>
    <mergeCell ref="E4:F4"/>
    <mergeCell ref="E5:F5"/>
    <mergeCell ref="E6:F6"/>
    <mergeCell ref="E7:F7"/>
    <mergeCell ref="K7:L7"/>
    <mergeCell ref="N5:O5"/>
    <mergeCell ref="N6:O6"/>
    <mergeCell ref="N7:O7"/>
    <mergeCell ref="B9:B10"/>
    <mergeCell ref="C9:C10"/>
    <mergeCell ref="D9:D10"/>
    <mergeCell ref="E9:E10"/>
    <mergeCell ref="H9:H10"/>
    <mergeCell ref="B11:B15"/>
    <mergeCell ref="C11:C15"/>
    <mergeCell ref="B16:B21"/>
    <mergeCell ref="C16:C18"/>
    <mergeCell ref="C19:C21"/>
    <mergeCell ref="B53:C54"/>
    <mergeCell ref="B22:B31"/>
    <mergeCell ref="C22:C24"/>
    <mergeCell ref="C25:C31"/>
    <mergeCell ref="B32:B40"/>
    <mergeCell ref="C32:C34"/>
    <mergeCell ref="C35:C37"/>
    <mergeCell ref="C38:C40"/>
    <mergeCell ref="B41:B46"/>
    <mergeCell ref="C41:C43"/>
    <mergeCell ref="C44:C46"/>
    <mergeCell ref="B47:C49"/>
    <mergeCell ref="B50:C52"/>
  </mergeCells>
  <hyperlinks>
    <hyperlink ref="D32" r:id="rId1" display="http://mfiframes.mutualfundsindia.com/DSPApp/Factsheet.aspx?param=16709" xr:uid="{CC199C0D-5C55-4C74-AEB5-8C688609FE19}"/>
    <hyperlink ref="D33" r:id="rId2" display="http://mfiframes.mutualfundsindia.com/DSPApp/Factsheet.aspx?param=17624" xr:uid="{75EE27AA-54DF-4025-8898-219A0EFD0677}"/>
    <hyperlink ref="D34" r:id="rId3" display="http://mfiframes.mutualfundsindia.com/DSPApp/Factsheet.aspx?param=39175" xr:uid="{F26D09EE-8FE3-43DF-886D-AE223BD3F175}"/>
    <hyperlink ref="D35" r:id="rId4" display="http://mfiframes.mutualfundsindia.com/DSPApp/Factsheet.aspx?param=16074" xr:uid="{594E92FE-7C1E-4761-A284-28916163F8FD}"/>
    <hyperlink ref="D37" r:id="rId5" display="http://mfiframes.mutualfundsindia.com/DSPApp/Factsheet.aspx?param=16026" xr:uid="{7F73E9F3-5F86-4C9A-ADA7-D1B7201C61BA}"/>
    <hyperlink ref="D36" r:id="rId6" display="http://mfiframes.mutualfundsindia.com/DSPApp/Factsheet.aspx?param=17645" xr:uid="{5641F800-E07D-4E26-940A-50026303A900}"/>
    <hyperlink ref="D40" r:id="rId7" display="http://mfiframes.mutualfundsindia.com/DSPApp/Factsheet.aspx?param=17113" xr:uid="{386DC572-9C94-4668-958B-8A91D84C8A8C}"/>
    <hyperlink ref="D38" r:id="rId8" display="http://mfiframes.mutualfundsindia.com/DSPApp/Factsheet.aspx?param=25722" xr:uid="{AC384B74-29E1-403D-A879-943BAE281218}"/>
    <hyperlink ref="D39" r:id="rId9" display="http://mfiframes.mutualfundsindia.com/DSPApp/Factsheet.aspx?param=17609" xr:uid="{C873262E-A9EB-4218-A37B-ABDF7E91A92A}"/>
    <hyperlink ref="D44" r:id="rId10" display="http://mfiframes.mutualfundsindia.com/DSPApp/Factsheet.aspx?param=16722" xr:uid="{FB5AA3B8-08A3-4EB8-9D92-FE441C067ED1}"/>
    <hyperlink ref="D45" r:id="rId11" display="http://mfiframes.mutualfundsindia.com/DSPApp/Factsheet.aspx?param=17636" xr:uid="{281D8C4C-EFF4-4B5D-A655-509FDA866433}"/>
    <hyperlink ref="D46" r:id="rId12" display="http://mfiframes.mutualfundsindia.com/DSPApp/Factsheet.aspx?param=17129" xr:uid="{7736E81D-D6CA-4142-9ADE-241FE39BAEDA}"/>
    <hyperlink ref="D42" r:id="rId13" display="http://mfiframes.mutualfundsindia.com/DSPApp/Factsheet.aspx?param=31407" xr:uid="{D5AE2BA1-D529-4F66-A14A-E5B5B3DDB026}"/>
    <hyperlink ref="D43" r:id="rId14" display="http://mfiframes.mutualfundsindia.com/DSPApp/Factsheet.aspx?param=35570" xr:uid="{0EF38781-CF1F-4DAB-AE88-792DCF28ACB1}"/>
    <hyperlink ref="D41" r:id="rId15" display="http://mfiframes.mutualfundsindia.com/DSPApp/Factsheet.aspx?param=11388" xr:uid="{658D2FBC-4525-425F-B867-756E7C2E94C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Investment Portfolio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A Chudgar</dc:creator>
  <cp:lastModifiedBy>Admin</cp:lastModifiedBy>
  <dcterms:created xsi:type="dcterms:W3CDTF">2020-08-31T21:00:30Z</dcterms:created>
  <dcterms:modified xsi:type="dcterms:W3CDTF">2021-06-19T12:33:27Z</dcterms:modified>
</cp:coreProperties>
</file>