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Rapport" sheetId="1" r:id="rId1"/>
    <sheet name="Tableau Croise" sheetId="2" state="hidden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2"/>
  <c r="J54" i="1"/>
  <c r="B54"/>
  <c r="A54"/>
  <c r="J53"/>
  <c r="F53"/>
  <c r="B53"/>
  <c r="A53"/>
  <c r="B11" s="1"/>
  <c r="J52"/>
  <c r="F52"/>
  <c r="B52"/>
  <c r="A52"/>
  <c r="J51"/>
  <c r="F51" s="1"/>
  <c r="B51"/>
  <c r="B56" s="1"/>
  <c r="A51"/>
  <c r="B14"/>
  <c r="D12"/>
  <c r="B12"/>
  <c r="D11"/>
  <c r="D10"/>
  <c r="B10"/>
  <c r="B9"/>
  <c r="F56" l="1"/>
  <c r="H56" s="1"/>
  <c r="H53"/>
  <c r="D53"/>
  <c r="D54"/>
  <c r="D14"/>
  <c r="D56"/>
  <c r="D52"/>
  <c r="D51"/>
  <c r="L54"/>
  <c r="C12" s="1"/>
  <c r="D9"/>
  <c r="F54"/>
  <c r="J56"/>
  <c r="H54" l="1"/>
  <c r="H51"/>
  <c r="L51"/>
  <c r="C9" s="1"/>
  <c r="L52"/>
  <c r="C10" s="1"/>
  <c r="H52"/>
  <c r="L53"/>
  <c r="C11" s="1"/>
</calcChain>
</file>

<file path=xl/sharedStrings.xml><?xml version="1.0" encoding="utf-8"?>
<sst xmlns="http://schemas.openxmlformats.org/spreadsheetml/2006/main" count="30" uniqueCount="22">
  <si>
    <t>Magasin : DENDEN</t>
  </si>
  <si>
    <t xml:space="preserve">CODE : </t>
  </si>
  <si>
    <t>Répartition Consommation par Rubrique</t>
  </si>
  <si>
    <t>Rubriques</t>
  </si>
  <si>
    <t>%</t>
  </si>
  <si>
    <t>Kwh</t>
  </si>
  <si>
    <t>Répartion de la consommation par rubrique et par heure [kWh]</t>
  </si>
  <si>
    <t>Résumé Consommation [kWh]</t>
  </si>
  <si>
    <t>jours de travail</t>
  </si>
  <si>
    <t>weekend</t>
  </si>
  <si>
    <t>Total</t>
  </si>
  <si>
    <t>C° [kWh]</t>
  </si>
  <si>
    <t>Seuil</t>
  </si>
  <si>
    <t>C° [%]</t>
  </si>
  <si>
    <t>Depassement</t>
  </si>
  <si>
    <t>TOTAL</t>
  </si>
  <si>
    <t>Heure</t>
  </si>
  <si>
    <t>Eclairage</t>
  </si>
  <si>
    <t>Froid</t>
  </si>
  <si>
    <t>Climatisation</t>
  </si>
  <si>
    <t>Autres</t>
  </si>
  <si>
    <t>Mon, 24-04-2017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</si>
</sst>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6"/>
      <color rgb="FF000000"/>
      <name val="Calibri"/>
      <charset val="1"/>
    </font>
    <font>
      <b/>
      <sz val="11"/>
      <color rgb="FF000000"/>
      <name val="Calibri"/>
      <charset val="1"/>
    </font>
    <font>
      <b/>
      <sz val="9"/>
      <color rgb="FF000000"/>
      <name val="Calibri"/>
      <charset val="1"/>
    </font>
    <font>
      <sz val="12.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FCC99"/>
        <bgColor rgb="FFCC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5" xfId="0" applyFont="1" applyBorder="1" applyProtection="1"/>
    <xf numFmtId="0" fontId="2" fillId="0" borderId="0" xfId="0" applyFont="1" applyProtection="1"/>
    <xf numFmtId="0" fontId="0" fillId="0" borderId="0" xfId="0" applyProtection="1"/>
    <xf numFmtId="0" fontId="0" fillId="0" borderId="6" xfId="0" applyBorder="1" applyProtection="1"/>
    <xf numFmtId="0" fontId="0" fillId="0" borderId="5" xfId="0" applyBorder="1" applyProtection="1"/>
    <xf numFmtId="0" fontId="3" fillId="0" borderId="7" xfId="0" applyFont="1" applyBorder="1" applyAlignment="1" applyProtection="1">
      <alignment horizontal="center" vertical="center"/>
    </xf>
    <xf numFmtId="0" fontId="0" fillId="0" borderId="7" xfId="0" applyFont="1" applyBorder="1" applyProtection="1"/>
    <xf numFmtId="0" fontId="3" fillId="0" borderId="7" xfId="0" applyFont="1" applyBorder="1" applyProtection="1"/>
    <xf numFmtId="164" fontId="0" fillId="0" borderId="7" xfId="0" applyNumberFormat="1" applyBorder="1" applyProtection="1"/>
    <xf numFmtId="2" fontId="0" fillId="0" borderId="7" xfId="0" applyNumberFormat="1" applyBorder="1" applyProtection="1"/>
    <xf numFmtId="0" fontId="3" fillId="0" borderId="0" xfId="0" applyFont="1" applyBorder="1" applyProtection="1"/>
    <xf numFmtId="164" fontId="0" fillId="0" borderId="0" xfId="0" applyNumberFormat="1" applyBorder="1" applyProtection="1"/>
    <xf numFmtId="0" fontId="0" fillId="0" borderId="8" xfId="0" applyBorder="1" applyProtection="1"/>
    <xf numFmtId="0" fontId="0" fillId="0" borderId="9" xfId="0" applyBorder="1" applyProtection="1"/>
    <xf numFmtId="164" fontId="0" fillId="0" borderId="9" xfId="0" applyNumberFormat="1" applyBorder="1" applyProtection="1"/>
    <xf numFmtId="0" fontId="0" fillId="0" borderId="10" xfId="0" applyBorder="1" applyProtection="1"/>
    <xf numFmtId="164" fontId="0" fillId="0" borderId="0" xfId="0" applyNumberFormat="1" applyProtection="1"/>
    <xf numFmtId="0" fontId="3" fillId="2" borderId="7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 applyProtection="1">
      <alignment horizontal="center" vertical="center"/>
    </xf>
    <xf numFmtId="0" fontId="3" fillId="0" borderId="12" xfId="0" applyFont="1" applyBorder="1" applyProtection="1"/>
    <xf numFmtId="2" fontId="0" fillId="2" borderId="7" xfId="0" applyNumberFormat="1" applyFill="1" applyBorder="1" applyProtection="1"/>
    <xf numFmtId="0" fontId="0" fillId="2" borderId="7" xfId="0" applyFill="1" applyBorder="1" applyProtection="1"/>
    <xf numFmtId="164" fontId="3" fillId="2" borderId="7" xfId="0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Border="1" applyAlignment="1" applyProtection="1">
      <alignment horizontal="center" vertical="center"/>
    </xf>
    <xf numFmtId="2" fontId="0" fillId="3" borderId="7" xfId="0" applyNumberFormat="1" applyFill="1" applyBorder="1" applyProtection="1"/>
    <xf numFmtId="164" fontId="3" fillId="3" borderId="11" xfId="0" applyNumberFormat="1" applyFont="1" applyFill="1" applyBorder="1" applyAlignment="1" applyProtection="1">
      <alignment horizontal="center"/>
    </xf>
    <xf numFmtId="164" fontId="0" fillId="0" borderId="7" xfId="0" applyNumberFormat="1" applyBorder="1" applyAlignment="1" applyProtection="1">
      <alignment horizontal="center" vertical="center"/>
    </xf>
    <xf numFmtId="2" fontId="0" fillId="2" borderId="7" xfId="0" applyNumberFormat="1" applyFill="1" applyBorder="1" applyAlignment="1" applyProtection="1">
      <alignment horizontal="right"/>
    </xf>
    <xf numFmtId="0" fontId="0" fillId="2" borderId="7" xfId="0" applyFill="1" applyBorder="1" applyAlignment="1" applyProtection="1">
      <alignment horizontal="right"/>
    </xf>
    <xf numFmtId="0" fontId="5" fillId="0" borderId="13" xfId="0" applyFont="1" applyBorder="1" applyAlignment="1" applyProtection="1">
      <alignment wrapText="1"/>
    </xf>
    <xf numFmtId="0" fontId="5" fillId="0" borderId="13" xfId="0" applyFont="1" applyBorder="1" applyProtection="1"/>
    <xf numFmtId="0" fontId="5" fillId="0" borderId="13" xfId="0" applyFont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4121652292328617E-2"/>
          <c:y val="0.28838057816446816"/>
          <c:w val="0.93478589801785406"/>
          <c:h val="0.57549817569463901"/>
        </c:manualLayout>
      </c:layout>
      <c:barChart>
        <c:barDir val="col"/>
        <c:grouping val="clustered"/>
        <c:ser>
          <c:idx val="0"/>
          <c:order val="0"/>
          <c:tx>
            <c:strRef>
              <c:f>'Tableau Croise'!$B$1</c:f>
              <c:strCache>
                <c:ptCount val="1"/>
                <c:pt idx="0">
                  <c:v>Eclairage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'Tableau Croise'!$A$2:$A$8</c:f>
              <c:strCache>
                <c:ptCount val="1"/>
                <c:pt idx="0">
                  <c:v>Mon, 24-04-2017</c:v>
                </c:pt>
              </c:strCache>
            </c:strRef>
          </c:cat>
          <c:val>
            <c:numRef>
              <c:f>'Tableau Croise'!$B$2:$B$6</c:f>
              <c:numCache>
                <c:formatCode>General</c:formatCode>
                <c:ptCount val="5"/>
                <c:pt idx="0">
                  <c:v>0.98832585753710001</c:v>
                </c:pt>
              </c:numCache>
            </c:numRef>
          </c:val>
        </c:ser>
        <c:ser>
          <c:idx val="1"/>
          <c:order val="1"/>
          <c:tx>
            <c:strRef>
              <c:f>'Tableau Croise'!$C$1</c:f>
              <c:strCache>
                <c:ptCount val="1"/>
                <c:pt idx="0">
                  <c:v>Froid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'Tableau Croise'!$A$2:$A$8</c:f>
              <c:strCache>
                <c:ptCount val="1"/>
                <c:pt idx="0">
                  <c:v>Mon, 24-04-2017</c:v>
                </c:pt>
              </c:strCache>
            </c:strRef>
          </c:cat>
          <c:val>
            <c:numRef>
              <c:f>'Tableau Croise'!$C$2:$C$8</c:f>
              <c:numCache>
                <c:formatCode>General</c:formatCode>
                <c:ptCount val="7"/>
                <c:pt idx="0">
                  <c:v>39.245772991400003</c:v>
                </c:pt>
              </c:numCache>
            </c:numRef>
          </c:val>
        </c:ser>
        <c:ser>
          <c:idx val="2"/>
          <c:order val="2"/>
          <c:tx>
            <c:strRef>
              <c:f>'Tableau Croise'!$D$1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'Tableau Croise'!$A$2:$A$8</c:f>
              <c:strCache>
                <c:ptCount val="1"/>
                <c:pt idx="0">
                  <c:v>Mon, 24-04-2017</c:v>
                </c:pt>
              </c:strCache>
            </c:strRef>
          </c:cat>
          <c:val>
            <c:numRef>
              <c:f>'Tableau Croise'!$D$2:$D$8</c:f>
              <c:numCache>
                <c:formatCode>General</c:formatCode>
                <c:ptCount val="7"/>
                <c:pt idx="0">
                  <c:v>3.3950087861</c:v>
                </c:pt>
              </c:numCache>
            </c:numRef>
          </c:val>
        </c:ser>
        <c:ser>
          <c:idx val="3"/>
          <c:order val="3"/>
          <c:tx>
            <c:strRef>
              <c:f>'Tableau Croise'!$E$1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'Tableau Croise'!$A$2:$A$8</c:f>
              <c:strCache>
                <c:ptCount val="1"/>
                <c:pt idx="0">
                  <c:v>Mon, 24-04-2017</c:v>
                </c:pt>
              </c:strCache>
            </c:strRef>
          </c:cat>
          <c:val>
            <c:numRef>
              <c:f>'Tableau Croise'!$E$2:$E$8</c:f>
              <c:numCache>
                <c:formatCode>General</c:formatCode>
                <c:ptCount val="7"/>
                <c:pt idx="0">
                  <c:v>121.570693713501</c:v>
                </c:pt>
              </c:numCache>
            </c:numRef>
          </c:val>
        </c:ser>
        <c:axId val="89229952"/>
        <c:axId val="89244032"/>
      </c:barChart>
      <c:catAx>
        <c:axId val="89229952"/>
        <c:scaling>
          <c:orientation val="minMax"/>
        </c:scaling>
        <c:delete val="1"/>
        <c:axPos val="b"/>
        <c:numFmt formatCode="General" sourceLinked="1"/>
        <c:majorTickMark val="none"/>
        <c:minorTickMark val="cross"/>
        <c:tickLblPos val="nextTo"/>
        <c:crossAx val="89244032"/>
        <c:crosses val="autoZero"/>
        <c:auto val="1"/>
        <c:lblAlgn val="ctr"/>
        <c:lblOffset val="100"/>
      </c:catAx>
      <c:valAx>
        <c:axId val="892440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cross"/>
        <c:tickLblPos val="nextTo"/>
        <c:crossAx val="892299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spPr>
        <a:noFill/>
        <a:ln>
          <a:noFill/>
        </a:ln>
      </c:spPr>
      <c:txPr>
        <a:bodyPr/>
        <a:lstStyle/>
        <a:p>
          <a:pPr>
            <a:defRPr lang="en-US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cat>
            <c:strRef>
              <c:f>'Tableau Croise'!$A$2:$A$6</c:f>
              <c:strCache>
                <c:ptCount val="1"/>
                <c:pt idx="0">
                  <c:v>Mon, 24-04-2017</c:v>
                </c:pt>
              </c:strCache>
            </c:strRef>
          </c:cat>
          <c:val>
            <c:numRef>
              <c:f>'Tableau Croise'!$M$2:$M$8</c:f>
              <c:numCache>
                <c:formatCode>General</c:formatCode>
                <c:ptCount val="7"/>
                <c:pt idx="0">
                  <c:v>165.1998013485381</c:v>
                </c:pt>
              </c:numCache>
            </c:numRef>
          </c:val>
        </c:ser>
        <c:axId val="89819776"/>
        <c:axId val="89825664"/>
      </c:barChart>
      <c:catAx>
        <c:axId val="89819776"/>
        <c:scaling>
          <c:orientation val="minMax"/>
        </c:scaling>
        <c:delete val="1"/>
        <c:axPos val="b"/>
        <c:numFmt formatCode="General" sourceLinked="1"/>
        <c:majorTickMark val="none"/>
        <c:minorTickMark val="cross"/>
        <c:tickLblPos val="nextTo"/>
        <c:crossAx val="89825664"/>
        <c:crosses val="autoZero"/>
        <c:auto val="1"/>
        <c:lblAlgn val="ctr"/>
        <c:lblOffset val="100"/>
      </c:catAx>
      <c:valAx>
        <c:axId val="8982566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cross"/>
        <c:tickLblPos val="nextTo"/>
        <c:crossAx val="89819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9.8970888188392406E-2"/>
          <c:y val="0.12272987956413701"/>
          <c:w val="0.8301038383089191"/>
          <c:h val="0.551519785891798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Rapport!$C$8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cat>
            <c:strRef>
              <c:f>Rapport!$B$9:$B$13</c:f>
              <c:strCache>
                <c:ptCount val="4"/>
                <c:pt idx="0">
                  <c:v>Eclairage</c:v>
                </c:pt>
                <c:pt idx="1">
                  <c:v>Froid</c:v>
                </c:pt>
                <c:pt idx="2">
                  <c:v>Climatisation</c:v>
                </c:pt>
                <c:pt idx="3">
                  <c:v>Autres</c:v>
                </c:pt>
              </c:strCache>
            </c:strRef>
          </c:cat>
          <c:val>
            <c:numRef>
              <c:f>Rapport!$C$9:$C$13</c:f>
              <c:numCache>
                <c:formatCode>0.0%</c:formatCode>
                <c:ptCount val="5"/>
                <c:pt idx="0">
                  <c:v>5.9826092372346909E-3</c:v>
                </c:pt>
                <c:pt idx="1">
                  <c:v>0.23756549748264755</c:v>
                </c:pt>
                <c:pt idx="2">
                  <c:v>2.0550925354548215E-2</c:v>
                </c:pt>
                <c:pt idx="3">
                  <c:v>0.73590096792556958</c:v>
                </c:pt>
              </c:numCache>
            </c:numRef>
          </c:val>
        </c:ser>
        <c:axId val="89847296"/>
        <c:axId val="89848832"/>
      </c:barChart>
      <c:catAx>
        <c:axId val="89847296"/>
        <c:scaling>
          <c:orientation val="minMax"/>
        </c:scaling>
        <c:delete val="1"/>
        <c:axPos val="b"/>
        <c:numFmt formatCode="General" sourceLinked="1"/>
        <c:majorTickMark val="none"/>
        <c:minorTickMark val="cross"/>
        <c:tickLblPos val="nextTo"/>
        <c:crossAx val="89848832"/>
        <c:crosses val="autoZero"/>
        <c:auto val="1"/>
        <c:lblAlgn val="ctr"/>
        <c:lblOffset val="100"/>
      </c:catAx>
      <c:valAx>
        <c:axId val="898488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none"/>
        <c:minorTickMark val="cross"/>
        <c:tickLblPos val="nextTo"/>
        <c:crossAx val="89847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117720</xdr:colOff>
      <xdr:row>32</xdr:row>
      <xdr:rowOff>12600</xdr:rowOff>
    </xdr:from>
    <xdr:to>
      <xdr:col>12</xdr:col>
      <xdr:colOff>583560</xdr:colOff>
      <xdr:row>45</xdr:row>
      <xdr:rowOff>101160</xdr:rowOff>
    </xdr:to>
    <xdr:graphicFrame macro="">
      <xdr:nvGraphicFramePr>
        <xdr:cNvPr id="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20</xdr:row>
      <xdr:rowOff>38160</xdr:rowOff>
    </xdr:from>
    <xdr:to>
      <xdr:col>12</xdr:col>
      <xdr:colOff>666000</xdr:colOff>
      <xdr:row>30</xdr:row>
      <xdr:rowOff>164880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314280</xdr:colOff>
      <xdr:row>6</xdr:row>
      <xdr:rowOff>123840</xdr:rowOff>
    </xdr:from>
    <xdr:to>
      <xdr:col>12</xdr:col>
      <xdr:colOff>637560</xdr:colOff>
      <xdr:row>16</xdr:row>
      <xdr:rowOff>25200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7"/>
  <sheetViews>
    <sheetView tabSelected="1" zoomScale="75" zoomScaleNormal="75" workbookViewId="0">
      <selection activeCell="A4" sqref="A4:M4"/>
    </sheetView>
  </sheetViews>
  <sheetFormatPr baseColWidth="10" defaultColWidth="9.140625" defaultRowHeight="15"/>
  <cols>
    <col min="1" max="2" width="13.42578125" customWidth="1"/>
    <col min="3" max="4" width="9" customWidth="1"/>
    <col min="5" max="5" width="10.42578125" customWidth="1"/>
    <col min="6" max="6" width="13.42578125" customWidth="1"/>
    <col min="7" max="8" width="9" customWidth="1"/>
    <col min="9" max="9" width="10.42578125" customWidth="1"/>
    <col min="10" max="10" width="13.42578125" customWidth="1"/>
    <col min="11" max="12" width="9" customWidth="1"/>
    <col min="13" max="13" width="10.42578125" customWidth="1"/>
    <col min="14" max="15" width="10.5703125" customWidth="1"/>
    <col min="16" max="16" width="23.42578125" customWidth="1"/>
    <col min="17" max="1025" width="10.5703125" customWidth="1"/>
  </cols>
  <sheetData>
    <row r="1" spans="1:13" ht="15" customHeight="1">
      <c r="J1" s="10"/>
      <c r="K1" s="10"/>
      <c r="L1" s="10"/>
      <c r="M1" s="10"/>
    </row>
    <row r="2" spans="1:13" ht="15" customHeight="1">
      <c r="A2" s="9" t="s">
        <v>0</v>
      </c>
      <c r="B2" s="9"/>
      <c r="C2" s="9"/>
      <c r="D2" s="8"/>
      <c r="E2" s="8"/>
      <c r="F2" s="8"/>
      <c r="G2" s="8"/>
      <c r="H2" s="8"/>
      <c r="I2" s="8"/>
      <c r="J2" s="7"/>
      <c r="K2" s="7"/>
      <c r="L2" s="7"/>
      <c r="M2" s="7"/>
    </row>
    <row r="3" spans="1:13" ht="15" customHeight="1">
      <c r="A3" s="6" t="s">
        <v>1</v>
      </c>
      <c r="B3" s="6"/>
      <c r="C3" s="6"/>
      <c r="D3" s="8"/>
      <c r="E3" s="8"/>
      <c r="F3" s="8"/>
      <c r="G3" s="8"/>
      <c r="H3" s="8"/>
      <c r="I3" s="8"/>
      <c r="J3" s="7"/>
      <c r="K3" s="7"/>
      <c r="L3" s="7"/>
      <c r="M3" s="7"/>
    </row>
    <row r="4" spans="1:13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customHeight="1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21" customHeight="1">
      <c r="A7" s="11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5" customHeight="1">
      <c r="A8" s="15"/>
      <c r="B8" s="16" t="s">
        <v>3</v>
      </c>
      <c r="C8" s="16" t="s">
        <v>4</v>
      </c>
      <c r="D8" s="17" t="s">
        <v>5</v>
      </c>
      <c r="E8" s="13"/>
      <c r="F8" s="13"/>
      <c r="G8" s="13"/>
      <c r="H8" s="13"/>
      <c r="I8" s="13"/>
      <c r="J8" s="13"/>
      <c r="K8" s="13"/>
      <c r="L8" s="13"/>
      <c r="M8" s="14"/>
    </row>
    <row r="9" spans="1:13" ht="15" customHeight="1">
      <c r="A9" s="15"/>
      <c r="B9" s="18" t="str">
        <f>A51</f>
        <v>Eclairage</v>
      </c>
      <c r="C9" s="19">
        <f>L51</f>
        <v>5.9826092372346909E-3</v>
      </c>
      <c r="D9" s="20">
        <f>B51</f>
        <v>0.98832585753710001</v>
      </c>
      <c r="E9" s="13"/>
      <c r="F9" s="13"/>
      <c r="G9" s="13"/>
      <c r="H9" s="13"/>
      <c r="I9" s="13"/>
      <c r="J9" s="13"/>
      <c r="K9" s="13"/>
      <c r="L9" s="13"/>
      <c r="M9" s="14"/>
    </row>
    <row r="10" spans="1:13" ht="15" customHeight="1">
      <c r="A10" s="15"/>
      <c r="B10" s="18" t="str">
        <f>A52</f>
        <v>Froid</v>
      </c>
      <c r="C10" s="19">
        <f>L52</f>
        <v>0.23756549748264755</v>
      </c>
      <c r="D10" s="20">
        <f>B52</f>
        <v>39.245772991400003</v>
      </c>
      <c r="E10" s="13"/>
      <c r="F10" s="13"/>
      <c r="G10" s="13"/>
      <c r="H10" s="13"/>
      <c r="I10" s="13"/>
      <c r="J10" s="13"/>
      <c r="K10" s="13"/>
      <c r="L10" s="13"/>
      <c r="M10" s="14"/>
    </row>
    <row r="11" spans="1:13" ht="15" customHeight="1">
      <c r="A11" s="15"/>
      <c r="B11" s="18" t="str">
        <f>A53</f>
        <v>Climatisation</v>
      </c>
      <c r="C11" s="19">
        <f>L53</f>
        <v>2.0550925354548215E-2</v>
      </c>
      <c r="D11" s="20">
        <f>B53</f>
        <v>3.3950087861</v>
      </c>
      <c r="E11" s="13"/>
      <c r="F11" s="13"/>
      <c r="G11" s="13"/>
      <c r="H11" s="13"/>
      <c r="I11" s="13"/>
      <c r="J11" s="13"/>
      <c r="K11" s="13"/>
      <c r="L11" s="13"/>
      <c r="M11" s="14"/>
    </row>
    <row r="12" spans="1:13" ht="15" customHeight="1">
      <c r="A12" s="15"/>
      <c r="B12" s="18" t="str">
        <f>A54</f>
        <v>Autres</v>
      </c>
      <c r="C12" s="19">
        <f>L54</f>
        <v>0.73590096792556958</v>
      </c>
      <c r="D12" s="20">
        <f>B54</f>
        <v>121.570693713501</v>
      </c>
      <c r="E12" s="13"/>
      <c r="F12" s="13"/>
      <c r="G12" s="13"/>
      <c r="H12" s="13"/>
      <c r="I12" s="13"/>
      <c r="J12" s="13"/>
      <c r="K12" s="13"/>
      <c r="L12" s="13"/>
      <c r="M12" s="14"/>
    </row>
    <row r="13" spans="1:13" ht="15" customHeight="1">
      <c r="A13" s="15"/>
      <c r="B13" s="18"/>
      <c r="C13" s="19"/>
      <c r="D13" s="20"/>
      <c r="E13" s="13"/>
      <c r="F13" s="13"/>
      <c r="G13" s="13"/>
      <c r="H13" s="13"/>
      <c r="I13" s="13"/>
      <c r="J13" s="13"/>
      <c r="K13" s="13"/>
      <c r="L13" s="13"/>
      <c r="M13" s="14"/>
    </row>
    <row r="14" spans="1:13" ht="15" customHeight="1">
      <c r="A14" s="15"/>
      <c r="B14" s="18" t="str">
        <f>A56</f>
        <v>TOTAL</v>
      </c>
      <c r="C14" s="19"/>
      <c r="D14" s="20">
        <f>B56</f>
        <v>165.1998013485381</v>
      </c>
      <c r="E14" s="13"/>
      <c r="F14" s="13"/>
      <c r="G14" s="13"/>
      <c r="H14" s="13"/>
      <c r="I14" s="13"/>
      <c r="J14" s="13"/>
      <c r="K14" s="13"/>
      <c r="L14" s="13"/>
      <c r="M14" s="14"/>
    </row>
    <row r="15" spans="1:13" ht="15" customHeight="1">
      <c r="A15" s="15"/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4"/>
    </row>
    <row r="16" spans="1:13" ht="15" customHeight="1">
      <c r="A16" s="15"/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ht="15" customHeight="1">
      <c r="A17" s="23"/>
      <c r="B17" s="24"/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26"/>
    </row>
    <row r="18" spans="1:13" ht="15" customHeight="1">
      <c r="B18" s="13"/>
      <c r="C18" s="13"/>
      <c r="D18" s="27"/>
    </row>
    <row r="19" spans="1:13" ht="15.75" customHeight="1">
      <c r="A19" s="5" t="s">
        <v>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" customHeight="1">
      <c r="A20" s="15"/>
      <c r="B20" s="13"/>
      <c r="C20" s="13"/>
      <c r="D20" s="27"/>
      <c r="E20" s="13"/>
      <c r="F20" s="13"/>
      <c r="G20" s="13"/>
      <c r="H20" s="13"/>
      <c r="I20" s="13"/>
      <c r="J20" s="13"/>
      <c r="K20" s="13"/>
      <c r="L20" s="13"/>
      <c r="M20" s="14"/>
    </row>
    <row r="21" spans="1:13" ht="15" customHeight="1">
      <c r="A21" s="15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4"/>
    </row>
    <row r="22" spans="1:13" ht="15" customHeight="1">
      <c r="A22" s="15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</row>
    <row r="23" spans="1:13" ht="15" customHeight="1">
      <c r="A23" s="1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1:13" ht="15" customHeight="1">
      <c r="A24" s="1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</row>
    <row r="25" spans="1:13" ht="15" customHeight="1">
      <c r="A25" s="1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</row>
    <row r="26" spans="1:13" ht="15" customHeight="1">
      <c r="A26" s="1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ht="15" customHeight="1">
      <c r="A27" s="1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ht="15" customHeight="1">
      <c r="A28" s="15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</row>
    <row r="29" spans="1:13" ht="15" customHeight="1">
      <c r="A29" s="1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1:13" ht="15" customHeight="1">
      <c r="A30" s="1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  <row r="31" spans="1:13" ht="15" customHeight="1">
      <c r="A31" s="1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1:13" ht="15" customHeight="1">
      <c r="A32" s="15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4"/>
    </row>
    <row r="33" spans="1:13" ht="15" customHeight="1">
      <c r="A33" s="15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</row>
    <row r="34" spans="1:13" ht="15" customHeight="1">
      <c r="A34" s="15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/>
    </row>
    <row r="35" spans="1:13" ht="15" customHeight="1">
      <c r="A35" s="1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</row>
    <row r="36" spans="1:13" ht="15" customHeight="1">
      <c r="A36" s="1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4"/>
    </row>
    <row r="37" spans="1:13" ht="15" customHeight="1">
      <c r="A37" s="1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/>
    </row>
    <row r="38" spans="1:13" ht="15" customHeight="1">
      <c r="A38" s="15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/>
    </row>
    <row r="39" spans="1:13" ht="15" customHeight="1">
      <c r="A39" s="1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</row>
    <row r="40" spans="1:13" ht="15" customHeight="1">
      <c r="A40" s="1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</row>
    <row r="41" spans="1:13" ht="15" customHeight="1">
      <c r="A41" s="1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/>
    </row>
    <row r="42" spans="1:13" ht="15" customHeight="1">
      <c r="A42" s="1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/>
    </row>
    <row r="43" spans="1:13" ht="15" customHeight="1">
      <c r="A43" s="1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4"/>
    </row>
    <row r="44" spans="1:13" ht="15" customHeight="1">
      <c r="A44" s="1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</row>
    <row r="45" spans="1:13" ht="15" customHeight="1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</row>
    <row r="46" spans="1:13" ht="15" customHeight="1">
      <c r="A46" s="15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4"/>
    </row>
    <row r="47" spans="1:13" ht="15.75" customHeight="1">
      <c r="A47" s="5" t="s">
        <v>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5" customHeight="1">
      <c r="A48" s="15"/>
      <c r="B48" s="10"/>
      <c r="C48" s="10"/>
      <c r="D48" s="10"/>
      <c r="E48" s="10"/>
      <c r="F48" s="10"/>
      <c r="G48" s="10"/>
      <c r="H48" s="10"/>
      <c r="I48" s="13"/>
      <c r="J48" s="13"/>
      <c r="K48" s="13"/>
      <c r="L48" s="13"/>
      <c r="M48" s="14"/>
    </row>
    <row r="49" spans="1:13" ht="15" customHeight="1">
      <c r="A49" s="15"/>
      <c r="B49" s="3" t="s">
        <v>8</v>
      </c>
      <c r="C49" s="3"/>
      <c r="D49" s="3"/>
      <c r="E49" s="3"/>
      <c r="F49" s="2" t="s">
        <v>9</v>
      </c>
      <c r="G49" s="2"/>
      <c r="H49" s="2"/>
      <c r="I49" s="2"/>
      <c r="J49" s="1" t="s">
        <v>10</v>
      </c>
      <c r="K49" s="1"/>
      <c r="L49" s="1"/>
      <c r="M49" s="1"/>
    </row>
    <row r="50" spans="1:13" ht="15" customHeight="1">
      <c r="A50" s="15"/>
      <c r="B50" s="28" t="s">
        <v>11</v>
      </c>
      <c r="C50" s="28" t="s">
        <v>12</v>
      </c>
      <c r="D50" s="28" t="s">
        <v>13</v>
      </c>
      <c r="E50" s="29" t="s">
        <v>14</v>
      </c>
      <c r="F50" s="16" t="s">
        <v>11</v>
      </c>
      <c r="G50" s="16" t="s">
        <v>12</v>
      </c>
      <c r="H50" s="16" t="s">
        <v>13</v>
      </c>
      <c r="I50" s="30" t="s">
        <v>14</v>
      </c>
      <c r="J50" s="31" t="s">
        <v>11</v>
      </c>
      <c r="K50" s="31" t="s">
        <v>12</v>
      </c>
      <c r="L50" s="31" t="s">
        <v>13</v>
      </c>
      <c r="M50" s="32" t="s">
        <v>14</v>
      </c>
    </row>
    <row r="51" spans="1:13" ht="15" customHeight="1">
      <c r="A51" s="33" t="str">
        <f>'Tableau Croise'!B1</f>
        <v>Eclairage</v>
      </c>
      <c r="B51" s="34">
        <f>SUM('Tableau Croise'!B2:B6)</f>
        <v>0.98832585753710001</v>
      </c>
      <c r="C51" s="35"/>
      <c r="D51" s="36">
        <f>B51/B$56</f>
        <v>5.9826092372346909E-3</v>
      </c>
      <c r="E51" s="36"/>
      <c r="F51" s="20">
        <f>J51-B51</f>
        <v>0</v>
      </c>
      <c r="G51" s="37"/>
      <c r="H51" s="37" t="e">
        <f>F51/F$56</f>
        <v>#DIV/0!</v>
      </c>
      <c r="I51" s="37"/>
      <c r="J51" s="38">
        <f>SUM('Tableau Croise'!B2:B8)</f>
        <v>0.98832585753710001</v>
      </c>
      <c r="K51" s="39"/>
      <c r="L51" s="39">
        <f>J51/J$56</f>
        <v>5.9826092372346909E-3</v>
      </c>
      <c r="M51" s="39"/>
    </row>
    <row r="52" spans="1:13" ht="15" customHeight="1">
      <c r="A52" s="33" t="str">
        <f>'Tableau Croise'!C1</f>
        <v>Froid</v>
      </c>
      <c r="B52" s="34">
        <f>SUM('Tableau Croise'!C2:C6)</f>
        <v>39.245772991400003</v>
      </c>
      <c r="C52" s="35"/>
      <c r="D52" s="36">
        <f>B52/B$56</f>
        <v>0.23756549748264755</v>
      </c>
      <c r="E52" s="36"/>
      <c r="F52" s="20">
        <f>J52-B52</f>
        <v>0</v>
      </c>
      <c r="G52" s="37"/>
      <c r="H52" s="37" t="e">
        <f>F51/F$56</f>
        <v>#DIV/0!</v>
      </c>
      <c r="I52" s="40"/>
      <c r="J52" s="38">
        <f>SUM('Tableau Croise'!C2:C8)</f>
        <v>39.245772991400003</v>
      </c>
      <c r="K52" s="39"/>
      <c r="L52" s="39">
        <f>J52/J$56</f>
        <v>0.23756549748264755</v>
      </c>
      <c r="M52" s="39"/>
    </row>
    <row r="53" spans="1:13" ht="15" customHeight="1">
      <c r="A53" s="33" t="str">
        <f>'Tableau Croise'!D1</f>
        <v>Climatisation</v>
      </c>
      <c r="B53" s="34">
        <f>SUM('Tableau Croise'!D2:D6)</f>
        <v>3.3950087861</v>
      </c>
      <c r="C53" s="35"/>
      <c r="D53" s="36">
        <f>B53/B$56</f>
        <v>2.0550925354548215E-2</v>
      </c>
      <c r="E53" s="36"/>
      <c r="F53" s="20">
        <f>J53-B53</f>
        <v>0</v>
      </c>
      <c r="G53" s="37"/>
      <c r="H53" s="37" t="e">
        <f>F52/F$56</f>
        <v>#DIV/0!</v>
      </c>
      <c r="I53" s="40"/>
      <c r="J53" s="38">
        <f>SUM('Tableau Croise'!D2:D8)</f>
        <v>3.3950087861</v>
      </c>
      <c r="K53" s="39"/>
      <c r="L53" s="39">
        <f>J53/J$56</f>
        <v>2.0550925354548215E-2</v>
      </c>
      <c r="M53" s="39"/>
    </row>
    <row r="54" spans="1:13" ht="15" customHeight="1">
      <c r="A54" s="33" t="str">
        <f>'Tableau Croise'!E1</f>
        <v>Autres</v>
      </c>
      <c r="B54" s="34">
        <f>SUM('Tableau Croise'!E2:E6)</f>
        <v>121.570693713501</v>
      </c>
      <c r="C54" s="35"/>
      <c r="D54" s="36">
        <f>B54/B$56</f>
        <v>0.73590096792556958</v>
      </c>
      <c r="E54" s="36"/>
      <c r="F54" s="20">
        <f>J54-B54</f>
        <v>0</v>
      </c>
      <c r="G54" s="37"/>
      <c r="H54" s="37" t="e">
        <f>F53/F$56</f>
        <v>#DIV/0!</v>
      </c>
      <c r="I54" s="40"/>
      <c r="J54" s="38">
        <f>SUM('Tableau Croise'!E2:E8)</f>
        <v>121.570693713501</v>
      </c>
      <c r="K54" s="39"/>
      <c r="L54" s="39">
        <f>J54/J$56</f>
        <v>0.73590096792556958</v>
      </c>
      <c r="M54" s="39"/>
    </row>
    <row r="55" spans="1:13" ht="15" customHeight="1">
      <c r="A55" s="33"/>
      <c r="B55" s="41"/>
      <c r="C55" s="42"/>
      <c r="D55" s="36"/>
      <c r="E55" s="36"/>
      <c r="F55" s="20"/>
      <c r="G55" s="37"/>
      <c r="H55" s="37"/>
      <c r="I55" s="40"/>
      <c r="J55" s="38"/>
      <c r="K55" s="39"/>
      <c r="L55" s="39"/>
      <c r="M55" s="39"/>
    </row>
    <row r="56" spans="1:13" ht="15" customHeight="1">
      <c r="A56" s="33" t="s">
        <v>15</v>
      </c>
      <c r="B56" s="41">
        <f>SUM(B51:B55)</f>
        <v>165.1998013485381</v>
      </c>
      <c r="C56" s="42"/>
      <c r="D56" s="36">
        <f>B56/J56</f>
        <v>1</v>
      </c>
      <c r="E56" s="36"/>
      <c r="F56" s="20">
        <f>SUM(F51:F55)</f>
        <v>0</v>
      </c>
      <c r="G56" s="37"/>
      <c r="H56" s="37">
        <f>F56/J56</f>
        <v>0</v>
      </c>
      <c r="I56" s="40"/>
      <c r="J56" s="38">
        <f>SUM(J51:J55)</f>
        <v>165.1998013485381</v>
      </c>
      <c r="K56" s="39"/>
      <c r="L56" s="13"/>
      <c r="M56" s="39"/>
    </row>
    <row r="57" spans="1:13" ht="15" customHeight="1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6"/>
    </row>
  </sheetData>
  <mergeCells count="12">
    <mergeCell ref="A5:M5"/>
    <mergeCell ref="A6:M6"/>
    <mergeCell ref="A19:M19"/>
    <mergeCell ref="A47:M47"/>
    <mergeCell ref="B49:E49"/>
    <mergeCell ref="F49:I49"/>
    <mergeCell ref="J49:M49"/>
    <mergeCell ref="A2:C2"/>
    <mergeCell ref="D2:I3"/>
    <mergeCell ref="J2:M3"/>
    <mergeCell ref="A3:C3"/>
    <mergeCell ref="A4:M4"/>
  </mergeCells>
  <pageMargins left="0.25" right="0.25" top="0.75" bottom="0.75" header="0.3" footer="0.51180555555555496"/>
  <pageSetup paperSize="9" firstPageNumber="0" orientation="portrait" horizontalDpi="300" verticalDpi="300"/>
  <headerFooter>
    <oddHeader>&amp;LRapport Journalier
Consommation électrique&amp;RMagasin DENDEN
25/01/2017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zoomScale="75" zoomScaleNormal="75" workbookViewId="0">
      <selection activeCell="M1" sqref="M1"/>
    </sheetView>
  </sheetViews>
  <sheetFormatPr baseColWidth="10" defaultColWidth="9.140625" defaultRowHeight="15"/>
  <cols>
    <col min="1" max="1" width="22.7109375" customWidth="1"/>
    <col min="2" max="2" width="13.42578125" customWidth="1"/>
    <col min="3" max="10" width="10.5703125" customWidth="1"/>
    <col min="11" max="11" width="9.140625" customWidth="1"/>
    <col min="12" max="1023" width="10.5703125" customWidth="1"/>
    <col min="1024" max="1025" width="9.140625" customWidth="1"/>
  </cols>
  <sheetData>
    <row r="1" spans="1:13" ht="15.75" customHeight="1">
      <c r="A1" s="43" t="s">
        <v>16</v>
      </c>
      <c r="B1" s="44" t="s">
        <v>17</v>
      </c>
      <c r="C1" s="43" t="s">
        <v>18</v>
      </c>
      <c r="D1" s="43" t="s">
        <v>19</v>
      </c>
      <c r="E1" s="44" t="s">
        <v>20</v>
      </c>
    </row>
    <row r="2" spans="1:13" ht="15.2" customHeight="1">
      <c r="A2" s="45" t="s">
        <v>21</v>
      </c>
      <c r="B2" s="45">
        <v>0.98832585753710001</v>
      </c>
      <c r="C2" s="45">
        <v>39.245772991400003</v>
      </c>
      <c r="D2" s="45">
        <v>3.3950087861</v>
      </c>
      <c r="E2" s="45">
        <v>121.570693713501</v>
      </c>
      <c r="M2">
        <f>SUM(B2:J2)</f>
        <v>165.1998013485381</v>
      </c>
    </row>
    <row r="3" spans="1:13" ht="15.2" customHeight="1">
      <c r="A3" s="45"/>
      <c r="B3" s="45"/>
      <c r="C3" s="45"/>
      <c r="D3" s="45"/>
      <c r="E3" s="45"/>
    </row>
    <row r="4" spans="1:13" ht="15.2" customHeight="1">
      <c r="A4" s="45"/>
      <c r="B4" s="45"/>
      <c r="C4" s="45"/>
      <c r="D4" s="45"/>
      <c r="E4" s="45"/>
    </row>
    <row r="5" spans="1:13" ht="15.2" customHeight="1">
      <c r="A5" s="45"/>
      <c r="B5" s="45"/>
      <c r="C5" s="45"/>
      <c r="D5" s="45"/>
      <c r="E5" s="45"/>
    </row>
    <row r="6" spans="1:13" ht="15.2" customHeight="1">
      <c r="A6" s="45"/>
      <c r="B6" s="45"/>
      <c r="C6" s="45"/>
      <c r="D6" s="45"/>
      <c r="E6" s="45"/>
    </row>
    <row r="7" spans="1:13" ht="15.2" customHeight="1">
      <c r="A7" s="45"/>
      <c r="B7" s="45"/>
      <c r="C7" s="45"/>
      <c r="D7" s="45"/>
      <c r="E7" s="45"/>
    </row>
    <row r="8" spans="1:13" ht="15.2" customHeight="1">
      <c r="A8" s="45"/>
      <c r="B8" s="45"/>
      <c r="C8" s="45"/>
      <c r="D8" s="45"/>
      <c r="E8" s="45"/>
    </row>
    <row r="9" spans="1:13" ht="15.2" customHeight="1">
      <c r="A9" s="45"/>
      <c r="B9" s="45"/>
      <c r="C9" s="45"/>
      <c r="D9" s="45"/>
      <c r="E9" s="45"/>
    </row>
    <row r="10" spans="1:13" ht="15.2" customHeight="1">
      <c r="A10" s="45"/>
      <c r="B10" s="45"/>
      <c r="C10" s="45"/>
      <c r="D10" s="45"/>
      <c r="E10" s="45"/>
    </row>
    <row r="11" spans="1:13" ht="15.2" customHeight="1">
      <c r="A11" s="45"/>
      <c r="B11" s="45"/>
      <c r="C11" s="45"/>
      <c r="D11" s="45"/>
      <c r="E11" s="45"/>
    </row>
    <row r="12" spans="1:13" ht="15.2" customHeight="1">
      <c r="A12" s="45"/>
      <c r="B12" s="45"/>
      <c r="C12" s="45"/>
      <c r="D12" s="45"/>
      <c r="E12" s="45"/>
    </row>
    <row r="13" spans="1:13" ht="15.2" customHeight="1">
      <c r="A13" s="45"/>
      <c r="B13" s="45"/>
      <c r="C13" s="45"/>
      <c r="D13" s="45"/>
      <c r="E13" s="45"/>
    </row>
    <row r="14" spans="1:13" ht="15.2" customHeight="1">
      <c r="A14" s="45"/>
      <c r="B14" s="45"/>
      <c r="C14" s="45"/>
      <c r="D14" s="45"/>
      <c r="E14" s="45"/>
    </row>
    <row r="15" spans="1:13" ht="15.2" customHeight="1">
      <c r="A15" s="45"/>
      <c r="B15" s="45"/>
      <c r="C15" s="45"/>
      <c r="D15" s="45"/>
      <c r="E15" s="45"/>
    </row>
    <row r="16" spans="1:13" ht="15.2" customHeight="1">
      <c r="A16" s="45"/>
      <c r="B16" s="45"/>
      <c r="C16" s="45"/>
      <c r="D16" s="45"/>
      <c r="E16" s="45"/>
    </row>
    <row r="17" spans="1:5" ht="15.2" customHeight="1">
      <c r="A17" s="45"/>
      <c r="B17" s="45"/>
      <c r="C17" s="45"/>
      <c r="D17" s="45"/>
      <c r="E17" s="45"/>
    </row>
    <row r="18" spans="1:5" ht="15.2" customHeight="1">
      <c r="A18" s="45"/>
      <c r="B18" s="45"/>
      <c r="C18" s="45"/>
      <c r="D18" s="45"/>
      <c r="E18" s="45"/>
    </row>
    <row r="19" spans="1:5" ht="15.2" customHeight="1">
      <c r="A19" s="45"/>
      <c r="B19" s="45"/>
      <c r="C19" s="45"/>
      <c r="D19" s="45"/>
      <c r="E19" s="45"/>
    </row>
    <row r="20" spans="1:5" ht="15.2" customHeight="1">
      <c r="A20" s="45"/>
      <c r="B20" s="45"/>
      <c r="C20" s="45"/>
      <c r="D20" s="45"/>
      <c r="E20" s="45"/>
    </row>
    <row r="21" spans="1:5" ht="15.2" customHeight="1">
      <c r="A21" s="45"/>
      <c r="B21" s="45"/>
      <c r="C21" s="45"/>
      <c r="D21" s="45"/>
      <c r="E21" s="45"/>
    </row>
    <row r="22" spans="1:5" ht="15.2" customHeight="1">
      <c r="A22" s="45"/>
      <c r="B22" s="45"/>
      <c r="C22" s="45"/>
      <c r="D22" s="45"/>
      <c r="E22" s="45"/>
    </row>
    <row r="23" spans="1:5" ht="15.2" customHeight="1">
      <c r="A23" s="45"/>
      <c r="B23" s="45"/>
      <c r="C23" s="45"/>
      <c r="D23" s="45"/>
      <c r="E23" s="45"/>
    </row>
    <row r="24" spans="1:5" ht="15.2" customHeight="1">
      <c r="A24" s="45"/>
      <c r="B24" s="45"/>
      <c r="C24" s="45"/>
      <c r="D24" s="45"/>
      <c r="E24" s="45"/>
    </row>
    <row r="25" spans="1:5" ht="15.2" customHeight="1">
      <c r="A25" s="45"/>
      <c r="B25" s="45"/>
      <c r="C25" s="45"/>
      <c r="D25" s="45"/>
      <c r="E25" s="45"/>
    </row>
    <row r="26" spans="1:5" ht="13.9" customHeight="1"/>
    <row r="27" spans="1:5" ht="13.9" customHeight="1"/>
    <row r="28" spans="1:5" ht="13.9" customHeight="1"/>
    <row r="29" spans="1:5" ht="13.9" customHeight="1"/>
    <row r="30" spans="1:5" ht="13.9" customHeight="1"/>
    <row r="31" spans="1:5" ht="13.9" customHeight="1"/>
    <row r="32" spans="1:5" ht="13.9" customHeight="1"/>
    <row r="33" ht="13.9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</vt:lpstr>
      <vt:lpstr>Tableau Croise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MASMOUDI</dc:creator>
  <dc:description/>
  <cp:lastModifiedBy>Utilisateur Windows</cp:lastModifiedBy>
  <cp:revision>2</cp:revision>
  <cp:lastPrinted>2020-01-07T17:09:05Z</cp:lastPrinted>
  <dcterms:created xsi:type="dcterms:W3CDTF">2017-01-26T12:00:33Z</dcterms:created>
  <dcterms:modified xsi:type="dcterms:W3CDTF">2020-02-22T15:32:59Z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