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085" tabRatio="500"/>
  </bookViews>
  <sheets>
    <sheet name="Rapport" sheetId="1" r:id="rId1"/>
    <sheet name="Tableau Croise" sheetId="2" state="hidden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4" i="1"/>
  <c r="J53"/>
  <c r="J52"/>
  <c r="J51"/>
  <c r="B54"/>
  <c r="B53"/>
  <c r="B52"/>
  <c r="B51"/>
  <c r="E25" i="2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54" i="1"/>
  <c r="A53"/>
  <c r="A52"/>
  <c r="A51"/>
  <c r="D11" l="1"/>
  <c r="D10"/>
  <c r="D9"/>
  <c r="B14"/>
  <c r="B12"/>
  <c r="B11"/>
  <c r="B10"/>
  <c r="B9"/>
  <c r="D12"/>
  <c r="B56"/>
  <c r="F54" l="1"/>
  <c r="F52"/>
  <c r="J56"/>
  <c r="F51"/>
  <c r="F53"/>
  <c r="L54" l="1"/>
  <c r="C12" s="1"/>
  <c r="D14"/>
  <c r="D56"/>
  <c r="L53"/>
  <c r="C11" s="1"/>
  <c r="D51"/>
  <c r="D53"/>
  <c r="D54"/>
  <c r="F56"/>
  <c r="H54" s="1"/>
  <c r="L51"/>
  <c r="C9" s="1"/>
  <c r="L52"/>
  <c r="C10" s="1"/>
  <c r="D52"/>
  <c r="H51" l="1"/>
  <c r="H52"/>
  <c r="H56"/>
  <c r="H53"/>
</calcChain>
</file>

<file path=xl/sharedStrings.xml><?xml version="1.0" encoding="utf-8"?>
<sst xmlns="http://schemas.openxmlformats.org/spreadsheetml/2006/main" count="53" uniqueCount="45">
  <si>
    <t>Magasin : DENDEN</t>
  </si>
  <si>
    <t xml:space="preserve">CODE : </t>
  </si>
  <si>
    <t>Rubriques</t>
  </si>
  <si>
    <t>Répartion de la consommation par rubrique et par heure [kWh]</t>
  </si>
  <si>
    <t>Résumé Consommation [kWh]</t>
  </si>
  <si>
    <t>Total</t>
  </si>
  <si>
    <t>C° [kWh]</t>
  </si>
  <si>
    <t>Seuil</t>
  </si>
  <si>
    <t>C° [%]</t>
  </si>
  <si>
    <t>Depassement</t>
  </si>
  <si>
    <t>Froid</t>
  </si>
  <si>
    <t>TOTAL</t>
  </si>
  <si>
    <t>Heure</t>
  </si>
  <si>
    <t>Eclairage</t>
  </si>
  <si>
    <t>Climatisation</t>
  </si>
  <si>
    <t>%</t>
  </si>
  <si>
    <t>Kwh</t>
  </si>
  <si>
    <t>Others</t>
  </si>
  <si>
    <t>30-12-19 00:00</t>
  </si>
  <si>
    <t>30-12-19 01:00</t>
  </si>
  <si>
    <t>30-12-19 02:00</t>
  </si>
  <si>
    <t>30-12-19 03:00</t>
  </si>
  <si>
    <t>30-12-19 04:00</t>
  </si>
  <si>
    <t>30-12-19 05:00</t>
  </si>
  <si>
    <t>30-12-19 06:00</t>
  </si>
  <si>
    <t>30-12-19 07:00</t>
  </si>
  <si>
    <t>30-12-19 08:00</t>
  </si>
  <si>
    <t>30-12-19 09:00</t>
  </si>
  <si>
    <t>30-12-19 10:00</t>
  </si>
  <si>
    <t>30-12-19 11:00</t>
  </si>
  <si>
    <t>30-12-19 12:00</t>
  </si>
  <si>
    <t>30-12-19 13:00</t>
  </si>
  <si>
    <t>30-12-19 14:00</t>
  </si>
  <si>
    <t>30-12-19 15:00</t>
  </si>
  <si>
    <t>30-12-19 16:00</t>
  </si>
  <si>
    <t>30-12-19 17:00</t>
  </si>
  <si>
    <t>30-12-19 18:00</t>
  </si>
  <si>
    <t>30-12-19 19:00</t>
  </si>
  <si>
    <t>30-12-19 20:00</t>
  </si>
  <si>
    <t>30-12-19 21:00</t>
  </si>
  <si>
    <t>30-12-19 22:00</t>
  </si>
  <si>
    <t>30-12-19 23:00</t>
  </si>
  <si>
    <t>Jour</t>
  </si>
  <si>
    <t>nuit</t>
  </si>
  <si>
    <t>Répartition de consommation  par rubrique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</si>
</sst>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6"/>
      <color rgb="FF000000"/>
      <name val="Calibri"/>
      <charset val="1"/>
    </font>
    <font>
      <b/>
      <sz val="11"/>
      <color rgb="FF000000"/>
      <name val="Calibri"/>
      <charset val="1"/>
    </font>
    <font>
      <b/>
      <sz val="9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FCC99"/>
        <bgColor rgb="FFCCCCCC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 applyProtection="1">
      <alignment horizontal="center"/>
    </xf>
    <xf numFmtId="0" fontId="2" fillId="0" borderId="5" xfId="0" applyFont="1" applyBorder="1" applyProtection="1"/>
    <xf numFmtId="0" fontId="2" fillId="0" borderId="0" xfId="0" applyFont="1" applyProtection="1"/>
    <xf numFmtId="0" fontId="0" fillId="0" borderId="0" xfId="0" applyProtection="1"/>
    <xf numFmtId="0" fontId="0" fillId="0" borderId="6" xfId="0" applyBorder="1" applyProtection="1"/>
    <xf numFmtId="0" fontId="0" fillId="0" borderId="5" xfId="0" applyBorder="1" applyProtection="1"/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Protection="1"/>
    <xf numFmtId="164" fontId="0" fillId="0" borderId="7" xfId="0" applyNumberFormat="1" applyBorder="1" applyProtection="1"/>
    <xf numFmtId="0" fontId="0" fillId="0" borderId="9" xfId="0" applyBorder="1" applyProtection="1"/>
    <xf numFmtId="0" fontId="0" fillId="0" borderId="10" xfId="0" applyBorder="1" applyProtection="1"/>
    <xf numFmtId="164" fontId="0" fillId="0" borderId="10" xfId="0" applyNumberFormat="1" applyBorder="1" applyProtection="1"/>
    <xf numFmtId="0" fontId="0" fillId="0" borderId="11" xfId="0" applyBorder="1" applyProtection="1"/>
    <xf numFmtId="164" fontId="0" fillId="0" borderId="0" xfId="0" applyNumberFormat="1" applyProtection="1"/>
    <xf numFmtId="0" fontId="3" fillId="2" borderId="7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2" fontId="0" fillId="2" borderId="7" xfId="0" applyNumberFormat="1" applyFill="1" applyBorder="1" applyProtection="1"/>
    <xf numFmtId="0" fontId="0" fillId="2" borderId="7" xfId="0" applyFill="1" applyBorder="1" applyProtection="1"/>
    <xf numFmtId="164" fontId="3" fillId="2" borderId="7" xfId="0" applyNumberFormat="1" applyFont="1" applyFill="1" applyBorder="1" applyAlignment="1" applyProtection="1">
      <alignment horizontal="center" vertical="center"/>
    </xf>
    <xf numFmtId="2" fontId="0" fillId="0" borderId="7" xfId="0" applyNumberFormat="1" applyBorder="1" applyProtection="1"/>
    <xf numFmtId="164" fontId="3" fillId="0" borderId="7" xfId="0" applyNumberFormat="1" applyFont="1" applyBorder="1" applyAlignment="1" applyProtection="1">
      <alignment horizontal="center" vertical="center"/>
    </xf>
    <xf numFmtId="2" fontId="0" fillId="3" borderId="7" xfId="0" applyNumberFormat="1" applyFill="1" applyBorder="1" applyProtection="1"/>
    <xf numFmtId="164" fontId="3" fillId="3" borderId="12" xfId="0" applyNumberFormat="1" applyFont="1" applyFill="1" applyBorder="1" applyAlignment="1" applyProtection="1">
      <alignment horizontal="center"/>
    </xf>
    <xf numFmtId="164" fontId="0" fillId="0" borderId="7" xfId="0" applyNumberFormat="1" applyBorder="1" applyAlignment="1" applyProtection="1">
      <alignment horizontal="center" vertical="center"/>
    </xf>
    <xf numFmtId="2" fontId="0" fillId="2" borderId="7" xfId="0" applyNumberFormat="1" applyFill="1" applyBorder="1" applyAlignment="1" applyProtection="1">
      <alignment horizontal="right"/>
    </xf>
    <xf numFmtId="0" fontId="0" fillId="2" borderId="7" xfId="0" applyFill="1" applyBorder="1" applyAlignment="1" applyProtection="1">
      <alignment horizontal="right"/>
    </xf>
    <xf numFmtId="0" fontId="3" fillId="0" borderId="0" xfId="0" applyFont="1" applyBorder="1" applyProtection="1"/>
    <xf numFmtId="164" fontId="0" fillId="0" borderId="0" xfId="0" applyNumberFormat="1" applyBorder="1" applyProtection="1"/>
    <xf numFmtId="0" fontId="0" fillId="0" borderId="7" xfId="0" applyBorder="1" applyProtection="1"/>
    <xf numFmtId="0" fontId="3" fillId="0" borderId="7" xfId="0" applyFont="1" applyBorder="1" applyProtection="1"/>
    <xf numFmtId="0" fontId="1" fillId="0" borderId="0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2732505468767272E-2"/>
          <c:y val="0.13492469362936171"/>
          <c:w val="0.93481792871820857"/>
          <c:h val="0.55285313443946571"/>
        </c:manualLayout>
      </c:layout>
      <c:barChart>
        <c:barDir val="col"/>
        <c:grouping val="clustered"/>
        <c:ser>
          <c:idx val="0"/>
          <c:order val="0"/>
          <c:tx>
            <c:strRef>
              <c:f>'Tableau Croise'!$B$1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'Tableau Croise'!$A$2:$A$25</c:f>
              <c:strCache>
                <c:ptCount val="24"/>
                <c:pt idx="0">
                  <c:v>30-12-19 00:00</c:v>
                </c:pt>
                <c:pt idx="1">
                  <c:v>30-12-19 01:00</c:v>
                </c:pt>
                <c:pt idx="2">
                  <c:v>30-12-19 02:00</c:v>
                </c:pt>
                <c:pt idx="3">
                  <c:v>30-12-19 03:00</c:v>
                </c:pt>
                <c:pt idx="4">
                  <c:v>30-12-19 04:00</c:v>
                </c:pt>
                <c:pt idx="5">
                  <c:v>30-12-19 05:00</c:v>
                </c:pt>
                <c:pt idx="6">
                  <c:v>30-12-19 06:00</c:v>
                </c:pt>
                <c:pt idx="7">
                  <c:v>30-12-19 07:00</c:v>
                </c:pt>
                <c:pt idx="8">
                  <c:v>30-12-19 08:00</c:v>
                </c:pt>
                <c:pt idx="9">
                  <c:v>30-12-19 09:00</c:v>
                </c:pt>
                <c:pt idx="10">
                  <c:v>30-12-19 10:00</c:v>
                </c:pt>
                <c:pt idx="11">
                  <c:v>30-12-19 11:00</c:v>
                </c:pt>
                <c:pt idx="12">
                  <c:v>30-12-19 12:00</c:v>
                </c:pt>
                <c:pt idx="13">
                  <c:v>30-12-19 13:00</c:v>
                </c:pt>
                <c:pt idx="14">
                  <c:v>30-12-19 14:00</c:v>
                </c:pt>
                <c:pt idx="15">
                  <c:v>30-12-19 15:00</c:v>
                </c:pt>
                <c:pt idx="16">
                  <c:v>30-12-19 16:00</c:v>
                </c:pt>
                <c:pt idx="17">
                  <c:v>30-12-19 17:00</c:v>
                </c:pt>
                <c:pt idx="18">
                  <c:v>30-12-19 18:00</c:v>
                </c:pt>
                <c:pt idx="19">
                  <c:v>30-12-19 19:00</c:v>
                </c:pt>
                <c:pt idx="20">
                  <c:v>30-12-19 20:00</c:v>
                </c:pt>
                <c:pt idx="21">
                  <c:v>30-12-19 21:00</c:v>
                </c:pt>
                <c:pt idx="22">
                  <c:v>30-12-19 22:00</c:v>
                </c:pt>
                <c:pt idx="23">
                  <c:v>30-12-19 23:00</c:v>
                </c:pt>
              </c:strCache>
            </c:strRef>
          </c:cat>
          <c:val>
            <c:numRef>
              <c:f>'Tableau Croise'!$B$2:$B$25</c:f>
              <c:numCache>
                <c:formatCode>General</c:formatCode>
                <c:ptCount val="24"/>
                <c:pt idx="0">
                  <c:v>1.5899658739999999E-5</c:v>
                </c:pt>
                <c:pt idx="1">
                  <c:v>1.4495850300000001E-5</c:v>
                </c:pt>
                <c:pt idx="2">
                  <c:v>1.4068603999999999E-5</c:v>
                </c:pt>
                <c:pt idx="3">
                  <c:v>1.3092041240000001E-5</c:v>
                </c:pt>
                <c:pt idx="4">
                  <c:v>1.3214111800000002E-5</c:v>
                </c:pt>
                <c:pt idx="5">
                  <c:v>1.4160156839999999E-5</c:v>
                </c:pt>
                <c:pt idx="6">
                  <c:v>1.324462964E-5</c:v>
                </c:pt>
                <c:pt idx="7">
                  <c:v>1.330566448E-5</c:v>
                </c:pt>
                <c:pt idx="8">
                  <c:v>1.1718750720000001E-5</c:v>
                </c:pt>
                <c:pt idx="9">
                  <c:v>1.4801026000000001E-5</c:v>
                </c:pt>
                <c:pt idx="10">
                  <c:v>1.4587403100000002E-5</c:v>
                </c:pt>
                <c:pt idx="11">
                  <c:v>1.3366699399999999E-5</c:v>
                </c:pt>
                <c:pt idx="12">
                  <c:v>1.4068603699999999E-5</c:v>
                </c:pt>
                <c:pt idx="13">
                  <c:v>1.3702393239999999E-5</c:v>
                </c:pt>
                <c:pt idx="14">
                  <c:v>1.5319824899999999E-5</c:v>
                </c:pt>
                <c:pt idx="15">
                  <c:v>1.5197754900000001E-5</c:v>
                </c:pt>
                <c:pt idx="16">
                  <c:v>1.483154338E-5</c:v>
                </c:pt>
                <c:pt idx="17">
                  <c:v>1.2847901080000001E-5</c:v>
                </c:pt>
                <c:pt idx="18">
                  <c:v>1.1566162579999999E-5</c:v>
                </c:pt>
                <c:pt idx="19">
                  <c:v>1.2481690080000001E-5</c:v>
                </c:pt>
                <c:pt idx="20">
                  <c:v>1.47705086E-5</c:v>
                </c:pt>
                <c:pt idx="21">
                  <c:v>1.8737794070000001E-5</c:v>
                </c:pt>
                <c:pt idx="22">
                  <c:v>1.8096925300000003E-5</c:v>
                </c:pt>
                <c:pt idx="23">
                  <c:v>1.4587403039999999E-5</c:v>
                </c:pt>
              </c:numCache>
            </c:numRef>
          </c:val>
        </c:ser>
        <c:ser>
          <c:idx val="1"/>
          <c:order val="1"/>
          <c:tx>
            <c:strRef>
              <c:f>'Tableau Croise'!$C$1</c:f>
              <c:strCache>
                <c:ptCount val="1"/>
                <c:pt idx="0">
                  <c:v>Eclairage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'Tableau Croise'!$A$2:$A$25</c:f>
              <c:strCache>
                <c:ptCount val="24"/>
                <c:pt idx="0">
                  <c:v>30-12-19 00:00</c:v>
                </c:pt>
                <c:pt idx="1">
                  <c:v>30-12-19 01:00</c:v>
                </c:pt>
                <c:pt idx="2">
                  <c:v>30-12-19 02:00</c:v>
                </c:pt>
                <c:pt idx="3">
                  <c:v>30-12-19 03:00</c:v>
                </c:pt>
                <c:pt idx="4">
                  <c:v>30-12-19 04:00</c:v>
                </c:pt>
                <c:pt idx="5">
                  <c:v>30-12-19 05:00</c:v>
                </c:pt>
                <c:pt idx="6">
                  <c:v>30-12-19 06:00</c:v>
                </c:pt>
                <c:pt idx="7">
                  <c:v>30-12-19 07:00</c:v>
                </c:pt>
                <c:pt idx="8">
                  <c:v>30-12-19 08:00</c:v>
                </c:pt>
                <c:pt idx="9">
                  <c:v>30-12-19 09:00</c:v>
                </c:pt>
                <c:pt idx="10">
                  <c:v>30-12-19 10:00</c:v>
                </c:pt>
                <c:pt idx="11">
                  <c:v>30-12-19 11:00</c:v>
                </c:pt>
                <c:pt idx="12">
                  <c:v>30-12-19 12:00</c:v>
                </c:pt>
                <c:pt idx="13">
                  <c:v>30-12-19 13:00</c:v>
                </c:pt>
                <c:pt idx="14">
                  <c:v>30-12-19 14:00</c:v>
                </c:pt>
                <c:pt idx="15">
                  <c:v>30-12-19 15:00</c:v>
                </c:pt>
                <c:pt idx="16">
                  <c:v>30-12-19 16:00</c:v>
                </c:pt>
                <c:pt idx="17">
                  <c:v>30-12-19 17:00</c:v>
                </c:pt>
                <c:pt idx="18">
                  <c:v>30-12-19 18:00</c:v>
                </c:pt>
                <c:pt idx="19">
                  <c:v>30-12-19 19:00</c:v>
                </c:pt>
                <c:pt idx="20">
                  <c:v>30-12-19 20:00</c:v>
                </c:pt>
                <c:pt idx="21">
                  <c:v>30-12-19 21:00</c:v>
                </c:pt>
                <c:pt idx="22">
                  <c:v>30-12-19 22:00</c:v>
                </c:pt>
                <c:pt idx="23">
                  <c:v>30-12-19 23:00</c:v>
                </c:pt>
              </c:strCache>
            </c:strRef>
          </c:cat>
          <c:val>
            <c:numRef>
              <c:f>'Tableau Croise'!$C$2:$C$25</c:f>
              <c:numCache>
                <c:formatCode>General</c:formatCode>
                <c:ptCount val="24"/>
                <c:pt idx="0">
                  <c:v>2.6818603699999999E-2</c:v>
                </c:pt>
                <c:pt idx="1">
                  <c:v>2.69801026E-2</c:v>
                </c:pt>
                <c:pt idx="2">
                  <c:v>2.7013793600000002E-2</c:v>
                </c:pt>
                <c:pt idx="3">
                  <c:v>2.7029541200000003E-2</c:v>
                </c:pt>
                <c:pt idx="4">
                  <c:v>2.7122924999999999E-2</c:v>
                </c:pt>
                <c:pt idx="5">
                  <c:v>2.7109985600000001E-2</c:v>
                </c:pt>
                <c:pt idx="6">
                  <c:v>2.6931762300000002E-2</c:v>
                </c:pt>
                <c:pt idx="7">
                  <c:v>0.83004308780000002</c:v>
                </c:pt>
                <c:pt idx="8">
                  <c:v>1.5594943349999999</c:v>
                </c:pt>
                <c:pt idx="9">
                  <c:v>1.5514230499999999</c:v>
                </c:pt>
                <c:pt idx="10">
                  <c:v>1.584844916</c:v>
                </c:pt>
                <c:pt idx="11">
                  <c:v>1.5234654240000001</c:v>
                </c:pt>
                <c:pt idx="12">
                  <c:v>1.55856006</c:v>
                </c:pt>
                <c:pt idx="13">
                  <c:v>1.531488915</c:v>
                </c:pt>
                <c:pt idx="14">
                  <c:v>1.5607965400000001</c:v>
                </c:pt>
                <c:pt idx="15">
                  <c:v>1.5257015860000001</c:v>
                </c:pt>
                <c:pt idx="16">
                  <c:v>1.5021846989999998</c:v>
                </c:pt>
                <c:pt idx="17">
                  <c:v>1.5272272999999998</c:v>
                </c:pt>
                <c:pt idx="18">
                  <c:v>1.4833366130000001</c:v>
                </c:pt>
                <c:pt idx="19">
                  <c:v>1.4935654299999999</c:v>
                </c:pt>
                <c:pt idx="20">
                  <c:v>1.7623639059999998</c:v>
                </c:pt>
                <c:pt idx="21">
                  <c:v>1.845001806</c:v>
                </c:pt>
                <c:pt idx="22">
                  <c:v>0.6791739618999999</c:v>
                </c:pt>
                <c:pt idx="23">
                  <c:v>3.6976196400000001E-2</c:v>
                </c:pt>
              </c:numCache>
            </c:numRef>
          </c:val>
        </c:ser>
        <c:ser>
          <c:idx val="2"/>
          <c:order val="2"/>
          <c:tx>
            <c:strRef>
              <c:f>'Tableau Croise'!$D$1</c:f>
              <c:strCache>
                <c:ptCount val="1"/>
                <c:pt idx="0">
                  <c:v>Froid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'Tableau Croise'!$A$2:$A$25</c:f>
              <c:strCache>
                <c:ptCount val="24"/>
                <c:pt idx="0">
                  <c:v>30-12-19 00:00</c:v>
                </c:pt>
                <c:pt idx="1">
                  <c:v>30-12-19 01:00</c:v>
                </c:pt>
                <c:pt idx="2">
                  <c:v>30-12-19 02:00</c:v>
                </c:pt>
                <c:pt idx="3">
                  <c:v>30-12-19 03:00</c:v>
                </c:pt>
                <c:pt idx="4">
                  <c:v>30-12-19 04:00</c:v>
                </c:pt>
                <c:pt idx="5">
                  <c:v>30-12-19 05:00</c:v>
                </c:pt>
                <c:pt idx="6">
                  <c:v>30-12-19 06:00</c:v>
                </c:pt>
                <c:pt idx="7">
                  <c:v>30-12-19 07:00</c:v>
                </c:pt>
                <c:pt idx="8">
                  <c:v>30-12-19 08:00</c:v>
                </c:pt>
                <c:pt idx="9">
                  <c:v>30-12-19 09:00</c:v>
                </c:pt>
                <c:pt idx="10">
                  <c:v>30-12-19 10:00</c:v>
                </c:pt>
                <c:pt idx="11">
                  <c:v>30-12-19 11:00</c:v>
                </c:pt>
                <c:pt idx="12">
                  <c:v>30-12-19 12:00</c:v>
                </c:pt>
                <c:pt idx="13">
                  <c:v>30-12-19 13:00</c:v>
                </c:pt>
                <c:pt idx="14">
                  <c:v>30-12-19 14:00</c:v>
                </c:pt>
                <c:pt idx="15">
                  <c:v>30-12-19 15:00</c:v>
                </c:pt>
                <c:pt idx="16">
                  <c:v>30-12-19 16:00</c:v>
                </c:pt>
                <c:pt idx="17">
                  <c:v>30-12-19 17:00</c:v>
                </c:pt>
                <c:pt idx="18">
                  <c:v>30-12-19 18:00</c:v>
                </c:pt>
                <c:pt idx="19">
                  <c:v>30-12-19 19:00</c:v>
                </c:pt>
                <c:pt idx="20">
                  <c:v>30-12-19 20:00</c:v>
                </c:pt>
                <c:pt idx="21">
                  <c:v>30-12-19 21:00</c:v>
                </c:pt>
                <c:pt idx="22">
                  <c:v>30-12-19 22:00</c:v>
                </c:pt>
                <c:pt idx="23">
                  <c:v>30-12-19 23:00</c:v>
                </c:pt>
              </c:strCache>
            </c:strRef>
          </c:cat>
          <c:val>
            <c:numRef>
              <c:f>'Tableau Croise'!$D$2:$D$25</c:f>
              <c:numCache>
                <c:formatCode>General</c:formatCode>
                <c:ptCount val="24"/>
                <c:pt idx="0">
                  <c:v>1.4701584910000001</c:v>
                </c:pt>
                <c:pt idx="1">
                  <c:v>1.789508163</c:v>
                </c:pt>
                <c:pt idx="2">
                  <c:v>2.2332688940000001</c:v>
                </c:pt>
                <c:pt idx="3">
                  <c:v>1.858142376</c:v>
                </c:pt>
                <c:pt idx="4">
                  <c:v>1.854658106</c:v>
                </c:pt>
                <c:pt idx="5">
                  <c:v>1.4145812690000001</c:v>
                </c:pt>
                <c:pt idx="6">
                  <c:v>1.5364271789999999</c:v>
                </c:pt>
                <c:pt idx="7">
                  <c:v>2.416118215</c:v>
                </c:pt>
                <c:pt idx="8">
                  <c:v>3.13138359</c:v>
                </c:pt>
                <c:pt idx="9">
                  <c:v>2.7173574600000001</c:v>
                </c:pt>
                <c:pt idx="10">
                  <c:v>3.0180001000000001</c:v>
                </c:pt>
                <c:pt idx="11">
                  <c:v>2.61680666</c:v>
                </c:pt>
                <c:pt idx="12">
                  <c:v>2.8016370899999998</c:v>
                </c:pt>
                <c:pt idx="13">
                  <c:v>2.8169241600000001</c:v>
                </c:pt>
                <c:pt idx="14">
                  <c:v>3.3260534799999997</c:v>
                </c:pt>
                <c:pt idx="15">
                  <c:v>2.9972193899999997</c:v>
                </c:pt>
                <c:pt idx="16">
                  <c:v>3.0720957599999998</c:v>
                </c:pt>
                <c:pt idx="17">
                  <c:v>2.7441360100000001</c:v>
                </c:pt>
                <c:pt idx="18">
                  <c:v>2.78962376</c:v>
                </c:pt>
                <c:pt idx="19">
                  <c:v>2.8822222000000002</c:v>
                </c:pt>
                <c:pt idx="20">
                  <c:v>2.7862129400000004</c:v>
                </c:pt>
                <c:pt idx="21">
                  <c:v>2.6829678140000004</c:v>
                </c:pt>
                <c:pt idx="22">
                  <c:v>1.6239480149999999</c:v>
                </c:pt>
                <c:pt idx="23">
                  <c:v>1.3386350299999998</c:v>
                </c:pt>
              </c:numCache>
            </c:numRef>
          </c:val>
        </c:ser>
        <c:ser>
          <c:idx val="3"/>
          <c:order val="3"/>
          <c:tx>
            <c:strRef>
              <c:f>'Tableau Croise'!$E$1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'Tableau Croise'!$A$2:$A$25</c:f>
              <c:strCache>
                <c:ptCount val="24"/>
                <c:pt idx="0">
                  <c:v>30-12-19 00:00</c:v>
                </c:pt>
                <c:pt idx="1">
                  <c:v>30-12-19 01:00</c:v>
                </c:pt>
                <c:pt idx="2">
                  <c:v>30-12-19 02:00</c:v>
                </c:pt>
                <c:pt idx="3">
                  <c:v>30-12-19 03:00</c:v>
                </c:pt>
                <c:pt idx="4">
                  <c:v>30-12-19 04:00</c:v>
                </c:pt>
                <c:pt idx="5">
                  <c:v>30-12-19 05:00</c:v>
                </c:pt>
                <c:pt idx="6">
                  <c:v>30-12-19 06:00</c:v>
                </c:pt>
                <c:pt idx="7">
                  <c:v>30-12-19 07:00</c:v>
                </c:pt>
                <c:pt idx="8">
                  <c:v>30-12-19 08:00</c:v>
                </c:pt>
                <c:pt idx="9">
                  <c:v>30-12-19 09:00</c:v>
                </c:pt>
                <c:pt idx="10">
                  <c:v>30-12-19 10:00</c:v>
                </c:pt>
                <c:pt idx="11">
                  <c:v>30-12-19 11:00</c:v>
                </c:pt>
                <c:pt idx="12">
                  <c:v>30-12-19 12:00</c:v>
                </c:pt>
                <c:pt idx="13">
                  <c:v>30-12-19 13:00</c:v>
                </c:pt>
                <c:pt idx="14">
                  <c:v>30-12-19 14:00</c:v>
                </c:pt>
                <c:pt idx="15">
                  <c:v>30-12-19 15:00</c:v>
                </c:pt>
                <c:pt idx="16">
                  <c:v>30-12-19 16:00</c:v>
                </c:pt>
                <c:pt idx="17">
                  <c:v>30-12-19 17:00</c:v>
                </c:pt>
                <c:pt idx="18">
                  <c:v>30-12-19 18:00</c:v>
                </c:pt>
                <c:pt idx="19">
                  <c:v>30-12-19 19:00</c:v>
                </c:pt>
                <c:pt idx="20">
                  <c:v>30-12-19 20:00</c:v>
                </c:pt>
                <c:pt idx="21">
                  <c:v>30-12-19 21:00</c:v>
                </c:pt>
                <c:pt idx="22">
                  <c:v>30-12-19 22:00</c:v>
                </c:pt>
                <c:pt idx="23">
                  <c:v>30-12-19 23:00</c:v>
                </c:pt>
              </c:strCache>
            </c:strRef>
          </c:cat>
          <c:val>
            <c:numRef>
              <c:f>'Tableau Croise'!$E$2:$E$25</c:f>
              <c:numCache>
                <c:formatCode>General</c:formatCode>
                <c:ptCount val="24"/>
                <c:pt idx="0">
                  <c:v>0.46873161564125998</c:v>
                </c:pt>
                <c:pt idx="1">
                  <c:v>0.43591128254970002</c:v>
                </c:pt>
                <c:pt idx="2">
                  <c:v>0.46277159979600002</c:v>
                </c:pt>
                <c:pt idx="3">
                  <c:v>0.51160406075876019</c:v>
                </c:pt>
                <c:pt idx="4">
                  <c:v>0.50044207488820014</c:v>
                </c:pt>
                <c:pt idx="5">
                  <c:v>0.47284928524315961</c:v>
                </c:pt>
                <c:pt idx="6">
                  <c:v>0.47205751007036012</c:v>
                </c:pt>
                <c:pt idx="7">
                  <c:v>0.49845632153552044</c:v>
                </c:pt>
                <c:pt idx="8">
                  <c:v>0.55810646624928051</c:v>
                </c:pt>
                <c:pt idx="9">
                  <c:v>0.51286877897399918</c:v>
                </c:pt>
                <c:pt idx="10">
                  <c:v>0.56628064659689947</c:v>
                </c:pt>
                <c:pt idx="11">
                  <c:v>0.57322279930060027</c:v>
                </c:pt>
                <c:pt idx="12">
                  <c:v>0.56413847139629958</c:v>
                </c:pt>
                <c:pt idx="13">
                  <c:v>0.50032409260675959</c:v>
                </c:pt>
                <c:pt idx="14">
                  <c:v>0.6418445201750993</c:v>
                </c:pt>
                <c:pt idx="15">
                  <c:v>0.55213655624510061</c:v>
                </c:pt>
                <c:pt idx="16">
                  <c:v>0.53178610945662008</c:v>
                </c:pt>
                <c:pt idx="17">
                  <c:v>0.60302763209891985</c:v>
                </c:pt>
                <c:pt idx="18">
                  <c:v>0.52525079083742021</c:v>
                </c:pt>
                <c:pt idx="19">
                  <c:v>0.49628436830991962</c:v>
                </c:pt>
                <c:pt idx="20">
                  <c:v>0.53013881349139957</c:v>
                </c:pt>
                <c:pt idx="21">
                  <c:v>0.57210338220592938</c:v>
                </c:pt>
                <c:pt idx="22">
                  <c:v>0.50651904117470004</c:v>
                </c:pt>
                <c:pt idx="23">
                  <c:v>0.46085954019696018</c:v>
                </c:pt>
              </c:numCache>
            </c:numRef>
          </c:val>
        </c:ser>
        <c:axId val="117376896"/>
        <c:axId val="117378432"/>
      </c:barChart>
      <c:catAx>
        <c:axId val="1173768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17378432"/>
        <c:crosses val="autoZero"/>
        <c:auto val="1"/>
        <c:lblAlgn val="ctr"/>
        <c:lblOffset val="100"/>
      </c:catAx>
      <c:valAx>
        <c:axId val="1173784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17376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spPr>
        <a:noFill/>
        <a:ln>
          <a:noFill/>
        </a:ln>
      </c:spPr>
      <c:txPr>
        <a:bodyPr/>
        <a:lstStyle/>
        <a:p>
          <a:pPr>
            <a:defRPr lang="en-US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6134962547230284E-2"/>
          <c:y val="3.8141874267940981E-2"/>
          <c:w val="0.9384309609563154"/>
          <c:h val="0.4332583639280690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cat>
            <c:strRef>
              <c:f>'Tableau Croise'!$A$2:$A$25</c:f>
              <c:strCache>
                <c:ptCount val="24"/>
                <c:pt idx="0">
                  <c:v>30-12-19 00:00</c:v>
                </c:pt>
                <c:pt idx="1">
                  <c:v>30-12-19 01:00</c:v>
                </c:pt>
                <c:pt idx="2">
                  <c:v>30-12-19 02:00</c:v>
                </c:pt>
                <c:pt idx="3">
                  <c:v>30-12-19 03:00</c:v>
                </c:pt>
                <c:pt idx="4">
                  <c:v>30-12-19 04:00</c:v>
                </c:pt>
                <c:pt idx="5">
                  <c:v>30-12-19 05:00</c:v>
                </c:pt>
                <c:pt idx="6">
                  <c:v>30-12-19 06:00</c:v>
                </c:pt>
                <c:pt idx="7">
                  <c:v>30-12-19 07:00</c:v>
                </c:pt>
                <c:pt idx="8">
                  <c:v>30-12-19 08:00</c:v>
                </c:pt>
                <c:pt idx="9">
                  <c:v>30-12-19 09:00</c:v>
                </c:pt>
                <c:pt idx="10">
                  <c:v>30-12-19 10:00</c:v>
                </c:pt>
                <c:pt idx="11">
                  <c:v>30-12-19 11:00</c:v>
                </c:pt>
                <c:pt idx="12">
                  <c:v>30-12-19 12:00</c:v>
                </c:pt>
                <c:pt idx="13">
                  <c:v>30-12-19 13:00</c:v>
                </c:pt>
                <c:pt idx="14">
                  <c:v>30-12-19 14:00</c:v>
                </c:pt>
                <c:pt idx="15">
                  <c:v>30-12-19 15:00</c:v>
                </c:pt>
                <c:pt idx="16">
                  <c:v>30-12-19 16:00</c:v>
                </c:pt>
                <c:pt idx="17">
                  <c:v>30-12-19 17:00</c:v>
                </c:pt>
                <c:pt idx="18">
                  <c:v>30-12-19 18:00</c:v>
                </c:pt>
                <c:pt idx="19">
                  <c:v>30-12-19 19:00</c:v>
                </c:pt>
                <c:pt idx="20">
                  <c:v>30-12-19 20:00</c:v>
                </c:pt>
                <c:pt idx="21">
                  <c:v>30-12-19 21:00</c:v>
                </c:pt>
                <c:pt idx="22">
                  <c:v>30-12-19 22:00</c:v>
                </c:pt>
                <c:pt idx="23">
                  <c:v>30-12-19 23:00</c:v>
                </c:pt>
              </c:strCache>
            </c:strRef>
          </c:cat>
          <c:val>
            <c:numRef>
              <c:f>'Tableau Croise'!$M$2:$M$25</c:f>
              <c:numCache>
                <c:formatCode>General</c:formatCode>
                <c:ptCount val="24"/>
                <c:pt idx="0">
                  <c:v>1.9657246100000001</c:v>
                </c:pt>
                <c:pt idx="1">
                  <c:v>2.252414044</c:v>
                </c:pt>
                <c:pt idx="2">
                  <c:v>2.7230683560000002</c:v>
                </c:pt>
                <c:pt idx="3">
                  <c:v>2.3967890700000001</c:v>
                </c:pt>
                <c:pt idx="4">
                  <c:v>2.3822363200000001</c:v>
                </c:pt>
                <c:pt idx="5">
                  <c:v>1.9145546999999998</c:v>
                </c:pt>
                <c:pt idx="6">
                  <c:v>2.035429696</c:v>
                </c:pt>
                <c:pt idx="7">
                  <c:v>3.7446309300000005</c:v>
                </c:pt>
                <c:pt idx="8">
                  <c:v>5.2489961100000002</c:v>
                </c:pt>
                <c:pt idx="9">
                  <c:v>4.7816640899999996</c:v>
                </c:pt>
                <c:pt idx="10">
                  <c:v>5.1691402499999999</c:v>
                </c:pt>
                <c:pt idx="11">
                  <c:v>4.7135082500000003</c:v>
                </c:pt>
                <c:pt idx="12">
                  <c:v>4.9243496899999997</c:v>
                </c:pt>
                <c:pt idx="13">
                  <c:v>4.8487508699999999</c:v>
                </c:pt>
                <c:pt idx="14">
                  <c:v>5.5287098599999993</c:v>
                </c:pt>
                <c:pt idx="15">
                  <c:v>5.0750727300000005</c:v>
                </c:pt>
                <c:pt idx="16">
                  <c:v>5.1060813999999999</c:v>
                </c:pt>
                <c:pt idx="17">
                  <c:v>4.8744037899999997</c:v>
                </c:pt>
                <c:pt idx="18">
                  <c:v>4.79822273</c:v>
                </c:pt>
                <c:pt idx="19">
                  <c:v>4.8720844799999998</c:v>
                </c:pt>
                <c:pt idx="20">
                  <c:v>5.0787304300000002</c:v>
                </c:pt>
                <c:pt idx="21">
                  <c:v>5.1000917399999999</c:v>
                </c:pt>
                <c:pt idx="22">
                  <c:v>2.8096591149999997</c:v>
                </c:pt>
                <c:pt idx="23">
                  <c:v>1.8364853540000001</c:v>
                </c:pt>
              </c:numCache>
            </c:numRef>
          </c:val>
        </c:ser>
        <c:axId val="90574208"/>
        <c:axId val="90629248"/>
      </c:barChart>
      <c:catAx>
        <c:axId val="90574208"/>
        <c:scaling>
          <c:orientation val="minMax"/>
        </c:scaling>
        <c:axPos val="b"/>
        <c:numFmt formatCode="General" sourceLinked="1"/>
        <c:majorTickMark val="none"/>
        <c:tickLblPos val="nextTo"/>
        <c:crossAx val="90629248"/>
        <c:crosses val="autoZero"/>
        <c:auto val="1"/>
        <c:lblAlgn val="ctr"/>
        <c:lblOffset val="100"/>
      </c:catAx>
      <c:valAx>
        <c:axId val="906292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574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9.8995541000467077E-2"/>
          <c:y val="0.12275819307531249"/>
          <c:w val="0.83013292419700757"/>
          <c:h val="0.55161704842608483"/>
        </c:manualLayout>
      </c:layout>
      <c:barChart>
        <c:barDir val="col"/>
        <c:grouping val="clustered"/>
        <c:ser>
          <c:idx val="0"/>
          <c:order val="0"/>
          <c:tx>
            <c:strRef>
              <c:f>Rapport!$C$8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Rapport!$B$9:$B$13</c:f>
              <c:strCache>
                <c:ptCount val="4"/>
                <c:pt idx="0">
                  <c:v>Climatisation</c:v>
                </c:pt>
                <c:pt idx="1">
                  <c:v>Eclairage</c:v>
                </c:pt>
                <c:pt idx="2">
                  <c:v>Froid</c:v>
                </c:pt>
                <c:pt idx="3">
                  <c:v>Others</c:v>
                </c:pt>
              </c:strCache>
            </c:strRef>
          </c:cat>
          <c:val>
            <c:numRef>
              <c:f>Rapport!$C$9:$C$13</c:f>
              <c:numCache>
                <c:formatCode>0.0%</c:formatCode>
                <c:ptCount val="5"/>
                <c:pt idx="0">
                  <c:v>3.6330452296197074E-6</c:v>
                </c:pt>
                <c:pt idx="1">
                  <c:v>0.25211778716344663</c:v>
                </c:pt>
                <c:pt idx="2">
                  <c:v>0.61496703153646315</c:v>
                </c:pt>
                <c:pt idx="3">
                  <c:v>0.13291154825486048</c:v>
                </c:pt>
              </c:numCache>
            </c:numRef>
          </c:val>
        </c:ser>
        <c:axId val="90635648"/>
        <c:axId val="90649728"/>
      </c:barChart>
      <c:catAx>
        <c:axId val="906356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649728"/>
        <c:crosses val="autoZero"/>
        <c:auto val="1"/>
        <c:lblAlgn val="ctr"/>
        <c:lblOffset val="100"/>
      </c:catAx>
      <c:valAx>
        <c:axId val="9064972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635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117580</xdr:colOff>
      <xdr:row>32</xdr:row>
      <xdr:rowOff>12580</xdr:rowOff>
    </xdr:from>
    <xdr:to>
      <xdr:col>12</xdr:col>
      <xdr:colOff>583780</xdr:colOff>
      <xdr:row>46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20</xdr:row>
      <xdr:rowOff>38160</xdr:rowOff>
    </xdr:from>
    <xdr:to>
      <xdr:col>12</xdr:col>
      <xdr:colOff>666360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314280</xdr:colOff>
      <xdr:row>6</xdr:row>
      <xdr:rowOff>123840</xdr:rowOff>
    </xdr:from>
    <xdr:to>
      <xdr:col>12</xdr:col>
      <xdr:colOff>637920</xdr:colOff>
      <xdr:row>16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7"/>
  <sheetViews>
    <sheetView tabSelected="1" zoomScale="75" zoomScaleNormal="75" workbookViewId="0">
      <selection activeCell="A6" sqref="A6:M6"/>
    </sheetView>
  </sheetViews>
  <sheetFormatPr baseColWidth="10" defaultColWidth="9.140625" defaultRowHeight="15"/>
  <cols>
    <col min="1" max="2" width="13.42578125" customWidth="1"/>
    <col min="3" max="4" width="9" customWidth="1"/>
    <col min="5" max="5" width="10.42578125" customWidth="1"/>
    <col min="6" max="6" width="13.42578125" customWidth="1"/>
    <col min="7" max="8" width="9" customWidth="1"/>
    <col min="9" max="9" width="10.42578125" customWidth="1"/>
    <col min="10" max="10" width="13.42578125" customWidth="1"/>
    <col min="11" max="12" width="9" customWidth="1"/>
    <col min="13" max="13" width="10.42578125" customWidth="1"/>
    <col min="14" max="15" width="10.5703125" customWidth="1"/>
    <col min="16" max="16" width="23.42578125" customWidth="1"/>
    <col min="17" max="1024" width="10.5703125" customWidth="1"/>
  </cols>
  <sheetData>
    <row r="1" spans="1:13" ht="15" customHeight="1" thickBot="1">
      <c r="J1" s="1"/>
      <c r="K1" s="1"/>
      <c r="L1" s="1"/>
      <c r="M1" s="1"/>
    </row>
    <row r="2" spans="1:13" ht="15" customHeight="1" thickBot="1">
      <c r="A2" s="39" t="s">
        <v>0</v>
      </c>
      <c r="B2" s="39"/>
      <c r="C2" s="39"/>
      <c r="D2" s="40"/>
      <c r="E2" s="40"/>
      <c r="F2" s="40"/>
      <c r="G2" s="40"/>
      <c r="H2" s="40"/>
      <c r="I2" s="40"/>
      <c r="J2" s="41"/>
      <c r="K2" s="41"/>
      <c r="L2" s="41"/>
      <c r="M2" s="41"/>
    </row>
    <row r="3" spans="1:13" ht="15" customHeight="1" thickBot="1">
      <c r="A3" s="42" t="s">
        <v>1</v>
      </c>
      <c r="B3" s="42"/>
      <c r="C3" s="42"/>
      <c r="D3" s="40"/>
      <c r="E3" s="40"/>
      <c r="F3" s="40"/>
      <c r="G3" s="40"/>
      <c r="H3" s="40"/>
      <c r="I3" s="40"/>
      <c r="J3" s="41"/>
      <c r="K3" s="41"/>
      <c r="L3" s="41"/>
      <c r="M3" s="41"/>
    </row>
    <row r="4" spans="1:13" ht="15.75" customHeight="1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5" customHeight="1" thickBo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5.75" customHeight="1" thickBot="1">
      <c r="A6" s="35" t="s">
        <v>44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21" customHeight="1">
      <c r="A7" s="2"/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5"/>
    </row>
    <row r="8" spans="1:13" ht="15" customHeight="1">
      <c r="A8" s="6"/>
      <c r="B8" s="7" t="s">
        <v>2</v>
      </c>
      <c r="C8" s="7" t="s">
        <v>15</v>
      </c>
      <c r="D8" s="32" t="s">
        <v>16</v>
      </c>
      <c r="E8" s="4"/>
      <c r="F8" s="4"/>
      <c r="G8" s="4"/>
      <c r="H8" s="4"/>
      <c r="I8" s="4"/>
      <c r="J8" s="4"/>
      <c r="K8" s="4"/>
      <c r="L8" s="4"/>
      <c r="M8" s="5"/>
    </row>
    <row r="9" spans="1:13" ht="15" customHeight="1">
      <c r="A9" s="6"/>
      <c r="B9" s="33" t="str">
        <f>A51</f>
        <v>Climatisation</v>
      </c>
      <c r="C9" s="9">
        <f>L51</f>
        <v>3.6330452296197074E-6</v>
      </c>
      <c r="D9" s="23">
        <f>J51</f>
        <v>3.4216310113000008E-4</v>
      </c>
      <c r="E9" s="4"/>
      <c r="F9" s="4"/>
      <c r="G9" s="4"/>
      <c r="H9" s="4"/>
      <c r="I9" s="4"/>
      <c r="J9" s="4"/>
      <c r="K9" s="4"/>
      <c r="L9" s="4"/>
      <c r="M9" s="5"/>
    </row>
    <row r="10" spans="1:13" ht="15" customHeight="1">
      <c r="A10" s="6"/>
      <c r="B10" s="33" t="str">
        <f>A52</f>
        <v>Eclairage</v>
      </c>
      <c r="C10" s="9">
        <f t="shared" ref="C10:C12" si="0">L52</f>
        <v>0.25211778716344663</v>
      </c>
      <c r="D10" s="23">
        <f t="shared" ref="D10:D14" si="1">J52</f>
        <v>23.744654540100001</v>
      </c>
      <c r="E10" s="4"/>
      <c r="F10" s="4"/>
      <c r="G10" s="4"/>
      <c r="H10" s="4"/>
      <c r="I10" s="4"/>
      <c r="J10" s="4"/>
      <c r="K10" s="4"/>
      <c r="L10" s="4"/>
      <c r="M10" s="5"/>
    </row>
    <row r="11" spans="1:13" ht="15" customHeight="1">
      <c r="A11" s="6"/>
      <c r="B11" s="33" t="str">
        <f>A53</f>
        <v>Froid</v>
      </c>
      <c r="C11" s="9">
        <f t="shared" si="0"/>
        <v>0.61496703153646315</v>
      </c>
      <c r="D11" s="23">
        <f t="shared" si="1"/>
        <v>57.918086151999994</v>
      </c>
      <c r="E11" s="4"/>
      <c r="F11" s="4"/>
      <c r="G11" s="4"/>
      <c r="H11" s="4"/>
      <c r="I11" s="4"/>
      <c r="J11" s="4"/>
      <c r="K11" s="4"/>
      <c r="L11" s="4"/>
      <c r="M11" s="5"/>
    </row>
    <row r="12" spans="1:13" ht="15" customHeight="1">
      <c r="A12" s="6"/>
      <c r="B12" s="33" t="str">
        <f>A54</f>
        <v>Others</v>
      </c>
      <c r="C12" s="9">
        <f t="shared" si="0"/>
        <v>0.13291154825486048</v>
      </c>
      <c r="D12" s="23">
        <f t="shared" si="1"/>
        <v>12.51771575979887</v>
      </c>
      <c r="E12" s="4"/>
      <c r="F12" s="4"/>
      <c r="G12" s="4"/>
      <c r="H12" s="4"/>
      <c r="I12" s="4"/>
      <c r="J12" s="4"/>
      <c r="K12" s="4"/>
      <c r="L12" s="4"/>
      <c r="M12" s="5"/>
    </row>
    <row r="13" spans="1:13" ht="15" customHeight="1">
      <c r="A13" s="6"/>
      <c r="B13" s="33"/>
      <c r="C13" s="9"/>
      <c r="D13" s="23"/>
      <c r="E13" s="4"/>
      <c r="F13" s="4"/>
      <c r="G13" s="4"/>
      <c r="H13" s="4"/>
      <c r="I13" s="4"/>
      <c r="J13" s="4"/>
      <c r="K13" s="4"/>
      <c r="L13" s="4"/>
      <c r="M13" s="5"/>
    </row>
    <row r="14" spans="1:13" ht="15" customHeight="1">
      <c r="A14" s="6"/>
      <c r="B14" s="33" t="str">
        <f t="shared" ref="B14" si="2">A56</f>
        <v>TOTAL</v>
      </c>
      <c r="C14" s="9"/>
      <c r="D14" s="23">
        <f t="shared" si="1"/>
        <v>94.180798615</v>
      </c>
      <c r="E14" s="4"/>
      <c r="F14" s="4"/>
      <c r="G14" s="4"/>
      <c r="H14" s="4"/>
      <c r="I14" s="4"/>
      <c r="J14" s="4"/>
      <c r="K14" s="4"/>
      <c r="L14" s="4"/>
      <c r="M14" s="5"/>
    </row>
    <row r="15" spans="1:13" ht="15" customHeight="1">
      <c r="A15" s="6"/>
      <c r="B15" s="30"/>
      <c r="C15" s="31"/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ht="15" customHeight="1">
      <c r="A16" s="6"/>
      <c r="B16" s="30"/>
      <c r="C16" s="31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1:13" ht="15" customHeight="1" thickBot="1">
      <c r="A17" s="10"/>
      <c r="B17" s="11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3"/>
    </row>
    <row r="18" spans="1:13" ht="15" customHeight="1" thickBot="1">
      <c r="B18" s="4"/>
      <c r="C18" s="4"/>
      <c r="D18" s="14"/>
    </row>
    <row r="19" spans="1:13" ht="15.75" customHeight="1" thickBot="1">
      <c r="A19" s="35" t="s">
        <v>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ht="15" customHeight="1">
      <c r="A20" s="6"/>
      <c r="B20" s="4"/>
      <c r="C20" s="4"/>
      <c r="D20" s="14"/>
      <c r="E20" s="4"/>
      <c r="F20" s="4"/>
      <c r="G20" s="4"/>
      <c r="H20" s="4"/>
      <c r="I20" s="4"/>
      <c r="J20" s="4"/>
      <c r="K20" s="4"/>
      <c r="L20" s="4"/>
      <c r="M20" s="5"/>
    </row>
    <row r="21" spans="1:13" ht="15" customHeight="1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</row>
    <row r="22" spans="1:13" ht="15" customHeight="1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</row>
    <row r="23" spans="1:13" ht="15" customHeight="1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</row>
    <row r="24" spans="1:13" ht="15" customHeight="1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</row>
    <row r="25" spans="1:13" ht="15" customHeight="1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</row>
    <row r="26" spans="1:13" ht="1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3" ht="15" customHeight="1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1:13" ht="15" customHeight="1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13" ht="15" customHeight="1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3" ht="15" customHeight="1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3" ht="15" customHeight="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ht="15" customHeight="1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1:13" ht="15" customHeight="1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" customHeight="1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1:13" ht="15" customHeight="1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" customHeight="1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1:13" ht="15" customHeight="1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 ht="15" customHeight="1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1:13" ht="15" customHeight="1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 ht="15" customHeight="1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</row>
    <row r="41" spans="1:13" ht="15" customHeight="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</row>
    <row r="42" spans="1:13" ht="15" customHeight="1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 ht="15" customHeight="1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 spans="1:13" ht="15" customHeight="1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</row>
    <row r="45" spans="1:13" ht="15" customHeight="1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</row>
    <row r="46" spans="1:13" ht="15" customHeight="1" thickBot="1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13" ht="15.75" customHeight="1" thickBot="1">
      <c r="A47" s="35" t="s">
        <v>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</row>
    <row r="48" spans="1:13" ht="15" customHeight="1">
      <c r="A48" s="6"/>
      <c r="B48" s="1"/>
      <c r="C48" s="1"/>
      <c r="D48" s="1"/>
      <c r="E48" s="1"/>
      <c r="F48" s="1"/>
      <c r="G48" s="1"/>
      <c r="H48" s="1"/>
      <c r="I48" s="4"/>
      <c r="J48" s="4"/>
      <c r="K48" s="4"/>
      <c r="L48" s="4"/>
      <c r="M48" s="5"/>
    </row>
    <row r="49" spans="1:13" ht="15" customHeight="1">
      <c r="A49" s="6"/>
      <c r="B49" s="36" t="s">
        <v>42</v>
      </c>
      <c r="C49" s="36"/>
      <c r="D49" s="36"/>
      <c r="E49" s="36"/>
      <c r="F49" s="37" t="s">
        <v>43</v>
      </c>
      <c r="G49" s="37"/>
      <c r="H49" s="37"/>
      <c r="I49" s="37"/>
      <c r="J49" s="38" t="s">
        <v>5</v>
      </c>
      <c r="K49" s="38"/>
      <c r="L49" s="38"/>
      <c r="M49" s="38"/>
    </row>
    <row r="50" spans="1:13" ht="15" customHeight="1">
      <c r="A50" s="6"/>
      <c r="B50" s="15" t="s">
        <v>6</v>
      </c>
      <c r="C50" s="15" t="s">
        <v>7</v>
      </c>
      <c r="D50" s="15" t="s">
        <v>8</v>
      </c>
      <c r="E50" s="16" t="s">
        <v>9</v>
      </c>
      <c r="F50" s="7" t="s">
        <v>6</v>
      </c>
      <c r="G50" s="7" t="s">
        <v>7</v>
      </c>
      <c r="H50" s="7" t="s">
        <v>8</v>
      </c>
      <c r="I50" s="17" t="s">
        <v>9</v>
      </c>
      <c r="J50" s="18" t="s">
        <v>6</v>
      </c>
      <c r="K50" s="18" t="s">
        <v>7</v>
      </c>
      <c r="L50" s="18" t="s">
        <v>8</v>
      </c>
      <c r="M50" s="19" t="s">
        <v>9</v>
      </c>
    </row>
    <row r="51" spans="1:13" ht="15" customHeight="1">
      <c r="A51" s="8" t="str">
        <f>'Tableau Croise'!B1</f>
        <v>Climatisation</v>
      </c>
      <c r="B51" s="20">
        <f>SUM('Tableau Croise'!B10:B22)</f>
        <v>1.7926026168E-4</v>
      </c>
      <c r="C51" s="21"/>
      <c r="D51" s="22">
        <f>B51/B$56</f>
        <v>2.7570139697204835E-6</v>
      </c>
      <c r="E51" s="22"/>
      <c r="F51" s="23">
        <f>J51-B51</f>
        <v>1.6290283945000008E-4</v>
      </c>
      <c r="G51" s="24"/>
      <c r="H51" s="24">
        <f>F51/F$56</f>
        <v>5.5863094737188177E-6</v>
      </c>
      <c r="I51" s="24"/>
      <c r="J51" s="25">
        <f>SUM('Tableau Croise'!B2:B25)</f>
        <v>3.4216310113000008E-4</v>
      </c>
      <c r="K51" s="26"/>
      <c r="L51" s="26">
        <f>J51/J$56</f>
        <v>3.6330452296197074E-6</v>
      </c>
      <c r="M51" s="26"/>
    </row>
    <row r="52" spans="1:13" ht="15" customHeight="1">
      <c r="A52" s="8" t="str">
        <f>'Tableau Croise'!C1</f>
        <v>Eclairage</v>
      </c>
      <c r="B52" s="20">
        <f>SUM('Tableau Croise'!C10:C22)</f>
        <v>20.164452774000001</v>
      </c>
      <c r="C52" s="21"/>
      <c r="D52" s="22">
        <f>B52/B$56</f>
        <v>0.31012828760078465</v>
      </c>
      <c r="E52" s="22"/>
      <c r="F52" s="23">
        <f>J52-B52</f>
        <v>3.5802017661000001</v>
      </c>
      <c r="G52" s="24"/>
      <c r="H52" s="24">
        <f>F51/F$56</f>
        <v>5.5863094737188177E-6</v>
      </c>
      <c r="I52" s="27"/>
      <c r="J52" s="25">
        <f>SUM('Tableau Croise'!C2:C25)</f>
        <v>23.744654540100001</v>
      </c>
      <c r="K52" s="26"/>
      <c r="L52" s="26">
        <f>J52/J$56</f>
        <v>0.25211778716344663</v>
      </c>
      <c r="M52" s="26"/>
    </row>
    <row r="53" spans="1:13" ht="15" customHeight="1">
      <c r="A53" s="8" t="str">
        <f>'Tableau Croise'!D1</f>
        <v>Froid</v>
      </c>
      <c r="B53" s="20">
        <f>SUM('Tableau Croise'!D10:D22)</f>
        <v>37.6996726</v>
      </c>
      <c r="C53" s="21"/>
      <c r="D53" s="22">
        <f>B53/B$56</f>
        <v>0.57981910233753109</v>
      </c>
      <c r="E53" s="22"/>
      <c r="F53" s="23">
        <f>J53-B53</f>
        <v>20.218413551999994</v>
      </c>
      <c r="G53" s="24"/>
      <c r="H53" s="24">
        <f>F52/F$56</f>
        <v>0.12277327461764671</v>
      </c>
      <c r="I53" s="27"/>
      <c r="J53" s="25">
        <f>SUM('Tableau Croise'!D2:D25)</f>
        <v>57.918086151999994</v>
      </c>
      <c r="K53" s="26"/>
      <c r="L53" s="26">
        <f>J53/J$56</f>
        <v>0.61496703153646315</v>
      </c>
      <c r="M53" s="26"/>
    </row>
    <row r="54" spans="1:13" ht="15" customHeight="1">
      <c r="A54" s="8" t="str">
        <f>'Tableau Croise'!E1</f>
        <v>Others</v>
      </c>
      <c r="B54" s="20">
        <f>SUM('Tableau Croise'!E10:E22)</f>
        <v>7.1554100457383178</v>
      </c>
      <c r="C54" s="21"/>
      <c r="D54" s="22">
        <f>B54/B$56</f>
        <v>0.11004985304771438</v>
      </c>
      <c r="E54" s="22"/>
      <c r="F54" s="23">
        <f>J54-B54</f>
        <v>5.3623057140605521</v>
      </c>
      <c r="G54" s="24"/>
      <c r="H54" s="24">
        <f>F53/F$56</f>
        <v>0.69333546026844561</v>
      </c>
      <c r="I54" s="27"/>
      <c r="J54" s="25">
        <f>SUM('Tableau Croise'!E2:E25)</f>
        <v>12.51771575979887</v>
      </c>
      <c r="K54" s="26"/>
      <c r="L54" s="26">
        <f>J54/J$56</f>
        <v>0.13291154825486048</v>
      </c>
      <c r="M54" s="26"/>
    </row>
    <row r="55" spans="1:13" ht="15" customHeight="1">
      <c r="A55" s="8"/>
      <c r="B55" s="28"/>
      <c r="C55" s="29"/>
      <c r="D55" s="22"/>
      <c r="E55" s="22"/>
      <c r="F55" s="23"/>
      <c r="G55" s="24"/>
      <c r="H55" s="24"/>
      <c r="I55" s="27"/>
      <c r="J55" s="25"/>
      <c r="K55" s="26"/>
      <c r="L55" s="26"/>
      <c r="M55" s="26"/>
    </row>
    <row r="56" spans="1:13" ht="15" customHeight="1">
      <c r="A56" s="8" t="s">
        <v>11</v>
      </c>
      <c r="B56" s="28">
        <f>SUM(B51:B55)</f>
        <v>65.019714680000007</v>
      </c>
      <c r="C56" s="29"/>
      <c r="D56" s="22">
        <f>B56/J56</f>
        <v>0.690371239532518</v>
      </c>
      <c r="E56" s="22"/>
      <c r="F56" s="23">
        <f>SUM(F51:F55)</f>
        <v>29.161083934999994</v>
      </c>
      <c r="G56" s="24"/>
      <c r="H56" s="24">
        <f>F56/J56</f>
        <v>0.309628760467482</v>
      </c>
      <c r="I56" s="27"/>
      <c r="J56" s="25">
        <f>SUM(J51:J55)</f>
        <v>94.180798615</v>
      </c>
      <c r="K56" s="26"/>
      <c r="L56" s="4"/>
      <c r="M56" s="26"/>
    </row>
    <row r="57" spans="1:13" ht="15" customHeight="1" thickBo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3"/>
    </row>
  </sheetData>
  <mergeCells count="12">
    <mergeCell ref="A2:C2"/>
    <mergeCell ref="D2:I3"/>
    <mergeCell ref="J2:M3"/>
    <mergeCell ref="A3:C3"/>
    <mergeCell ref="A4:M4"/>
    <mergeCell ref="A5:M5"/>
    <mergeCell ref="A6:M6"/>
    <mergeCell ref="A19:M19"/>
    <mergeCell ref="A47:M47"/>
    <mergeCell ref="B49:E49"/>
    <mergeCell ref="F49:I49"/>
    <mergeCell ref="J49:M49"/>
  </mergeCells>
  <pageMargins left="0.25" right="0.25" top="0.75" bottom="0.75" header="0.3" footer="0.3"/>
  <pageSetup paperSize="9" scale="71" firstPageNumber="0" orientation="portrait" horizontalDpi="300" verticalDpi="300" r:id="rId1"/>
  <headerFooter>
    <oddHeader>&amp;LRapport Journalier
Consommation électrique&amp;RMagasin DENDEN
25/01/2017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zoomScale="75" zoomScaleNormal="75" workbookViewId="0">
      <selection activeCell="A22" sqref="A22"/>
    </sheetView>
  </sheetViews>
  <sheetFormatPr baseColWidth="10" defaultColWidth="9.140625" defaultRowHeight="15"/>
  <cols>
    <col min="1" max="1" width="22.7109375" customWidth="1"/>
    <col min="2" max="2" width="13.42578125" customWidth="1"/>
    <col min="3" max="10" width="10.5703125" customWidth="1"/>
    <col min="12" max="1023" width="10.5703125" customWidth="1"/>
  </cols>
  <sheetData>
    <row r="1" spans="1:13">
      <c r="A1" t="s">
        <v>12</v>
      </c>
      <c r="B1" t="s">
        <v>14</v>
      </c>
      <c r="C1" t="s">
        <v>13</v>
      </c>
      <c r="D1" t="s">
        <v>10</v>
      </c>
      <c r="E1" t="s">
        <v>17</v>
      </c>
    </row>
    <row r="2" spans="1:13">
      <c r="A2" t="s">
        <v>18</v>
      </c>
      <c r="B2">
        <v>1.5899658739999999E-5</v>
      </c>
      <c r="C2">
        <v>2.6818603699999999E-2</v>
      </c>
      <c r="D2">
        <v>1.4701584910000001</v>
      </c>
      <c r="E2">
        <f t="shared" ref="E2:E25" si="0">M2 - SUM(B2:D2)</f>
        <v>0.46873161564125998</v>
      </c>
      <c r="M2">
        <v>1.9657246100000001</v>
      </c>
    </row>
    <row r="3" spans="1:13">
      <c r="A3" t="s">
        <v>19</v>
      </c>
      <c r="B3">
        <v>1.4495850300000001E-5</v>
      </c>
      <c r="C3">
        <v>2.69801026E-2</v>
      </c>
      <c r="D3">
        <v>1.789508163</v>
      </c>
      <c r="E3">
        <f t="shared" si="0"/>
        <v>0.43591128254970002</v>
      </c>
      <c r="M3">
        <v>2.252414044</v>
      </c>
    </row>
    <row r="4" spans="1:13">
      <c r="A4" t="s">
        <v>20</v>
      </c>
      <c r="B4">
        <v>1.4068603999999999E-5</v>
      </c>
      <c r="C4">
        <v>2.7013793600000002E-2</v>
      </c>
      <c r="D4">
        <v>2.2332688940000001</v>
      </c>
      <c r="E4">
        <f t="shared" si="0"/>
        <v>0.46277159979600002</v>
      </c>
      <c r="M4">
        <v>2.7230683560000002</v>
      </c>
    </row>
    <row r="5" spans="1:13">
      <c r="A5" t="s">
        <v>21</v>
      </c>
      <c r="B5">
        <v>1.3092041240000001E-5</v>
      </c>
      <c r="C5">
        <v>2.7029541200000003E-2</v>
      </c>
      <c r="D5">
        <v>1.858142376</v>
      </c>
      <c r="E5">
        <f t="shared" si="0"/>
        <v>0.51160406075876019</v>
      </c>
      <c r="M5">
        <v>2.3967890700000001</v>
      </c>
    </row>
    <row r="6" spans="1:13">
      <c r="A6" t="s">
        <v>22</v>
      </c>
      <c r="B6">
        <v>1.3214111800000002E-5</v>
      </c>
      <c r="C6">
        <v>2.7122924999999999E-2</v>
      </c>
      <c r="D6">
        <v>1.854658106</v>
      </c>
      <c r="E6">
        <f t="shared" si="0"/>
        <v>0.50044207488820014</v>
      </c>
      <c r="M6">
        <v>2.3822363200000001</v>
      </c>
    </row>
    <row r="7" spans="1:13">
      <c r="A7" t="s">
        <v>23</v>
      </c>
      <c r="B7">
        <v>1.4160156839999999E-5</v>
      </c>
      <c r="C7">
        <v>2.7109985600000001E-2</v>
      </c>
      <c r="D7">
        <v>1.4145812690000001</v>
      </c>
      <c r="E7">
        <f t="shared" si="0"/>
        <v>0.47284928524315961</v>
      </c>
      <c r="M7">
        <v>1.9145546999999998</v>
      </c>
    </row>
    <row r="8" spans="1:13">
      <c r="A8" t="s">
        <v>24</v>
      </c>
      <c r="B8">
        <v>1.324462964E-5</v>
      </c>
      <c r="C8">
        <v>2.6931762300000002E-2</v>
      </c>
      <c r="D8">
        <v>1.5364271789999999</v>
      </c>
      <c r="E8">
        <f t="shared" si="0"/>
        <v>0.47205751007036012</v>
      </c>
      <c r="M8">
        <v>2.035429696</v>
      </c>
    </row>
    <row r="9" spans="1:13">
      <c r="A9" t="s">
        <v>25</v>
      </c>
      <c r="B9">
        <v>1.330566448E-5</v>
      </c>
      <c r="C9">
        <v>0.83004308780000002</v>
      </c>
      <c r="D9">
        <v>2.416118215</v>
      </c>
      <c r="E9">
        <f t="shared" si="0"/>
        <v>0.49845632153552044</v>
      </c>
      <c r="M9">
        <v>3.7446309300000005</v>
      </c>
    </row>
    <row r="10" spans="1:13">
      <c r="A10" t="s">
        <v>26</v>
      </c>
      <c r="B10">
        <v>1.1718750720000001E-5</v>
      </c>
      <c r="C10">
        <v>1.5594943349999999</v>
      </c>
      <c r="D10">
        <v>3.13138359</v>
      </c>
      <c r="E10">
        <f t="shared" si="0"/>
        <v>0.55810646624928051</v>
      </c>
      <c r="M10">
        <v>5.2489961100000002</v>
      </c>
    </row>
    <row r="11" spans="1:13">
      <c r="A11" t="s">
        <v>27</v>
      </c>
      <c r="B11">
        <v>1.4801026000000001E-5</v>
      </c>
      <c r="C11">
        <v>1.5514230499999999</v>
      </c>
      <c r="D11">
        <v>2.7173574600000001</v>
      </c>
      <c r="E11">
        <f t="shared" si="0"/>
        <v>0.51286877897399918</v>
      </c>
      <c r="M11">
        <v>4.7816640899999996</v>
      </c>
    </row>
    <row r="12" spans="1:13">
      <c r="A12" t="s">
        <v>28</v>
      </c>
      <c r="B12">
        <v>1.4587403100000002E-5</v>
      </c>
      <c r="C12">
        <v>1.584844916</v>
      </c>
      <c r="D12">
        <v>3.0180001000000001</v>
      </c>
      <c r="E12">
        <f t="shared" si="0"/>
        <v>0.56628064659689947</v>
      </c>
      <c r="M12">
        <v>5.1691402499999999</v>
      </c>
    </row>
    <row r="13" spans="1:13">
      <c r="A13" t="s">
        <v>29</v>
      </c>
      <c r="B13">
        <v>1.3366699399999999E-5</v>
      </c>
      <c r="C13">
        <v>1.5234654240000001</v>
      </c>
      <c r="D13">
        <v>2.61680666</v>
      </c>
      <c r="E13">
        <f t="shared" si="0"/>
        <v>0.57322279930060027</v>
      </c>
      <c r="M13">
        <v>4.7135082500000003</v>
      </c>
    </row>
    <row r="14" spans="1:13">
      <c r="A14" t="s">
        <v>30</v>
      </c>
      <c r="B14">
        <v>1.4068603699999999E-5</v>
      </c>
      <c r="C14">
        <v>1.55856006</v>
      </c>
      <c r="D14">
        <v>2.8016370899999998</v>
      </c>
      <c r="E14">
        <f t="shared" si="0"/>
        <v>0.56413847139629958</v>
      </c>
      <c r="M14">
        <v>4.9243496899999997</v>
      </c>
    </row>
    <row r="15" spans="1:13">
      <c r="A15" t="s">
        <v>31</v>
      </c>
      <c r="B15">
        <v>1.3702393239999999E-5</v>
      </c>
      <c r="C15">
        <v>1.531488915</v>
      </c>
      <c r="D15">
        <v>2.8169241600000001</v>
      </c>
      <c r="E15">
        <f t="shared" si="0"/>
        <v>0.50032409260675959</v>
      </c>
      <c r="M15">
        <v>4.8487508699999999</v>
      </c>
    </row>
    <row r="16" spans="1:13">
      <c r="A16" t="s">
        <v>32</v>
      </c>
      <c r="B16">
        <v>1.5319824899999999E-5</v>
      </c>
      <c r="C16">
        <v>1.5607965400000001</v>
      </c>
      <c r="D16">
        <v>3.3260534799999997</v>
      </c>
      <c r="E16">
        <f t="shared" si="0"/>
        <v>0.6418445201750993</v>
      </c>
      <c r="M16">
        <v>5.5287098599999993</v>
      </c>
    </row>
    <row r="17" spans="1:13">
      <c r="A17" t="s">
        <v>33</v>
      </c>
      <c r="B17">
        <v>1.5197754900000001E-5</v>
      </c>
      <c r="C17">
        <v>1.5257015860000001</v>
      </c>
      <c r="D17">
        <v>2.9972193899999997</v>
      </c>
      <c r="E17">
        <f t="shared" si="0"/>
        <v>0.55213655624510061</v>
      </c>
      <c r="M17">
        <v>5.0750727300000005</v>
      </c>
    </row>
    <row r="18" spans="1:13">
      <c r="A18" t="s">
        <v>34</v>
      </c>
      <c r="B18">
        <v>1.483154338E-5</v>
      </c>
      <c r="C18">
        <v>1.5021846989999998</v>
      </c>
      <c r="D18">
        <v>3.0720957599999998</v>
      </c>
      <c r="E18">
        <f t="shared" si="0"/>
        <v>0.53178610945662008</v>
      </c>
      <c r="M18">
        <v>5.1060813999999999</v>
      </c>
    </row>
    <row r="19" spans="1:13">
      <c r="A19" t="s">
        <v>35</v>
      </c>
      <c r="B19">
        <v>1.2847901080000001E-5</v>
      </c>
      <c r="C19">
        <v>1.5272272999999998</v>
      </c>
      <c r="D19">
        <v>2.7441360100000001</v>
      </c>
      <c r="E19">
        <f t="shared" si="0"/>
        <v>0.60302763209891985</v>
      </c>
      <c r="M19">
        <v>4.8744037899999997</v>
      </c>
    </row>
    <row r="20" spans="1:13">
      <c r="A20" t="s">
        <v>36</v>
      </c>
      <c r="B20">
        <v>1.1566162579999999E-5</v>
      </c>
      <c r="C20">
        <v>1.4833366130000001</v>
      </c>
      <c r="D20">
        <v>2.78962376</v>
      </c>
      <c r="E20">
        <f t="shared" si="0"/>
        <v>0.52525079083742021</v>
      </c>
      <c r="M20">
        <v>4.79822273</v>
      </c>
    </row>
    <row r="21" spans="1:13">
      <c r="A21" t="s">
        <v>37</v>
      </c>
      <c r="B21">
        <v>1.2481690080000001E-5</v>
      </c>
      <c r="C21">
        <v>1.4935654299999999</v>
      </c>
      <c r="D21">
        <v>2.8822222000000002</v>
      </c>
      <c r="E21">
        <f t="shared" si="0"/>
        <v>0.49628436830991962</v>
      </c>
      <c r="M21">
        <v>4.8720844799999998</v>
      </c>
    </row>
    <row r="22" spans="1:13">
      <c r="A22" t="s">
        <v>38</v>
      </c>
      <c r="B22">
        <v>1.47705086E-5</v>
      </c>
      <c r="C22">
        <v>1.7623639059999998</v>
      </c>
      <c r="D22">
        <v>2.7862129400000004</v>
      </c>
      <c r="E22">
        <f t="shared" si="0"/>
        <v>0.53013881349139957</v>
      </c>
      <c r="M22">
        <v>5.0787304300000002</v>
      </c>
    </row>
    <row r="23" spans="1:13">
      <c r="A23" t="s">
        <v>39</v>
      </c>
      <c r="B23">
        <v>1.8737794070000001E-5</v>
      </c>
      <c r="C23">
        <v>1.845001806</v>
      </c>
      <c r="D23">
        <v>2.6829678140000004</v>
      </c>
      <c r="E23">
        <f t="shared" si="0"/>
        <v>0.57210338220592938</v>
      </c>
      <c r="M23">
        <v>5.1000917399999999</v>
      </c>
    </row>
    <row r="24" spans="1:13">
      <c r="A24" t="s">
        <v>40</v>
      </c>
      <c r="B24">
        <v>1.8096925300000003E-5</v>
      </c>
      <c r="C24">
        <v>0.6791739618999999</v>
      </c>
      <c r="D24">
        <v>1.6239480149999999</v>
      </c>
      <c r="E24">
        <f t="shared" si="0"/>
        <v>0.50651904117470004</v>
      </c>
      <c r="M24">
        <v>2.8096591149999997</v>
      </c>
    </row>
    <row r="25" spans="1:13">
      <c r="A25" t="s">
        <v>41</v>
      </c>
      <c r="B25">
        <v>1.4587403039999999E-5</v>
      </c>
      <c r="C25">
        <v>3.6976196400000001E-2</v>
      </c>
      <c r="D25">
        <v>1.3386350299999998</v>
      </c>
      <c r="E25">
        <f t="shared" si="0"/>
        <v>0.46085954019696018</v>
      </c>
      <c r="M25">
        <v>1.8364853540000001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</vt:lpstr>
      <vt:lpstr>Tableau Croise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MASMOUDI</dc:creator>
  <cp:lastModifiedBy>Utilisateur Windows</cp:lastModifiedBy>
  <cp:revision>1</cp:revision>
  <cp:lastPrinted>2020-01-07T17:09:05Z</cp:lastPrinted>
  <dcterms:created xsi:type="dcterms:W3CDTF">2017-01-26T12:00:33Z</dcterms:created>
  <dcterms:modified xsi:type="dcterms:W3CDTF">2020-02-22T15:33:35Z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