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8" windowWidth="14808" windowHeight="8016" activeTab="1"/>
  </bookViews>
  <sheets>
    <sheet name="Product Backlog" sheetId="1" r:id="rId1"/>
    <sheet name="Release Burndown" sheetId="2" r:id="rId2"/>
    <sheet name="Sprint1" sheetId="3" r:id="rId3"/>
    <sheet name="Sprint2" sheetId="4" r:id="rId4"/>
    <sheet name="Sprint3" sheetId="5" r:id="rId5"/>
    <sheet name="Sprint4" sheetId="6" r:id="rId6"/>
    <sheet name="Sprint5" sheetId="7" r:id="rId7"/>
    <sheet name="Sprint6" sheetId="8" r:id="rId8"/>
    <sheet name="Sprint7" sheetId="9" r:id="rId9"/>
    <sheet name="Sprint8" sheetId="10" r:id="rId10"/>
  </sheets>
  <calcPr calcId="162913"/>
</workbook>
</file>

<file path=xl/calcChain.xml><?xml version="1.0" encoding="utf-8"?>
<calcChain xmlns="http://schemas.openxmlformats.org/spreadsheetml/2006/main">
  <c r="D16" i="1" l="1"/>
  <c r="D5" i="4" l="1"/>
  <c r="D5" i="3"/>
  <c r="D5" i="9"/>
  <c r="D5" i="5"/>
  <c r="D20" i="8" l="1"/>
  <c r="D5" i="8"/>
  <c r="D14" i="7"/>
  <c r="D5" i="7"/>
  <c r="D4" i="7" s="1"/>
  <c r="D15" i="6"/>
  <c r="D4" i="5"/>
  <c r="D14" i="8" l="1"/>
  <c r="D4" i="8" s="1"/>
  <c r="B42" i="2"/>
  <c r="B44" i="2" s="1"/>
  <c r="B45" i="2" s="1"/>
  <c r="B46" i="2" s="1"/>
  <c r="B47" i="2" s="1"/>
  <c r="B48" i="2" s="1"/>
  <c r="B49" i="2" s="1"/>
  <c r="B50" i="2" s="1"/>
  <c r="D5" i="6" l="1"/>
  <c r="D4" i="6" l="1"/>
  <c r="E5" i="2"/>
  <c r="B6" i="2" s="1"/>
  <c r="E6" i="2" s="1"/>
  <c r="B7" i="2" s="1"/>
  <c r="E7" i="2" s="1"/>
  <c r="B8" i="2" s="1"/>
  <c r="E8" i="2" s="1"/>
  <c r="B9" i="2" s="1"/>
  <c r="E9" i="2" s="1"/>
  <c r="B10" i="2" s="1"/>
  <c r="E10" i="2" s="1"/>
  <c r="B11" i="2" l="1"/>
  <c r="E11" i="2" s="1"/>
  <c r="B12" i="2" s="1"/>
  <c r="E12" i="2" s="1"/>
</calcChain>
</file>

<file path=xl/sharedStrings.xml><?xml version="1.0" encoding="utf-8"?>
<sst xmlns="http://schemas.openxmlformats.org/spreadsheetml/2006/main" count="306" uniqueCount="154">
  <si>
    <t>Product Backlog</t>
  </si>
  <si>
    <t>Story name</t>
  </si>
  <si>
    <t>Status</t>
  </si>
  <si>
    <t>Size</t>
  </si>
  <si>
    <t>Sprint</t>
  </si>
  <si>
    <t>Comments</t>
  </si>
  <si>
    <t>Done</t>
  </si>
  <si>
    <t>Planned</t>
  </si>
  <si>
    <t>StoryID</t>
  </si>
  <si>
    <t>Deleted</t>
  </si>
  <si>
    <t>OnGoing</t>
  </si>
  <si>
    <t>Remaining Work</t>
  </si>
  <si>
    <t>Planned Work</t>
  </si>
  <si>
    <t>Realized Work</t>
  </si>
  <si>
    <t>Sprint 1</t>
  </si>
  <si>
    <t>ITEM DESCRIPTION</t>
  </si>
  <si>
    <t>Day 1</t>
  </si>
  <si>
    <t>Day 2</t>
  </si>
  <si>
    <t>Responsible</t>
  </si>
  <si>
    <t>Atanas</t>
  </si>
  <si>
    <t>Daniel</t>
  </si>
  <si>
    <t>Sprint 3</t>
  </si>
  <si>
    <t>Sprint 2</t>
  </si>
  <si>
    <t>Sprint 4</t>
  </si>
  <si>
    <t>Sprint 5</t>
  </si>
  <si>
    <t>Sprint 6</t>
  </si>
  <si>
    <t>Total</t>
  </si>
  <si>
    <t xml:space="preserve">Release Burndown Chart </t>
  </si>
  <si>
    <t>User can review his/her bets</t>
  </si>
  <si>
    <t>User can filter events by type/date</t>
  </si>
  <si>
    <t>User can place bets on multiple events</t>
  </si>
  <si>
    <t>Administrator can insert and edit matches</t>
  </si>
  <si>
    <t>User can choose different matches from the pool and place a bet</t>
  </si>
  <si>
    <t>User can see his/her betting history</t>
  </si>
  <si>
    <t>New matches are added to the database and old ones are edited</t>
  </si>
  <si>
    <t>Sign in/register functions</t>
  </si>
  <si>
    <t>Test : populate tables</t>
  </si>
  <si>
    <t>Connect java to the Database</t>
  </si>
  <si>
    <t>Test connection, insert and update methods</t>
  </si>
  <si>
    <t>Stefan</t>
  </si>
  <si>
    <t>Create database in postgreSQL</t>
  </si>
  <si>
    <t>Junit test case</t>
  </si>
  <si>
    <t>Junit test case : test connection</t>
  </si>
  <si>
    <t>Class Data which contains information about user based on database</t>
  </si>
  <si>
    <t>Class Match with all information needed</t>
  </si>
  <si>
    <t>User can choose different criterias for a list of matches</t>
  </si>
  <si>
    <t>Funds are added or withdrawn from the users' balance</t>
  </si>
  <si>
    <t>Document normalization process</t>
  </si>
  <si>
    <t>Estimation</t>
  </si>
  <si>
    <t xml:space="preserve">Estimation </t>
  </si>
  <si>
    <t>Test select methods</t>
  </si>
  <si>
    <t>Test query</t>
  </si>
  <si>
    <t>Test created ticket</t>
  </si>
  <si>
    <t>Test ticket insertion</t>
  </si>
  <si>
    <t>Test displaying of a ticket</t>
  </si>
  <si>
    <t>Test the createMatch method</t>
  </si>
  <si>
    <t>Design and code the history interface</t>
  </si>
  <si>
    <t>Test: display String values in a history panel</t>
  </si>
  <si>
    <t>Code the Profile GUI</t>
  </si>
  <si>
    <t>Code the query method which selects matches based on their type</t>
  </si>
  <si>
    <t>Design and code virtual ticket GUI</t>
  </si>
  <si>
    <t>Test displaying of ticket details</t>
  </si>
  <si>
    <t>Figure out how to refresh tickets and results</t>
  </si>
  <si>
    <t>Test refreshing</t>
  </si>
  <si>
    <t>Sprint 7</t>
  </si>
  <si>
    <t>Code the admin's GUI</t>
  </si>
  <si>
    <t>Test insert method</t>
  </si>
  <si>
    <t>Code the Register GUI</t>
  </si>
  <si>
    <t>Code the Log In GUI</t>
  </si>
  <si>
    <t>Test connection</t>
  </si>
  <si>
    <t>Test log in</t>
  </si>
  <si>
    <t>Make a shared interface with a test method and define the method</t>
  </si>
  <si>
    <t>Create the server class which rebinds implemented method from shared interface</t>
  </si>
  <si>
    <t>Create client class which looks up for shared interface</t>
  </si>
  <si>
    <t>Collect all data which has to be stored in  the database</t>
  </si>
  <si>
    <t>Develop a relational database model using normalization desing technique</t>
  </si>
  <si>
    <t>Test database functional dependencies and update anomalies</t>
  </si>
  <si>
    <t>Define a SELECT method</t>
  </si>
  <si>
    <t>Create class User with username, password and an instance of the Data class</t>
  </si>
  <si>
    <t>Create class Bet with information about a single bet</t>
  </si>
  <si>
    <t>Test: create a new User object</t>
  </si>
  <si>
    <t>Design how to send a list of matches over a network</t>
  </si>
  <si>
    <t>Test: display matches from the database in  a JTable</t>
  </si>
  <si>
    <t>Query method which selects matches in a given time period</t>
  </si>
  <si>
    <t>On double click, add a row to the JTable in the virtual ticket</t>
  </si>
  <si>
    <t>Code the method which inserts a ticket in the database</t>
  </si>
  <si>
    <t>All tickets are displayed in the history tabbed pane</t>
  </si>
  <si>
    <t>On ticket selection, the JTable is filled with detailed information about the selected ticket</t>
  </si>
  <si>
    <t>Draw a sketch of the admin's GUI</t>
  </si>
  <si>
    <t>Create a method which edits a match in the database</t>
  </si>
  <si>
    <t>Add action and table listeners</t>
  </si>
  <si>
    <t>Code the method which creates a new User</t>
  </si>
  <si>
    <t>Create a method for inserting new users' information in the database</t>
  </si>
  <si>
    <t>Draw a sketch of the register interface</t>
  </si>
  <si>
    <t>Design a solution to interconnect logIn, Register and main user's interfaces</t>
  </si>
  <si>
    <t>Create a query to get a user's password</t>
  </si>
  <si>
    <t>Interconnect register, logIn and main GUIs</t>
  </si>
  <si>
    <t>User is able to filter events by type and date</t>
  </si>
  <si>
    <t>User can see list of today's events</t>
  </si>
  <si>
    <t>All tickets are evaulated according to match results</t>
  </si>
  <si>
    <t xml:space="preserve">Winnings are distributed </t>
  </si>
  <si>
    <t>New user is able to create an account</t>
  </si>
  <si>
    <t>Create a sketch of user's main GUI</t>
  </si>
  <si>
    <t>After all matches from the ticket have finished. Ticket result is evaulated and score is added to the winners</t>
  </si>
  <si>
    <t>User can log in with his user name and password</t>
  </si>
  <si>
    <t>After the match is finished, admin can set match results  in the database</t>
  </si>
  <si>
    <t>After user fills registration form new account is stored in the system's database</t>
  </si>
  <si>
    <t>User can change information he provided during registration exclude user name</t>
  </si>
  <si>
    <t>Update JDBC</t>
  </si>
  <si>
    <t>Sprint 8</t>
  </si>
  <si>
    <t>Administrator can set events results</t>
  </si>
  <si>
    <t>Winnings are distributed to users</t>
  </si>
  <si>
    <t>Document all changes</t>
  </si>
  <si>
    <t>User is able to change information in the profile</t>
  </si>
  <si>
    <t>A user can interact with the main window</t>
  </si>
  <si>
    <t>User is able to see and manipulate with user's interface</t>
  </si>
  <si>
    <t xml:space="preserve">Hardcode some matches </t>
  </si>
  <si>
    <t>Test</t>
  </si>
  <si>
    <t>Create class Ticket which contains information about a user and an array list of bets</t>
  </si>
  <si>
    <t>Create a method which takes matches from database and displays them in the JTable</t>
  </si>
  <si>
    <t>Define  update method</t>
  </si>
  <si>
    <t>Server returns a list of matches on clients request which are displayed in the user's interface</t>
  </si>
  <si>
    <t>Code the user's main interface</t>
  </si>
  <si>
    <t>Display matches in the main window</t>
  </si>
  <si>
    <t>Connect queries with "Filter" button</t>
  </si>
  <si>
    <t>Test: check results in JTable</t>
  </si>
  <si>
    <t>Add an actionListener to "Filter" button</t>
  </si>
  <si>
    <t>Validating method for wrong time periods</t>
  </si>
  <si>
    <t>Design Controller class for the main GUI</t>
  </si>
  <si>
    <t>Add a mouseListener to the JTable</t>
  </si>
  <si>
    <t>Automate adding the coefficient based on a selected column</t>
  </si>
  <si>
    <t>Add a button ActionListener in controller</t>
  </si>
  <si>
    <t>Create a ticket from selected matches</t>
  </si>
  <si>
    <t>Design the controller for the GUI</t>
  </si>
  <si>
    <t>Design a solution about how to create a new match from inserted values</t>
  </si>
  <si>
    <t>Test the controller class</t>
  </si>
  <si>
    <t>Connect Admin's GUI with the controller</t>
  </si>
  <si>
    <t>When Admin picks an event from the JTable, he can change its results, time and date.</t>
  </si>
  <si>
    <t>Create a validator for wrong input</t>
  </si>
  <si>
    <t>Test match insertion and match editing</t>
  </si>
  <si>
    <t>A new user is able to create an account</t>
  </si>
  <si>
    <t>User can log in with a username and password</t>
  </si>
  <si>
    <t>Code the query which checks a username's availability</t>
  </si>
  <si>
    <t>Design a method which compares user input with data from the database</t>
  </si>
  <si>
    <t>Design a solution to create a User object from the values in Profile</t>
  </si>
  <si>
    <t>User can see a list of today's events</t>
  </si>
  <si>
    <t>Update the shared interface</t>
  </si>
  <si>
    <t>Update the Implementation class</t>
  </si>
  <si>
    <t>Update the history GUI</t>
  </si>
  <si>
    <t>Normalize the relational database to third normal form</t>
  </si>
  <si>
    <t>Design a method to check the status of all matches in the ticket</t>
  </si>
  <si>
    <t>Method that sets ticket results</t>
  </si>
  <si>
    <t>Create a method, which edits a ticket's status in the database</t>
  </si>
  <si>
    <t>When the ticket status is "Win", score is added to the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</si>
</sst>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20"/>
      <color theme="1"/>
      <name val="Arial"/>
      <family val="2"/>
    </font>
    <font>
      <sz val="10"/>
      <name val="Arial"/>
      <family val="2"/>
      <charset val="238"/>
    </font>
    <font>
      <sz val="26"/>
      <color theme="1"/>
      <name val="Cambria"/>
      <family val="1"/>
      <charset val="238"/>
      <scheme val="major"/>
    </font>
    <font>
      <b/>
      <sz val="2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6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42">
    <xf numFmtId="0" fontId="0" fillId="0" borderId="0" xfId="0"/>
    <xf numFmtId="0" fontId="0" fillId="0" borderId="0" xfId="0" applyNumberFormat="1" applyAlignment="1">
      <alignment horizontal="center" vertical="top" readingOrder="1"/>
    </xf>
    <xf numFmtId="0" fontId="1" fillId="2" borderId="1" xfId="0" applyNumberFormat="1" applyFont="1" applyFill="1" applyBorder="1" applyAlignment="1">
      <alignment horizontal="center" vertical="top" readingOrder="1"/>
    </xf>
    <xf numFmtId="0" fontId="0" fillId="0" borderId="0" xfId="0" applyNumberFormat="1" applyAlignment="1">
      <alignment horizontal="center" vertical="top" wrapText="1" readingOrder="1"/>
    </xf>
    <xf numFmtId="0" fontId="0" fillId="0" borderId="0" xfId="0" applyNumberFormat="1" applyBorder="1" applyAlignment="1">
      <alignment horizontal="center" vertical="top" wrapText="1" readingOrder="1"/>
    </xf>
    <xf numFmtId="0" fontId="0" fillId="0" borderId="0" xfId="0" applyNumberFormat="1" applyBorder="1" applyAlignment="1">
      <alignment horizontal="left" vertical="top" wrapText="1" readingOrder="1"/>
    </xf>
    <xf numFmtId="0" fontId="3" fillId="0" borderId="0" xfId="1" applyFont="1"/>
    <xf numFmtId="0" fontId="2" fillId="0" borderId="0" xfId="1"/>
    <xf numFmtId="0" fontId="1" fillId="2" borderId="1" xfId="2" applyFont="1" applyFill="1" applyBorder="1" applyAlignment="1">
      <alignment horizontal="center"/>
    </xf>
    <xf numFmtId="0" fontId="1" fillId="2" borderId="1" xfId="2" applyFont="1" applyFill="1" applyBorder="1" applyAlignment="1">
      <alignment wrapText="1"/>
    </xf>
    <xf numFmtId="0" fontId="1" fillId="2" borderId="1" xfId="2" applyFont="1" applyFill="1" applyBorder="1" applyAlignment="1">
      <alignment horizontal="center" wrapText="1"/>
    </xf>
    <xf numFmtId="0" fontId="4" fillId="5" borderId="1" xfId="2" applyFill="1" applyBorder="1" applyAlignment="1">
      <alignment horizontal="center"/>
    </xf>
    <xf numFmtId="0" fontId="4" fillId="0" borderId="1" xfId="2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5" fillId="0" borderId="0" xfId="0" applyFont="1" applyAlignment="1">
      <alignment vertical="top" wrapText="1"/>
    </xf>
    <xf numFmtId="0" fontId="0" fillId="6" borderId="1" xfId="0" applyNumberFormat="1" applyFill="1" applyBorder="1" applyAlignment="1">
      <alignment horizontal="center" vertical="top" readingOrder="1"/>
    </xf>
    <xf numFmtId="0" fontId="0" fillId="6" borderId="1" xfId="0" applyNumberFormat="1" applyFill="1" applyBorder="1" applyAlignment="1">
      <alignment horizontal="center" vertical="top" wrapText="1" readingOrder="1"/>
    </xf>
    <xf numFmtId="0" fontId="1" fillId="0" borderId="1" xfId="0" applyNumberFormat="1" applyFont="1" applyFill="1" applyBorder="1" applyAlignment="1">
      <alignment horizontal="center" vertical="top" readingOrder="1"/>
    </xf>
    <xf numFmtId="0" fontId="1" fillId="2" borderId="1" xfId="0" applyNumberFormat="1" applyFont="1" applyFill="1" applyBorder="1" applyAlignment="1">
      <alignment horizontal="center" vertical="top" wrapText="1" readingOrder="1"/>
    </xf>
    <xf numFmtId="0" fontId="0" fillId="0" borderId="1" xfId="0" applyBorder="1"/>
    <xf numFmtId="0" fontId="0" fillId="0" borderId="1" xfId="0" applyNumberFormat="1" applyBorder="1" applyAlignment="1">
      <alignment horizontal="center" vertical="top" wrapText="1" readingOrder="1"/>
    </xf>
    <xf numFmtId="0" fontId="0" fillId="3" borderId="1" xfId="0" applyNumberFormat="1" applyFill="1" applyBorder="1" applyAlignment="1">
      <alignment horizontal="center" vertical="top" wrapText="1" readingOrder="1"/>
    </xf>
    <xf numFmtId="0" fontId="0" fillId="4" borderId="1" xfId="0" applyNumberFormat="1" applyFill="1" applyBorder="1" applyAlignment="1">
      <alignment horizontal="center" vertical="top" wrapText="1" readingOrder="1"/>
    </xf>
    <xf numFmtId="0" fontId="0" fillId="6" borderId="2" xfId="0" applyNumberFormat="1" applyFill="1" applyBorder="1" applyAlignment="1">
      <alignment vertical="top" readingOrder="1"/>
    </xf>
    <xf numFmtId="0" fontId="0" fillId="6" borderId="3" xfId="0" applyNumberFormat="1" applyFill="1" applyBorder="1" applyAlignment="1">
      <alignment vertical="top" readingOrder="1"/>
    </xf>
    <xf numFmtId="0" fontId="0" fillId="6" borderId="4" xfId="0" applyNumberFormat="1" applyFill="1" applyBorder="1" applyAlignment="1">
      <alignment vertical="top" readingOrder="1"/>
    </xf>
    <xf numFmtId="0" fontId="0" fillId="6" borderId="1" xfId="0" applyNumberFormat="1" applyFill="1" applyBorder="1" applyAlignment="1">
      <alignment vertical="top" readingOrder="1"/>
    </xf>
    <xf numFmtId="0" fontId="0" fillId="6" borderId="3" xfId="0" applyNumberFormat="1" applyFill="1" applyBorder="1" applyAlignment="1">
      <alignment vertical="top" wrapText="1" readingOrder="1"/>
    </xf>
    <xf numFmtId="0" fontId="0" fillId="6" borderId="4" xfId="0" applyNumberFormat="1" applyFill="1" applyBorder="1" applyAlignment="1">
      <alignment vertical="top" wrapText="1" readingOrder="1"/>
    </xf>
    <xf numFmtId="0" fontId="0" fillId="6" borderId="1" xfId="0" applyNumberFormat="1" applyFill="1" applyBorder="1" applyAlignment="1">
      <alignment vertical="top" wrapText="1" readingOrder="1"/>
    </xf>
    <xf numFmtId="0" fontId="1" fillId="2" borderId="1" xfId="0" applyNumberFormat="1" applyFont="1" applyFill="1" applyBorder="1" applyAlignment="1">
      <alignment horizontal="center" vertical="top" readingOrder="1"/>
    </xf>
    <xf numFmtId="0" fontId="1" fillId="2" borderId="1" xfId="0" applyNumberFormat="1" applyFont="1" applyFill="1" applyBorder="1" applyAlignment="1">
      <alignment horizontal="center" vertical="top" readingOrder="1"/>
    </xf>
    <xf numFmtId="0" fontId="1" fillId="2" borderId="1" xfId="0" applyNumberFormat="1" applyFont="1" applyFill="1" applyBorder="1" applyAlignment="1">
      <alignment horizontal="center" vertical="top" readingOrder="1"/>
    </xf>
    <xf numFmtId="0" fontId="1" fillId="2" borderId="1" xfId="0" applyNumberFormat="1" applyFont="1" applyFill="1" applyBorder="1" applyAlignment="1">
      <alignment horizontal="center" vertical="top" readingOrder="1"/>
    </xf>
    <xf numFmtId="0" fontId="0" fillId="3" borderId="0" xfId="0" applyNumberFormat="1" applyFill="1" applyAlignment="1">
      <alignment horizontal="center" vertical="top" readingOrder="1"/>
    </xf>
    <xf numFmtId="0" fontId="6" fillId="2" borderId="1" xfId="0" applyNumberFormat="1" applyFont="1" applyFill="1" applyBorder="1" applyAlignment="1">
      <alignment horizontal="center" vertical="top" wrapText="1" readingOrder="1"/>
    </xf>
    <xf numFmtId="0" fontId="1" fillId="2" borderId="1" xfId="0" applyNumberFormat="1" applyFont="1" applyFill="1" applyBorder="1" applyAlignment="1">
      <alignment horizontal="center" vertical="top" readingOrder="1"/>
    </xf>
    <xf numFmtId="0" fontId="1" fillId="2" borderId="1" xfId="0" applyNumberFormat="1" applyFont="1" applyFill="1" applyBorder="1" applyAlignment="1">
      <alignment horizontal="center" vertical="top"/>
    </xf>
    <xf numFmtId="0" fontId="0" fillId="6" borderId="2" xfId="0" applyNumberFormat="1" applyFill="1" applyBorder="1" applyAlignment="1">
      <alignment horizontal="left" vertical="top" wrapText="1" readingOrder="1"/>
    </xf>
    <xf numFmtId="0" fontId="0" fillId="6" borderId="4" xfId="0" applyNumberFormat="1" applyFill="1" applyBorder="1" applyAlignment="1">
      <alignment horizontal="left" vertical="top" wrapText="1" readingOrder="1"/>
    </xf>
  </cellXfs>
  <cellStyles count="3">
    <cellStyle name="Normal" xfId="0" builtinId="0"/>
    <cellStyle name="Normálna 2" xfId="1"/>
    <cellStyle name="Normálna 3" xfId="2"/>
  </cellStyles>
  <dxfs count="60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Medium9"/>
  <colors>
    <mruColors>
      <color rgb="FFFF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30706657356994E-2"/>
          <c:y val="5.4594949428956319E-2"/>
          <c:w val="0.77587227376485224"/>
          <c:h val="0.86047556381035939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('Release Burndown'!$B$5:$B$12,'Release Burndown'!$B$37)</c:f>
              <c:numCache>
                <c:formatCode>General</c:formatCode>
                <c:ptCount val="9"/>
                <c:pt idx="0">
                  <c:v>167</c:v>
                </c:pt>
                <c:pt idx="1">
                  <c:v>141</c:v>
                </c:pt>
                <c:pt idx="2">
                  <c:v>113</c:v>
                </c:pt>
                <c:pt idx="3">
                  <c:v>90</c:v>
                </c:pt>
                <c:pt idx="4">
                  <c:v>63</c:v>
                </c:pt>
                <c:pt idx="5">
                  <c:v>37</c:v>
                </c:pt>
                <c:pt idx="6">
                  <c:v>28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B-484B-84C9-A39F3BDC382A}"/>
            </c:ext>
          </c:extLst>
        </c:ser>
        <c:ser>
          <c:idx val="2"/>
          <c:order val="1"/>
          <c:tx>
            <c:v>Ideal</c:v>
          </c:tx>
          <c:marker>
            <c:symbol val="none"/>
          </c:marker>
          <c:val>
            <c:numRef>
              <c:f>'Release Burndown'!$B$43:$B$50</c:f>
              <c:numCache>
                <c:formatCode>General</c:formatCode>
                <c:ptCount val="8"/>
                <c:pt idx="0">
                  <c:v>172</c:v>
                </c:pt>
                <c:pt idx="1">
                  <c:v>147.42857142857142</c:v>
                </c:pt>
                <c:pt idx="2">
                  <c:v>122.85714285714285</c:v>
                </c:pt>
                <c:pt idx="3">
                  <c:v>98.285714285714278</c:v>
                </c:pt>
                <c:pt idx="4">
                  <c:v>73.714285714285708</c:v>
                </c:pt>
                <c:pt idx="5">
                  <c:v>49.142857142857139</c:v>
                </c:pt>
                <c:pt idx="6">
                  <c:v>24.571428571428566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B-484B-84C9-A39F3BDC3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114179456"/>
        <c:axId val="114226304"/>
      </c:lineChart>
      <c:catAx>
        <c:axId val="11417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226304"/>
        <c:crosses val="autoZero"/>
        <c:auto val="1"/>
        <c:lblAlgn val="ctr"/>
        <c:lblOffset val="100"/>
        <c:noMultiLvlLbl val="0"/>
      </c:catAx>
      <c:valAx>
        <c:axId val="11422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7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368688</xdr:colOff>
      <xdr:row>0</xdr:row>
      <xdr:rowOff>25204</xdr:rowOff>
    </xdr:from>
    <xdr:to>
      <xdr:col>22</xdr:col>
      <xdr:colOff>228600</xdr:colOff>
      <xdr:row>29</xdr:row>
      <xdr:rowOff>30480</xdr:rowOff>
    </xdr:to>
    <xdr:graphicFrame macro="">
      <xdr:nvGraphicFramePr>
        <xdr:cNvPr id="15" name="Graf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>
      <selection activeCell="D16" sqref="D16"/>
    </sheetView>
  </sheetViews>
  <sheetFormatPr defaultRowHeight="14.4" x14ac:dyDescent="0.3"/>
  <cols>
    <col min="1" max="1" width="7.5546875" style="1" bestFit="1" customWidth="1"/>
    <col min="2" max="2" width="34.33203125" style="1" customWidth="1"/>
    <col min="3" max="3" width="8.109375" style="1" customWidth="1"/>
    <col min="4" max="4" width="4.6640625" style="1" customWidth="1"/>
    <col min="5" max="5" width="6.33203125" style="1" bestFit="1" customWidth="1"/>
    <col min="6" max="6" width="45.6640625" style="1" customWidth="1"/>
    <col min="7" max="7" width="8" style="1" customWidth="1"/>
    <col min="8" max="9" width="8.88671875" style="1"/>
    <col min="10" max="10" width="34.5546875" style="1" customWidth="1"/>
    <col min="11" max="11" width="17.44140625" style="1" customWidth="1"/>
    <col min="12" max="12" width="7.33203125" style="1" customWidth="1"/>
    <col min="13" max="13" width="2" style="1" customWidth="1"/>
    <col min="14" max="14" width="41.5546875" style="1" customWidth="1"/>
    <col min="15" max="15" width="30.88671875" style="1" customWidth="1"/>
    <col min="16" max="16384" width="8.88671875" style="1"/>
  </cols>
  <sheetData>
    <row r="1" spans="1:7" ht="38.4" customHeight="1" x14ac:dyDescent="0.3">
      <c r="A1" s="37" t="s">
        <v>0</v>
      </c>
      <c r="B1" s="37"/>
      <c r="C1" s="37"/>
      <c r="F1" s="3"/>
    </row>
    <row r="2" spans="1:7" x14ac:dyDescent="0.3">
      <c r="F2" s="3"/>
    </row>
    <row r="3" spans="1:7" x14ac:dyDescent="0.3">
      <c r="A3" s="20" t="s">
        <v>8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3"/>
    </row>
    <row r="4" spans="1:7" ht="28.8" x14ac:dyDescent="0.3">
      <c r="A4" s="20">
        <v>1</v>
      </c>
      <c r="B4" s="23" t="s">
        <v>114</v>
      </c>
      <c r="C4" s="23" t="s">
        <v>6</v>
      </c>
      <c r="D4" s="36">
        <v>26</v>
      </c>
      <c r="E4" s="23">
        <v>1</v>
      </c>
      <c r="F4" s="23" t="s">
        <v>115</v>
      </c>
      <c r="G4" s="3"/>
    </row>
    <row r="5" spans="1:7" ht="28.8" x14ac:dyDescent="0.3">
      <c r="A5" s="20">
        <v>2</v>
      </c>
      <c r="B5" s="23" t="s">
        <v>98</v>
      </c>
      <c r="C5" s="23" t="s">
        <v>6</v>
      </c>
      <c r="D5" s="23">
        <v>28</v>
      </c>
      <c r="E5" s="36">
        <v>2</v>
      </c>
      <c r="F5" s="23" t="s">
        <v>121</v>
      </c>
      <c r="G5" s="3"/>
    </row>
    <row r="6" spans="1:7" ht="28.8" x14ac:dyDescent="0.3">
      <c r="A6" s="20">
        <v>3</v>
      </c>
      <c r="B6" s="23" t="s">
        <v>97</v>
      </c>
      <c r="C6" s="23" t="s">
        <v>6</v>
      </c>
      <c r="D6" s="23">
        <v>23</v>
      </c>
      <c r="E6" s="23">
        <v>3</v>
      </c>
      <c r="F6" s="23" t="s">
        <v>45</v>
      </c>
      <c r="G6" s="3"/>
    </row>
    <row r="7" spans="1:7" ht="28.8" x14ac:dyDescent="0.3">
      <c r="A7" s="20">
        <v>4</v>
      </c>
      <c r="B7" s="23" t="s">
        <v>30</v>
      </c>
      <c r="C7" s="23" t="s">
        <v>6</v>
      </c>
      <c r="D7" s="23">
        <v>15</v>
      </c>
      <c r="E7" s="23">
        <v>4</v>
      </c>
      <c r="F7" s="23" t="s">
        <v>32</v>
      </c>
      <c r="G7" s="3"/>
    </row>
    <row r="8" spans="1:7" x14ac:dyDescent="0.3">
      <c r="A8" s="20">
        <v>5</v>
      </c>
      <c r="B8" s="23" t="s">
        <v>28</v>
      </c>
      <c r="C8" s="23" t="s">
        <v>6</v>
      </c>
      <c r="D8" s="23">
        <v>12</v>
      </c>
      <c r="E8" s="23">
        <v>4</v>
      </c>
      <c r="F8" s="23" t="s">
        <v>33</v>
      </c>
      <c r="G8" s="3"/>
    </row>
    <row r="9" spans="1:7" ht="28.8" x14ac:dyDescent="0.3">
      <c r="A9" s="20">
        <v>6</v>
      </c>
      <c r="B9" s="23" t="s">
        <v>31</v>
      </c>
      <c r="C9" s="23" t="s">
        <v>6</v>
      </c>
      <c r="D9" s="23">
        <v>19</v>
      </c>
      <c r="E9" s="23">
        <v>5</v>
      </c>
      <c r="F9" s="23" t="s">
        <v>34</v>
      </c>
      <c r="G9" s="3"/>
    </row>
    <row r="10" spans="1:7" ht="28.8" x14ac:dyDescent="0.3">
      <c r="A10" s="20">
        <v>7</v>
      </c>
      <c r="B10" s="23" t="s">
        <v>110</v>
      </c>
      <c r="C10" s="23" t="s">
        <v>6</v>
      </c>
      <c r="D10" s="23">
        <v>7</v>
      </c>
      <c r="E10" s="23">
        <v>5</v>
      </c>
      <c r="F10" s="23" t="s">
        <v>105</v>
      </c>
    </row>
    <row r="11" spans="1:7" ht="28.8" x14ac:dyDescent="0.3">
      <c r="A11" s="20">
        <v>8</v>
      </c>
      <c r="B11" s="23" t="s">
        <v>99</v>
      </c>
      <c r="C11" s="23" t="s">
        <v>6</v>
      </c>
      <c r="D11" s="23">
        <v>8</v>
      </c>
      <c r="E11" s="23">
        <v>8</v>
      </c>
      <c r="F11" s="23" t="s">
        <v>46</v>
      </c>
    </row>
    <row r="12" spans="1:7" ht="28.8" x14ac:dyDescent="0.3">
      <c r="A12" s="20">
        <v>9</v>
      </c>
      <c r="B12" s="23" t="s">
        <v>111</v>
      </c>
      <c r="C12" s="23" t="s">
        <v>6</v>
      </c>
      <c r="D12" s="23">
        <v>2</v>
      </c>
      <c r="E12" s="23">
        <v>8</v>
      </c>
      <c r="F12" s="23" t="s">
        <v>103</v>
      </c>
    </row>
    <row r="13" spans="1:7" ht="28.8" x14ac:dyDescent="0.3">
      <c r="A13" s="20">
        <v>10</v>
      </c>
      <c r="B13" s="23" t="s">
        <v>101</v>
      </c>
      <c r="C13" s="23" t="s">
        <v>6</v>
      </c>
      <c r="D13" s="23">
        <v>15</v>
      </c>
      <c r="E13" s="23">
        <v>6</v>
      </c>
      <c r="F13" s="23" t="s">
        <v>106</v>
      </c>
    </row>
    <row r="14" spans="1:7" ht="28.8" x14ac:dyDescent="0.3">
      <c r="A14" s="20">
        <v>11</v>
      </c>
      <c r="B14" s="23" t="s">
        <v>113</v>
      </c>
      <c r="C14" s="23" t="s">
        <v>6</v>
      </c>
      <c r="D14" s="23">
        <v>5</v>
      </c>
      <c r="E14" s="23">
        <v>6</v>
      </c>
      <c r="F14" s="23" t="s">
        <v>107</v>
      </c>
    </row>
    <row r="15" spans="1:7" ht="28.8" x14ac:dyDescent="0.3">
      <c r="A15" s="20">
        <v>12</v>
      </c>
      <c r="B15" s="23" t="s">
        <v>104</v>
      </c>
      <c r="C15" s="23" t="s">
        <v>6</v>
      </c>
      <c r="D15" s="23">
        <v>7</v>
      </c>
      <c r="E15" s="23">
        <v>6</v>
      </c>
      <c r="F15" s="23" t="s">
        <v>35</v>
      </c>
      <c r="G15" s="22" t="s">
        <v>7</v>
      </c>
    </row>
    <row r="16" spans="1:7" x14ac:dyDescent="0.3">
      <c r="D16" s="1">
        <f>SUM(D4:D15)</f>
        <v>167</v>
      </c>
      <c r="F16" s="3"/>
      <c r="G16" s="23" t="s">
        <v>6</v>
      </c>
    </row>
    <row r="17" spans="1:7" x14ac:dyDescent="0.3">
      <c r="F17" s="3"/>
      <c r="G17" s="18" t="s">
        <v>10</v>
      </c>
    </row>
    <row r="18" spans="1:7" x14ac:dyDescent="0.3">
      <c r="F18" s="3"/>
      <c r="G18" s="24" t="s">
        <v>9</v>
      </c>
    </row>
    <row r="19" spans="1:7" x14ac:dyDescent="0.3">
      <c r="F19" s="3"/>
    </row>
    <row r="20" spans="1:7" x14ac:dyDescent="0.3">
      <c r="D20" s="3"/>
    </row>
    <row r="21" spans="1:7" x14ac:dyDescent="0.3">
      <c r="D21" s="3"/>
    </row>
    <row r="23" spans="1:7" x14ac:dyDescent="0.3">
      <c r="B23" s="4"/>
      <c r="E23" s="4"/>
      <c r="F23" s="5"/>
    </row>
    <row r="24" spans="1:7" x14ac:dyDescent="0.3">
      <c r="A24" s="4"/>
      <c r="B24" s="4"/>
      <c r="C24" s="4"/>
      <c r="D24" s="3"/>
      <c r="E24" s="4"/>
      <c r="F24" s="5"/>
    </row>
    <row r="25" spans="1:7" x14ac:dyDescent="0.3">
      <c r="A25" s="4"/>
      <c r="B25" s="4"/>
      <c r="C25" s="4"/>
      <c r="D25" s="4"/>
      <c r="E25" s="4"/>
      <c r="F25" s="4"/>
    </row>
    <row r="26" spans="1:7" x14ac:dyDescent="0.3">
      <c r="A26" s="4"/>
      <c r="B26" s="4"/>
      <c r="C26" s="4"/>
      <c r="D26" s="4"/>
      <c r="E26" s="4"/>
      <c r="F26" s="4"/>
    </row>
    <row r="27" spans="1:7" x14ac:dyDescent="0.3">
      <c r="A27" s="4"/>
      <c r="B27" s="3"/>
      <c r="C27" s="3"/>
      <c r="D27" s="3"/>
      <c r="E27" s="3"/>
      <c r="F27" s="3"/>
    </row>
    <row r="28" spans="1:7" x14ac:dyDescent="0.3">
      <c r="A28" s="3"/>
    </row>
  </sheetData>
  <mergeCells count="1">
    <mergeCell ref="A1:C1"/>
  </mergeCells>
  <conditionalFormatting sqref="A3:F3">
    <cfRule type="expression" dxfId="59" priority="64" stopIfTrue="1">
      <formula>#REF!="Done"</formula>
    </cfRule>
    <cfRule type="expression" dxfId="58" priority="65" stopIfTrue="1">
      <formula>#REF!="Ongoing"</formula>
    </cfRule>
    <cfRule type="expression" dxfId="57" priority="66" stopIfTrue="1">
      <formula>#REF!="Removed"</formula>
    </cfRule>
  </conditionalFormatting>
  <conditionalFormatting sqref="A1">
    <cfRule type="expression" dxfId="56" priority="46" stopIfTrue="1">
      <formula>#REF!="Done"</formula>
    </cfRule>
    <cfRule type="expression" dxfId="55" priority="47" stopIfTrue="1">
      <formula>#REF!="Ongoing"</formula>
    </cfRule>
    <cfRule type="expression" dxfId="54" priority="48" stopIfTrue="1">
      <formula>#REF!="Removed"</formula>
    </cfRule>
  </conditionalFormatting>
  <conditionalFormatting sqref="A5 A7 A9 A11 A13 A15">
    <cfRule type="expression" dxfId="53" priority="7" stopIfTrue="1">
      <formula>#REF!="Done"</formula>
    </cfRule>
    <cfRule type="expression" dxfId="52" priority="8" stopIfTrue="1">
      <formula>#REF!="Ongoing"</formula>
    </cfRule>
    <cfRule type="expression" dxfId="51" priority="9" stopIfTrue="1">
      <formula>#REF!="Removed"</formula>
    </cfRule>
  </conditionalFormatting>
  <conditionalFormatting sqref="A4 A6 A8 A10 A12 A14">
    <cfRule type="expression" dxfId="50" priority="1" stopIfTrue="1">
      <formula>#REF!="Done"</formula>
    </cfRule>
    <cfRule type="expression" dxfId="49" priority="2" stopIfTrue="1">
      <formula>#REF!="Ongoing"</formula>
    </cfRule>
    <cfRule type="expression" dxfId="48" priority="3" stopIfTrue="1">
      <formula>#REF!="Removed"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I22" sqref="I22"/>
    </sheetView>
  </sheetViews>
  <sheetFormatPr defaultRowHeight="14.4" x14ac:dyDescent="0.3"/>
  <cols>
    <col min="2" max="2" width="33.21875" customWidth="1"/>
    <col min="3" max="3" width="12" customWidth="1"/>
    <col min="4" max="4" width="10.77734375" customWidth="1"/>
    <col min="5" max="6" width="10.109375" customWidth="1"/>
  </cols>
  <sheetData>
    <row r="1" spans="1:6" ht="32.4" x14ac:dyDescent="0.3">
      <c r="B1" s="16" t="s">
        <v>109</v>
      </c>
    </row>
    <row r="3" spans="1:6" x14ac:dyDescent="0.3">
      <c r="A3" s="39" t="s">
        <v>8</v>
      </c>
      <c r="B3" s="38" t="s">
        <v>15</v>
      </c>
      <c r="C3" s="38" t="s">
        <v>18</v>
      </c>
      <c r="D3" s="35" t="s">
        <v>48</v>
      </c>
      <c r="E3" s="38" t="s">
        <v>16</v>
      </c>
      <c r="F3" s="38" t="s">
        <v>17</v>
      </c>
    </row>
    <row r="4" spans="1:6" ht="14.4" customHeight="1" x14ac:dyDescent="0.3">
      <c r="A4" s="39"/>
      <c r="B4" s="38"/>
      <c r="C4" s="38"/>
      <c r="D4" s="19">
        <v>10</v>
      </c>
      <c r="E4" s="38"/>
      <c r="F4" s="38"/>
    </row>
    <row r="5" spans="1:6" x14ac:dyDescent="0.3">
      <c r="A5" s="18">
        <v>8</v>
      </c>
      <c r="B5" s="40" t="s">
        <v>99</v>
      </c>
      <c r="C5" s="41"/>
      <c r="D5" s="31">
        <v>8</v>
      </c>
      <c r="E5" s="29"/>
      <c r="F5" s="30"/>
    </row>
    <row r="6" spans="1:6" ht="28.8" x14ac:dyDescent="0.3">
      <c r="A6" s="18">
        <v>8</v>
      </c>
      <c r="B6" s="14" t="s">
        <v>150</v>
      </c>
      <c r="C6" s="14" t="s">
        <v>39</v>
      </c>
      <c r="D6" s="15">
        <v>4</v>
      </c>
      <c r="E6" s="15">
        <v>0</v>
      </c>
      <c r="F6" s="15">
        <v>0</v>
      </c>
    </row>
    <row r="7" spans="1:6" x14ac:dyDescent="0.3">
      <c r="A7" s="18">
        <v>8</v>
      </c>
      <c r="B7" s="14" t="s">
        <v>151</v>
      </c>
      <c r="C7" s="14" t="s">
        <v>39</v>
      </c>
      <c r="D7" s="15">
        <v>2</v>
      </c>
      <c r="E7" s="15">
        <v>3</v>
      </c>
      <c r="F7" s="15">
        <v>0</v>
      </c>
    </row>
    <row r="8" spans="1:6" ht="28.8" x14ac:dyDescent="0.3">
      <c r="A8" s="18">
        <v>8</v>
      </c>
      <c r="B8" s="14" t="s">
        <v>152</v>
      </c>
      <c r="C8" s="14" t="s">
        <v>39</v>
      </c>
      <c r="D8" s="15">
        <v>2</v>
      </c>
      <c r="E8" s="15">
        <v>2</v>
      </c>
      <c r="F8" s="15">
        <v>0</v>
      </c>
    </row>
    <row r="9" spans="1:6" x14ac:dyDescent="0.3">
      <c r="A9" s="18">
        <v>9</v>
      </c>
      <c r="B9" s="40" t="s">
        <v>100</v>
      </c>
      <c r="C9" s="41"/>
      <c r="D9" s="31">
        <v>2</v>
      </c>
      <c r="E9" s="29"/>
      <c r="F9" s="30"/>
    </row>
    <row r="10" spans="1:6" ht="28.8" x14ac:dyDescent="0.3">
      <c r="A10" s="18">
        <v>9</v>
      </c>
      <c r="B10" s="14" t="s">
        <v>153</v>
      </c>
      <c r="C10" s="14" t="s">
        <v>39</v>
      </c>
      <c r="D10" s="15">
        <v>2</v>
      </c>
      <c r="E10" s="15">
        <v>0</v>
      </c>
      <c r="F10" s="15">
        <v>0</v>
      </c>
    </row>
  </sheetData>
  <mergeCells count="7">
    <mergeCell ref="F3:F4"/>
    <mergeCell ref="B9:C9"/>
    <mergeCell ref="B5:C5"/>
    <mergeCell ref="A3:A4"/>
    <mergeCell ref="B3:B4"/>
    <mergeCell ref="C3:C4"/>
    <mergeCell ref="E3:E4"/>
  </mergeCells>
  <conditionalFormatting sqref="B3:F3 D4">
    <cfRule type="expression" dxfId="5" priority="7" stopIfTrue="1">
      <formula>#REF!="Done"</formula>
    </cfRule>
    <cfRule type="expression" dxfId="4" priority="8" stopIfTrue="1">
      <formula>#REF!="Ongoing"</formula>
    </cfRule>
    <cfRule type="expression" dxfId="3" priority="9" stopIfTrue="1">
      <formula>#REF!="Removed"</formula>
    </cfRule>
  </conditionalFormatting>
  <conditionalFormatting sqref="A3">
    <cfRule type="expression" dxfId="2" priority="4" stopIfTrue="1">
      <formula>#REF!="Done"</formula>
    </cfRule>
    <cfRule type="expression" dxfId="1" priority="5" stopIfTrue="1">
      <formula>#REF!="Ongoing"</formula>
    </cfRule>
    <cfRule type="expression" dxfId="0" priority="6" stopIfTrue="1">
      <formula>#REF!="Removed"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Normal="100" workbookViewId="0">
      <selection activeCell="H33" sqref="H33"/>
    </sheetView>
  </sheetViews>
  <sheetFormatPr defaultRowHeight="14.4" x14ac:dyDescent="0.3"/>
  <cols>
    <col min="2" max="2" width="11.21875" customWidth="1"/>
    <col min="5" max="5" width="10" customWidth="1"/>
  </cols>
  <sheetData>
    <row r="1" spans="1:5" ht="24.6" x14ac:dyDescent="0.4">
      <c r="A1" s="6" t="s">
        <v>27</v>
      </c>
      <c r="B1" s="7"/>
      <c r="C1" s="7"/>
      <c r="D1" s="7"/>
      <c r="E1" s="7"/>
    </row>
    <row r="2" spans="1:5" x14ac:dyDescent="0.3">
      <c r="A2" s="7"/>
      <c r="B2" s="7"/>
      <c r="C2" s="7"/>
      <c r="D2" s="7"/>
      <c r="E2" s="7"/>
    </row>
    <row r="3" spans="1:5" x14ac:dyDescent="0.3">
      <c r="A3" s="7"/>
      <c r="B3" s="7"/>
      <c r="C3" s="7"/>
      <c r="D3" s="7"/>
    </row>
    <row r="4" spans="1:5" ht="27" x14ac:dyDescent="0.3">
      <c r="A4" s="8" t="s">
        <v>4</v>
      </c>
      <c r="B4" s="9" t="s">
        <v>26</v>
      </c>
      <c r="C4" s="9" t="s">
        <v>12</v>
      </c>
      <c r="D4" s="10" t="s">
        <v>13</v>
      </c>
      <c r="E4" s="10" t="s">
        <v>11</v>
      </c>
    </row>
    <row r="5" spans="1:5" x14ac:dyDescent="0.3">
      <c r="A5" s="11">
        <v>1</v>
      </c>
      <c r="B5" s="12">
        <v>167</v>
      </c>
      <c r="C5" s="12">
        <v>26</v>
      </c>
      <c r="D5" s="12">
        <v>26</v>
      </c>
      <c r="E5" s="11">
        <f t="shared" ref="E5:E11" si="0">B5-D5</f>
        <v>141</v>
      </c>
    </row>
    <row r="6" spans="1:5" x14ac:dyDescent="0.3">
      <c r="A6" s="11">
        <v>2</v>
      </c>
      <c r="B6" s="12">
        <f>E5</f>
        <v>141</v>
      </c>
      <c r="C6" s="12">
        <v>28</v>
      </c>
      <c r="D6" s="12">
        <v>28</v>
      </c>
      <c r="E6" s="11">
        <f t="shared" si="0"/>
        <v>113</v>
      </c>
    </row>
    <row r="7" spans="1:5" x14ac:dyDescent="0.3">
      <c r="A7" s="11">
        <v>3</v>
      </c>
      <c r="B7" s="12">
        <f>E6</f>
        <v>113</v>
      </c>
      <c r="C7" s="12">
        <v>23</v>
      </c>
      <c r="D7" s="12">
        <v>23</v>
      </c>
      <c r="E7" s="11">
        <f t="shared" si="0"/>
        <v>90</v>
      </c>
    </row>
    <row r="8" spans="1:5" x14ac:dyDescent="0.3">
      <c r="A8" s="11">
        <v>4</v>
      </c>
      <c r="B8" s="12">
        <f>E7</f>
        <v>90</v>
      </c>
      <c r="C8" s="12">
        <v>27</v>
      </c>
      <c r="D8" s="12">
        <v>27</v>
      </c>
      <c r="E8" s="11">
        <f t="shared" si="0"/>
        <v>63</v>
      </c>
    </row>
    <row r="9" spans="1:5" x14ac:dyDescent="0.3">
      <c r="A9" s="11">
        <v>5</v>
      </c>
      <c r="B9" s="12">
        <f>E8</f>
        <v>63</v>
      </c>
      <c r="C9" s="12">
        <v>26</v>
      </c>
      <c r="D9" s="12">
        <v>26</v>
      </c>
      <c r="E9" s="11">
        <f t="shared" si="0"/>
        <v>37</v>
      </c>
    </row>
    <row r="10" spans="1:5" x14ac:dyDescent="0.3">
      <c r="A10" s="11">
        <v>6</v>
      </c>
      <c r="B10" s="12">
        <f>E9</f>
        <v>37</v>
      </c>
      <c r="C10" s="12">
        <v>27</v>
      </c>
      <c r="D10" s="12">
        <v>27</v>
      </c>
      <c r="E10" s="11">
        <f t="shared" si="0"/>
        <v>10</v>
      </c>
    </row>
    <row r="11" spans="1:5" x14ac:dyDescent="0.3">
      <c r="A11" s="11">
        <v>7</v>
      </c>
      <c r="B11" s="12">
        <f>E10+18</f>
        <v>28</v>
      </c>
      <c r="C11" s="12">
        <v>18</v>
      </c>
      <c r="D11" s="12">
        <v>18</v>
      </c>
      <c r="E11" s="11">
        <f t="shared" si="0"/>
        <v>10</v>
      </c>
    </row>
    <row r="12" spans="1:5" x14ac:dyDescent="0.3">
      <c r="A12" s="11">
        <v>8</v>
      </c>
      <c r="B12" s="12">
        <f>E11</f>
        <v>10</v>
      </c>
      <c r="C12" s="12">
        <v>10</v>
      </c>
      <c r="D12" s="12">
        <v>10</v>
      </c>
      <c r="E12" s="11">
        <f t="shared" ref="E12" si="1">B12-D12</f>
        <v>0</v>
      </c>
    </row>
    <row r="37" spans="1:2" x14ac:dyDescent="0.3">
      <c r="B37">
        <v>0</v>
      </c>
    </row>
    <row r="42" spans="1:2" x14ac:dyDescent="0.3">
      <c r="B42">
        <f>$B$43/7</f>
        <v>24.571428571428573</v>
      </c>
    </row>
    <row r="43" spans="1:2" x14ac:dyDescent="0.3">
      <c r="B43" s="12">
        <v>172</v>
      </c>
    </row>
    <row r="44" spans="1:2" x14ac:dyDescent="0.3">
      <c r="A44" s="11">
        <v>1</v>
      </c>
      <c r="B44" s="12">
        <f t="shared" ref="B44:B50" si="2">B43-$B$42</f>
        <v>147.42857142857142</v>
      </c>
    </row>
    <row r="45" spans="1:2" x14ac:dyDescent="0.3">
      <c r="A45" s="11">
        <v>2</v>
      </c>
      <c r="B45" s="12">
        <f t="shared" si="2"/>
        <v>122.85714285714285</v>
      </c>
    </row>
    <row r="46" spans="1:2" x14ac:dyDescent="0.3">
      <c r="A46" s="11">
        <v>3</v>
      </c>
      <c r="B46" s="12">
        <f t="shared" si="2"/>
        <v>98.285714285714278</v>
      </c>
    </row>
    <row r="47" spans="1:2" x14ac:dyDescent="0.3">
      <c r="A47" s="11">
        <v>4</v>
      </c>
      <c r="B47" s="12">
        <f t="shared" si="2"/>
        <v>73.714285714285708</v>
      </c>
    </row>
    <row r="48" spans="1:2" x14ac:dyDescent="0.3">
      <c r="A48" s="11">
        <v>5</v>
      </c>
      <c r="B48" s="12">
        <f t="shared" si="2"/>
        <v>49.142857142857139</v>
      </c>
    </row>
    <row r="49" spans="1:2" x14ac:dyDescent="0.3">
      <c r="A49" s="11">
        <v>6</v>
      </c>
      <c r="B49" s="12">
        <f t="shared" si="2"/>
        <v>24.571428571428566</v>
      </c>
    </row>
    <row r="50" spans="1:2" x14ac:dyDescent="0.3">
      <c r="A50" s="11">
        <v>7</v>
      </c>
      <c r="B50" s="12">
        <f t="shared" si="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Normal="100" workbookViewId="0">
      <selection activeCell="D25" sqref="D25"/>
    </sheetView>
  </sheetViews>
  <sheetFormatPr defaultRowHeight="14.4" x14ac:dyDescent="0.3"/>
  <cols>
    <col min="1" max="1" width="7.77734375" customWidth="1"/>
    <col min="2" max="2" width="34.77734375" customWidth="1"/>
    <col min="3" max="3" width="12.6640625" customWidth="1"/>
    <col min="4" max="4" width="10.109375" customWidth="1"/>
    <col min="5" max="5" width="9.44140625" customWidth="1"/>
    <col min="6" max="6" width="9.21875" customWidth="1"/>
  </cols>
  <sheetData>
    <row r="1" spans="1:6" ht="32.4" x14ac:dyDescent="0.3">
      <c r="B1" s="16" t="s">
        <v>14</v>
      </c>
      <c r="C1" s="16"/>
      <c r="D1" s="13"/>
      <c r="E1" s="13"/>
      <c r="F1" s="13"/>
    </row>
    <row r="2" spans="1:6" x14ac:dyDescent="0.3">
      <c r="B2" s="13"/>
      <c r="C2" s="13"/>
      <c r="D2" s="13"/>
      <c r="E2" s="13"/>
      <c r="F2" s="13"/>
    </row>
    <row r="3" spans="1:6" x14ac:dyDescent="0.3">
      <c r="A3" s="39" t="s">
        <v>8</v>
      </c>
      <c r="B3" s="38" t="s">
        <v>15</v>
      </c>
      <c r="C3" s="38" t="s">
        <v>18</v>
      </c>
      <c r="D3" s="2" t="s">
        <v>49</v>
      </c>
      <c r="E3" s="38" t="s">
        <v>16</v>
      </c>
      <c r="F3" s="38" t="s">
        <v>17</v>
      </c>
    </row>
    <row r="4" spans="1:6" x14ac:dyDescent="0.3">
      <c r="A4" s="39"/>
      <c r="B4" s="38"/>
      <c r="C4" s="38"/>
      <c r="D4" s="19">
        <v>26</v>
      </c>
      <c r="E4" s="38"/>
      <c r="F4" s="38"/>
    </row>
    <row r="5" spans="1:6" x14ac:dyDescent="0.3">
      <c r="A5" s="17">
        <v>1</v>
      </c>
      <c r="B5" s="25" t="s">
        <v>114</v>
      </c>
      <c r="C5" s="26"/>
      <c r="D5" s="28">
        <f>SUM(D6:D14)</f>
        <v>26</v>
      </c>
      <c r="E5" s="26"/>
      <c r="F5" s="27"/>
    </row>
    <row r="6" spans="1:6" ht="28.8" x14ac:dyDescent="0.3">
      <c r="A6" s="17">
        <v>1</v>
      </c>
      <c r="B6" s="14" t="s">
        <v>71</v>
      </c>
      <c r="C6" s="14" t="s">
        <v>39</v>
      </c>
      <c r="D6" s="21">
        <v>1</v>
      </c>
      <c r="E6" s="14">
        <v>0</v>
      </c>
      <c r="F6" s="14">
        <v>0</v>
      </c>
    </row>
    <row r="7" spans="1:6" ht="43.2" x14ac:dyDescent="0.3">
      <c r="A7" s="17">
        <v>1</v>
      </c>
      <c r="B7" s="14" t="s">
        <v>72</v>
      </c>
      <c r="C7" s="14" t="s">
        <v>19</v>
      </c>
      <c r="D7" s="21">
        <v>3</v>
      </c>
      <c r="E7" s="14">
        <v>0</v>
      </c>
      <c r="F7" s="14">
        <v>0</v>
      </c>
    </row>
    <row r="8" spans="1:6" ht="28.8" x14ac:dyDescent="0.3">
      <c r="A8" s="17">
        <v>1</v>
      </c>
      <c r="B8" s="14" t="s">
        <v>73</v>
      </c>
      <c r="C8" s="14" t="s">
        <v>19</v>
      </c>
      <c r="D8" s="21">
        <v>3</v>
      </c>
      <c r="E8" s="14">
        <v>2</v>
      </c>
      <c r="F8" s="14">
        <v>0</v>
      </c>
    </row>
    <row r="9" spans="1:6" x14ac:dyDescent="0.3">
      <c r="A9" s="17">
        <v>1</v>
      </c>
      <c r="B9" s="14" t="s">
        <v>42</v>
      </c>
      <c r="C9" s="14" t="s">
        <v>39</v>
      </c>
      <c r="D9" s="21">
        <v>1</v>
      </c>
      <c r="E9" s="14">
        <v>1</v>
      </c>
      <c r="F9" s="14">
        <v>0</v>
      </c>
    </row>
    <row r="10" spans="1:6" x14ac:dyDescent="0.3">
      <c r="A10" s="17">
        <v>1</v>
      </c>
      <c r="B10" s="14" t="s">
        <v>102</v>
      </c>
      <c r="C10" s="14" t="s">
        <v>19</v>
      </c>
      <c r="D10" s="21">
        <v>1</v>
      </c>
      <c r="E10" s="14">
        <v>0</v>
      </c>
      <c r="F10" s="14">
        <v>0</v>
      </c>
    </row>
    <row r="11" spans="1:6" x14ac:dyDescent="0.3">
      <c r="A11" s="17">
        <v>1</v>
      </c>
      <c r="B11" s="14" t="s">
        <v>122</v>
      </c>
      <c r="C11" s="14" t="s">
        <v>19</v>
      </c>
      <c r="D11" s="21">
        <v>14</v>
      </c>
      <c r="E11" s="14">
        <v>10</v>
      </c>
      <c r="F11" s="14">
        <v>0</v>
      </c>
    </row>
    <row r="12" spans="1:6" x14ac:dyDescent="0.3">
      <c r="A12" s="17">
        <v>1</v>
      </c>
      <c r="B12" s="14" t="s">
        <v>116</v>
      </c>
      <c r="C12" s="14" t="s">
        <v>20</v>
      </c>
      <c r="D12" s="15">
        <v>1</v>
      </c>
      <c r="E12" s="15">
        <v>0</v>
      </c>
      <c r="F12" s="15">
        <v>0</v>
      </c>
    </row>
    <row r="13" spans="1:6" x14ac:dyDescent="0.3">
      <c r="A13" s="17">
        <v>1</v>
      </c>
      <c r="B13" s="14" t="s">
        <v>123</v>
      </c>
      <c r="C13" s="14" t="s">
        <v>20</v>
      </c>
      <c r="D13" s="15">
        <v>1</v>
      </c>
      <c r="E13" s="15">
        <v>3</v>
      </c>
      <c r="F13" s="15">
        <v>0</v>
      </c>
    </row>
    <row r="14" spans="1:6" x14ac:dyDescent="0.3">
      <c r="A14" s="17">
        <v>1</v>
      </c>
      <c r="B14" s="14" t="s">
        <v>117</v>
      </c>
      <c r="C14" s="14" t="s">
        <v>20</v>
      </c>
      <c r="D14" s="15">
        <v>1</v>
      </c>
      <c r="E14" s="15">
        <v>1</v>
      </c>
      <c r="F14" s="15">
        <v>0</v>
      </c>
    </row>
    <row r="18" ht="14.4" customHeight="1" x14ac:dyDescent="0.3"/>
  </sheetData>
  <mergeCells count="5">
    <mergeCell ref="E3:E4"/>
    <mergeCell ref="F3:F4"/>
    <mergeCell ref="A3:A4"/>
    <mergeCell ref="B3:B4"/>
    <mergeCell ref="C3:C4"/>
  </mergeCells>
  <conditionalFormatting sqref="B3:F3 D4">
    <cfRule type="expression" dxfId="47" priority="4" stopIfTrue="1">
      <formula>#REF!="Done"</formula>
    </cfRule>
    <cfRule type="expression" dxfId="46" priority="5" stopIfTrue="1">
      <formula>#REF!="Ongoing"</formula>
    </cfRule>
    <cfRule type="expression" dxfId="45" priority="6" stopIfTrue="1">
      <formula>#REF!="Removed"</formula>
    </cfRule>
  </conditionalFormatting>
  <conditionalFormatting sqref="A3">
    <cfRule type="expression" dxfId="44" priority="1" stopIfTrue="1">
      <formula>#REF!="Done"</formula>
    </cfRule>
    <cfRule type="expression" dxfId="43" priority="2" stopIfTrue="1">
      <formula>#REF!="Ongoing"</formula>
    </cfRule>
    <cfRule type="expression" dxfId="42" priority="3" stopIfTrue="1">
      <formula>#REF!="Removed"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Normal="100" workbookViewId="0">
      <selection activeCell="B21" sqref="B21"/>
    </sheetView>
  </sheetViews>
  <sheetFormatPr defaultRowHeight="14.4" x14ac:dyDescent="0.3"/>
  <cols>
    <col min="1" max="1" width="7.5546875" bestFit="1" customWidth="1"/>
    <col min="2" max="2" width="36.6640625" customWidth="1"/>
    <col min="3" max="3" width="12.33203125" customWidth="1"/>
    <col min="4" max="4" width="10" customWidth="1"/>
    <col min="5" max="5" width="10.21875" customWidth="1"/>
    <col min="6" max="6" width="9.6640625" customWidth="1"/>
  </cols>
  <sheetData>
    <row r="1" spans="1:6" ht="32.4" x14ac:dyDescent="0.3">
      <c r="B1" s="16" t="s">
        <v>22</v>
      </c>
      <c r="C1" s="16"/>
      <c r="D1" s="13"/>
      <c r="E1" s="13"/>
      <c r="F1" s="13"/>
    </row>
    <row r="2" spans="1:6" x14ac:dyDescent="0.3">
      <c r="B2" s="13"/>
      <c r="C2" s="13"/>
      <c r="D2" s="13"/>
      <c r="E2" s="13"/>
      <c r="F2" s="13"/>
    </row>
    <row r="3" spans="1:6" x14ac:dyDescent="0.3">
      <c r="A3" s="39" t="s">
        <v>8</v>
      </c>
      <c r="B3" s="38" t="s">
        <v>15</v>
      </c>
      <c r="C3" s="38" t="s">
        <v>18</v>
      </c>
      <c r="D3" s="32" t="s">
        <v>49</v>
      </c>
      <c r="E3" s="38" t="s">
        <v>16</v>
      </c>
      <c r="F3" s="38" t="s">
        <v>17</v>
      </c>
    </row>
    <row r="4" spans="1:6" x14ac:dyDescent="0.3">
      <c r="A4" s="39"/>
      <c r="B4" s="38"/>
      <c r="C4" s="38"/>
      <c r="D4" s="19">
        <v>28</v>
      </c>
      <c r="E4" s="38"/>
      <c r="F4" s="38"/>
    </row>
    <row r="5" spans="1:6" x14ac:dyDescent="0.3">
      <c r="A5" s="17">
        <v>2</v>
      </c>
      <c r="B5" s="25" t="s">
        <v>98</v>
      </c>
      <c r="C5" s="26"/>
      <c r="D5" s="28">
        <f>SUM(D6:D24)</f>
        <v>28</v>
      </c>
      <c r="E5" s="26"/>
      <c r="F5" s="27"/>
    </row>
    <row r="6" spans="1:6" ht="28.8" x14ac:dyDescent="0.3">
      <c r="A6" s="17">
        <v>2</v>
      </c>
      <c r="B6" s="14" t="s">
        <v>74</v>
      </c>
      <c r="C6" s="14" t="s">
        <v>19</v>
      </c>
      <c r="D6" s="15">
        <v>1</v>
      </c>
      <c r="E6" s="15">
        <v>0</v>
      </c>
      <c r="F6" s="15">
        <v>0</v>
      </c>
    </row>
    <row r="7" spans="1:6" ht="28.8" x14ac:dyDescent="0.3">
      <c r="A7" s="17">
        <v>2</v>
      </c>
      <c r="B7" s="14" t="s">
        <v>75</v>
      </c>
      <c r="C7" s="14" t="s">
        <v>19</v>
      </c>
      <c r="D7" s="15">
        <v>3</v>
      </c>
      <c r="E7" s="15">
        <v>0</v>
      </c>
      <c r="F7" s="15">
        <v>0</v>
      </c>
    </row>
    <row r="8" spans="1:6" x14ac:dyDescent="0.3">
      <c r="A8" s="17">
        <v>2</v>
      </c>
      <c r="B8" s="14" t="s">
        <v>47</v>
      </c>
      <c r="C8" s="14" t="s">
        <v>19</v>
      </c>
      <c r="D8" s="15">
        <v>1</v>
      </c>
      <c r="E8" s="15">
        <v>1</v>
      </c>
      <c r="F8" s="15">
        <v>0</v>
      </c>
    </row>
    <row r="9" spans="1:6" ht="28.8" x14ac:dyDescent="0.3">
      <c r="A9" s="17">
        <v>2</v>
      </c>
      <c r="B9" s="14" t="s">
        <v>76</v>
      </c>
      <c r="C9" s="14" t="s">
        <v>19</v>
      </c>
      <c r="D9" s="15">
        <v>1</v>
      </c>
      <c r="E9" s="15">
        <v>0</v>
      </c>
      <c r="F9" s="15">
        <v>0</v>
      </c>
    </row>
    <row r="10" spans="1:6" x14ac:dyDescent="0.3">
      <c r="A10" s="17">
        <v>2</v>
      </c>
      <c r="B10" s="14" t="s">
        <v>40</v>
      </c>
      <c r="C10" s="14" t="s">
        <v>19</v>
      </c>
      <c r="D10" s="15">
        <v>1</v>
      </c>
      <c r="E10" s="15">
        <v>1</v>
      </c>
      <c r="F10" s="15">
        <v>0</v>
      </c>
    </row>
    <row r="11" spans="1:6" x14ac:dyDescent="0.3">
      <c r="A11" s="17">
        <v>2</v>
      </c>
      <c r="B11" s="14" t="s">
        <v>36</v>
      </c>
      <c r="C11" s="14" t="s">
        <v>19</v>
      </c>
      <c r="D11" s="15">
        <v>1</v>
      </c>
      <c r="E11" s="15">
        <v>1</v>
      </c>
      <c r="F11" s="15">
        <v>0</v>
      </c>
    </row>
    <row r="12" spans="1:6" x14ac:dyDescent="0.3">
      <c r="A12" s="17">
        <v>2</v>
      </c>
      <c r="B12" s="14" t="s">
        <v>37</v>
      </c>
      <c r="C12" s="14" t="s">
        <v>20</v>
      </c>
      <c r="D12" s="15">
        <v>2</v>
      </c>
      <c r="E12" s="15">
        <v>0</v>
      </c>
      <c r="F12" s="15">
        <v>0</v>
      </c>
    </row>
    <row r="13" spans="1:6" x14ac:dyDescent="0.3">
      <c r="A13" s="17">
        <v>2</v>
      </c>
      <c r="B13" s="14" t="s">
        <v>120</v>
      </c>
      <c r="C13" s="14" t="s">
        <v>20</v>
      </c>
      <c r="D13" s="15">
        <v>1</v>
      </c>
      <c r="E13" s="15">
        <v>0</v>
      </c>
      <c r="F13" s="15">
        <v>0</v>
      </c>
    </row>
    <row r="14" spans="1:6" x14ac:dyDescent="0.3">
      <c r="A14" s="17">
        <v>2</v>
      </c>
      <c r="B14" s="14" t="s">
        <v>77</v>
      </c>
      <c r="C14" s="14" t="s">
        <v>20</v>
      </c>
      <c r="D14" s="15">
        <v>1</v>
      </c>
      <c r="E14" s="15">
        <v>1</v>
      </c>
      <c r="F14" s="15">
        <v>0</v>
      </c>
    </row>
    <row r="15" spans="1:6" ht="13.8" customHeight="1" x14ac:dyDescent="0.3">
      <c r="A15" s="17">
        <v>2</v>
      </c>
      <c r="B15" s="14" t="s">
        <v>38</v>
      </c>
      <c r="C15" s="14" t="s">
        <v>20</v>
      </c>
      <c r="D15" s="15">
        <v>1</v>
      </c>
      <c r="E15" s="15">
        <v>1</v>
      </c>
      <c r="F15" s="15">
        <v>0</v>
      </c>
    </row>
    <row r="16" spans="1:6" x14ac:dyDescent="0.3">
      <c r="A16" s="17">
        <v>2</v>
      </c>
      <c r="B16" s="14" t="s">
        <v>41</v>
      </c>
      <c r="C16" s="14" t="s">
        <v>20</v>
      </c>
      <c r="D16" s="15">
        <v>1</v>
      </c>
      <c r="E16" s="15">
        <v>1</v>
      </c>
      <c r="F16" s="15">
        <v>0</v>
      </c>
    </row>
    <row r="17" spans="1:6" ht="25.8" customHeight="1" x14ac:dyDescent="0.3">
      <c r="A17" s="17">
        <v>2</v>
      </c>
      <c r="B17" s="14" t="s">
        <v>43</v>
      </c>
      <c r="C17" s="14" t="s">
        <v>39</v>
      </c>
      <c r="D17" s="21">
        <v>1</v>
      </c>
      <c r="E17" s="14">
        <v>0</v>
      </c>
      <c r="F17" s="14">
        <v>0</v>
      </c>
    </row>
    <row r="18" spans="1:6" ht="28.8" x14ac:dyDescent="0.3">
      <c r="A18" s="17">
        <v>2</v>
      </c>
      <c r="B18" s="14" t="s">
        <v>78</v>
      </c>
      <c r="C18" s="14" t="s">
        <v>39</v>
      </c>
      <c r="D18" s="21">
        <v>1</v>
      </c>
      <c r="E18" s="14">
        <v>0</v>
      </c>
      <c r="F18" s="14">
        <v>0</v>
      </c>
    </row>
    <row r="19" spans="1:6" x14ac:dyDescent="0.3">
      <c r="A19" s="17">
        <v>2</v>
      </c>
      <c r="B19" s="14" t="s">
        <v>44</v>
      </c>
      <c r="C19" s="14" t="s">
        <v>39</v>
      </c>
      <c r="D19" s="21">
        <v>2</v>
      </c>
      <c r="E19" s="14">
        <v>1</v>
      </c>
      <c r="F19" s="14">
        <v>0</v>
      </c>
    </row>
    <row r="20" spans="1:6" ht="28.8" x14ac:dyDescent="0.3">
      <c r="A20" s="17">
        <v>2</v>
      </c>
      <c r="B20" s="14" t="s">
        <v>79</v>
      </c>
      <c r="C20" s="14" t="s">
        <v>39</v>
      </c>
      <c r="D20" s="21">
        <v>1</v>
      </c>
      <c r="E20" s="14">
        <v>1</v>
      </c>
      <c r="F20" s="14">
        <v>0</v>
      </c>
    </row>
    <row r="21" spans="1:6" ht="43.2" x14ac:dyDescent="0.3">
      <c r="A21" s="17">
        <v>2</v>
      </c>
      <c r="B21" s="14" t="s">
        <v>118</v>
      </c>
      <c r="C21" s="14" t="s">
        <v>39</v>
      </c>
      <c r="D21" s="21">
        <v>2</v>
      </c>
      <c r="E21" s="14">
        <v>2</v>
      </c>
      <c r="F21" s="14">
        <v>0</v>
      </c>
    </row>
    <row r="22" spans="1:6" ht="28.8" x14ac:dyDescent="0.3">
      <c r="A22" s="17">
        <v>2</v>
      </c>
      <c r="B22" s="14" t="s">
        <v>81</v>
      </c>
      <c r="C22" s="14" t="s">
        <v>19</v>
      </c>
      <c r="D22" s="15">
        <v>1</v>
      </c>
      <c r="E22" s="15">
        <v>1</v>
      </c>
      <c r="F22" s="15"/>
    </row>
    <row r="23" spans="1:6" ht="28.2" customHeight="1" x14ac:dyDescent="0.3">
      <c r="A23" s="17">
        <v>2</v>
      </c>
      <c r="B23" s="14" t="s">
        <v>119</v>
      </c>
      <c r="C23" s="14" t="s">
        <v>19</v>
      </c>
      <c r="D23" s="15">
        <v>5</v>
      </c>
      <c r="E23" s="15">
        <v>1</v>
      </c>
      <c r="F23" s="15">
        <v>0</v>
      </c>
    </row>
    <row r="24" spans="1:6" ht="28.8" x14ac:dyDescent="0.3">
      <c r="A24" s="17">
        <v>2</v>
      </c>
      <c r="B24" s="14" t="s">
        <v>82</v>
      </c>
      <c r="C24" s="14" t="s">
        <v>19</v>
      </c>
      <c r="D24" s="15">
        <v>1</v>
      </c>
      <c r="E24" s="15">
        <v>1</v>
      </c>
      <c r="F24" s="15">
        <v>0</v>
      </c>
    </row>
  </sheetData>
  <mergeCells count="5">
    <mergeCell ref="F3:F4"/>
    <mergeCell ref="A3:A4"/>
    <mergeCell ref="B3:B4"/>
    <mergeCell ref="C3:C4"/>
    <mergeCell ref="E3:E4"/>
  </mergeCells>
  <conditionalFormatting sqref="B3:F3 D4">
    <cfRule type="expression" dxfId="41" priority="4" stopIfTrue="1">
      <formula>#REF!="Done"</formula>
    </cfRule>
    <cfRule type="expression" dxfId="40" priority="5" stopIfTrue="1">
      <formula>#REF!="Ongoing"</formula>
    </cfRule>
    <cfRule type="expression" dxfId="39" priority="6" stopIfTrue="1">
      <formula>#REF!="Removed"</formula>
    </cfRule>
  </conditionalFormatting>
  <conditionalFormatting sqref="A3">
    <cfRule type="expression" dxfId="38" priority="1" stopIfTrue="1">
      <formula>#REF!="Done"</formula>
    </cfRule>
    <cfRule type="expression" dxfId="37" priority="2" stopIfTrue="1">
      <formula>#REF!="Ongoing"</formula>
    </cfRule>
    <cfRule type="expression" dxfId="36" priority="3" stopIfTrue="1">
      <formula>#REF!="Removed"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>
      <selection activeCell="G19" sqref="G19"/>
    </sheetView>
  </sheetViews>
  <sheetFormatPr defaultRowHeight="14.4" x14ac:dyDescent="0.3"/>
  <cols>
    <col min="1" max="1" width="7.5546875" bestFit="1" customWidth="1"/>
    <col min="2" max="2" width="35.88671875" customWidth="1"/>
    <col min="3" max="3" width="12.21875" customWidth="1"/>
    <col min="4" max="4" width="10" customWidth="1"/>
    <col min="5" max="6" width="9.21875" customWidth="1"/>
  </cols>
  <sheetData>
    <row r="1" spans="1:6" ht="32.4" x14ac:dyDescent="0.3">
      <c r="B1" s="16" t="s">
        <v>21</v>
      </c>
      <c r="C1" s="16"/>
      <c r="D1" s="13"/>
      <c r="E1" s="13"/>
      <c r="F1" s="13"/>
    </row>
    <row r="2" spans="1:6" x14ac:dyDescent="0.3">
      <c r="B2" s="13"/>
      <c r="C2" s="13"/>
      <c r="D2" s="13"/>
      <c r="E2" s="13"/>
      <c r="F2" s="13"/>
    </row>
    <row r="3" spans="1:6" x14ac:dyDescent="0.3">
      <c r="A3" s="39" t="s">
        <v>8</v>
      </c>
      <c r="B3" s="38" t="s">
        <v>15</v>
      </c>
      <c r="C3" s="38" t="s">
        <v>18</v>
      </c>
      <c r="D3" s="33" t="s">
        <v>48</v>
      </c>
      <c r="E3" s="38" t="s">
        <v>16</v>
      </c>
      <c r="F3" s="38" t="s">
        <v>17</v>
      </c>
    </row>
    <row r="4" spans="1:6" x14ac:dyDescent="0.3">
      <c r="A4" s="39"/>
      <c r="B4" s="38"/>
      <c r="C4" s="38"/>
      <c r="D4" s="19">
        <f>SUM(D6:D14)</f>
        <v>23</v>
      </c>
      <c r="E4" s="38"/>
      <c r="F4" s="38"/>
    </row>
    <row r="5" spans="1:6" x14ac:dyDescent="0.3">
      <c r="A5" s="17">
        <v>3</v>
      </c>
      <c r="B5" s="25" t="s">
        <v>29</v>
      </c>
      <c r="C5" s="26"/>
      <c r="D5" s="28">
        <f>SUM(D6:D14)</f>
        <v>23</v>
      </c>
      <c r="E5" s="26"/>
      <c r="F5" s="27"/>
    </row>
    <row r="6" spans="1:6" ht="28.8" x14ac:dyDescent="0.3">
      <c r="A6" s="17">
        <v>3</v>
      </c>
      <c r="B6" s="14" t="s">
        <v>59</v>
      </c>
      <c r="C6" s="14" t="s">
        <v>20</v>
      </c>
      <c r="D6" s="21">
        <v>3</v>
      </c>
      <c r="E6" s="14">
        <v>0</v>
      </c>
      <c r="F6" s="14">
        <v>0</v>
      </c>
    </row>
    <row r="7" spans="1:6" x14ac:dyDescent="0.3">
      <c r="A7" s="17">
        <v>3</v>
      </c>
      <c r="B7" s="14" t="s">
        <v>51</v>
      </c>
      <c r="C7" s="14" t="s">
        <v>20</v>
      </c>
      <c r="D7" s="21">
        <v>1</v>
      </c>
      <c r="E7" s="14">
        <v>0</v>
      </c>
      <c r="F7" s="14">
        <v>0</v>
      </c>
    </row>
    <row r="8" spans="1:6" ht="28.8" x14ac:dyDescent="0.3">
      <c r="A8" s="17">
        <v>3</v>
      </c>
      <c r="B8" s="14" t="s">
        <v>83</v>
      </c>
      <c r="C8" s="14" t="s">
        <v>20</v>
      </c>
      <c r="D8" s="21">
        <v>3</v>
      </c>
      <c r="E8" s="14">
        <v>1</v>
      </c>
      <c r="F8" s="14">
        <v>0</v>
      </c>
    </row>
    <row r="9" spans="1:6" x14ac:dyDescent="0.3">
      <c r="A9" s="17">
        <v>3</v>
      </c>
      <c r="B9" s="14" t="s">
        <v>127</v>
      </c>
      <c r="C9" s="14" t="s">
        <v>19</v>
      </c>
      <c r="D9" s="21">
        <v>3</v>
      </c>
      <c r="E9" s="14">
        <v>0</v>
      </c>
      <c r="F9" s="14">
        <v>0</v>
      </c>
    </row>
    <row r="10" spans="1:6" x14ac:dyDescent="0.3">
      <c r="A10" s="17">
        <v>3</v>
      </c>
      <c r="B10" s="14" t="s">
        <v>50</v>
      </c>
      <c r="C10" s="14" t="s">
        <v>20</v>
      </c>
      <c r="D10" s="21">
        <v>1</v>
      </c>
      <c r="E10" s="14">
        <v>1</v>
      </c>
      <c r="F10" s="14">
        <v>0</v>
      </c>
    </row>
    <row r="11" spans="1:6" x14ac:dyDescent="0.3">
      <c r="A11" s="17">
        <v>3</v>
      </c>
      <c r="B11" s="14" t="s">
        <v>128</v>
      </c>
      <c r="C11" s="14" t="s">
        <v>19</v>
      </c>
      <c r="D11" s="21">
        <v>2</v>
      </c>
      <c r="E11" s="14">
        <v>0</v>
      </c>
      <c r="F11" s="14">
        <v>0</v>
      </c>
    </row>
    <row r="12" spans="1:6" x14ac:dyDescent="0.3">
      <c r="A12" s="17">
        <v>3</v>
      </c>
      <c r="B12" s="14" t="s">
        <v>126</v>
      </c>
      <c r="C12" s="14" t="s">
        <v>19</v>
      </c>
      <c r="D12" s="21">
        <v>4</v>
      </c>
      <c r="E12" s="14">
        <v>2</v>
      </c>
      <c r="F12" s="14">
        <v>0</v>
      </c>
    </row>
    <row r="13" spans="1:6" x14ac:dyDescent="0.3">
      <c r="A13" s="17">
        <v>3</v>
      </c>
      <c r="B13" s="14" t="s">
        <v>124</v>
      </c>
      <c r="C13" s="14" t="s">
        <v>19</v>
      </c>
      <c r="D13" s="21">
        <v>4</v>
      </c>
      <c r="E13" s="14">
        <v>4</v>
      </c>
      <c r="F13" s="14">
        <v>0</v>
      </c>
    </row>
    <row r="14" spans="1:6" x14ac:dyDescent="0.3">
      <c r="A14" s="17">
        <v>3</v>
      </c>
      <c r="B14" s="14" t="s">
        <v>125</v>
      </c>
      <c r="C14" s="14" t="s">
        <v>39</v>
      </c>
      <c r="D14" s="21">
        <v>2</v>
      </c>
      <c r="E14" s="14">
        <v>2</v>
      </c>
      <c r="F14" s="14">
        <v>0</v>
      </c>
    </row>
  </sheetData>
  <mergeCells count="5">
    <mergeCell ref="F3:F4"/>
    <mergeCell ref="A3:A4"/>
    <mergeCell ref="B3:B4"/>
    <mergeCell ref="C3:C4"/>
    <mergeCell ref="E3:E4"/>
  </mergeCells>
  <conditionalFormatting sqref="B3:F3 D4">
    <cfRule type="expression" dxfId="35" priority="4" stopIfTrue="1">
      <formula>#REF!="Done"</formula>
    </cfRule>
    <cfRule type="expression" dxfId="34" priority="5" stopIfTrue="1">
      <formula>#REF!="Ongoing"</formula>
    </cfRule>
    <cfRule type="expression" dxfId="33" priority="6" stopIfTrue="1">
      <formula>#REF!="Removed"</formula>
    </cfRule>
  </conditionalFormatting>
  <conditionalFormatting sqref="A3">
    <cfRule type="expression" dxfId="32" priority="1" stopIfTrue="1">
      <formula>#REF!="Done"</formula>
    </cfRule>
    <cfRule type="expression" dxfId="31" priority="2" stopIfTrue="1">
      <formula>#REF!="Ongoing"</formula>
    </cfRule>
    <cfRule type="expression" dxfId="30" priority="3" stopIfTrue="1">
      <formula>#REF!="Removed"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K26" sqref="K26"/>
    </sheetView>
  </sheetViews>
  <sheetFormatPr defaultRowHeight="14.4" x14ac:dyDescent="0.3"/>
  <cols>
    <col min="1" max="1" width="7.5546875" bestFit="1" customWidth="1"/>
    <col min="2" max="2" width="35.109375" customWidth="1"/>
    <col min="3" max="3" width="11.88671875" customWidth="1"/>
    <col min="4" max="4" width="10" customWidth="1"/>
    <col min="5" max="5" width="8.88671875" customWidth="1"/>
    <col min="6" max="6" width="8.77734375" customWidth="1"/>
  </cols>
  <sheetData>
    <row r="1" spans="1:6" ht="32.4" x14ac:dyDescent="0.3">
      <c r="B1" s="16" t="s">
        <v>23</v>
      </c>
      <c r="C1" s="16"/>
      <c r="D1" s="13"/>
      <c r="E1" s="13"/>
      <c r="F1" s="13"/>
    </row>
    <row r="2" spans="1:6" x14ac:dyDescent="0.3">
      <c r="B2" s="13"/>
      <c r="C2" s="13"/>
      <c r="D2" s="13"/>
      <c r="E2" s="13"/>
      <c r="F2" s="13"/>
    </row>
    <row r="3" spans="1:6" x14ac:dyDescent="0.3">
      <c r="A3" s="39" t="s">
        <v>8</v>
      </c>
      <c r="B3" s="38" t="s">
        <v>15</v>
      </c>
      <c r="C3" s="38" t="s">
        <v>18</v>
      </c>
      <c r="D3" s="34" t="s">
        <v>49</v>
      </c>
      <c r="E3" s="38" t="s">
        <v>16</v>
      </c>
      <c r="F3" s="38" t="s">
        <v>17</v>
      </c>
    </row>
    <row r="4" spans="1:6" x14ac:dyDescent="0.3">
      <c r="A4" s="39"/>
      <c r="B4" s="38"/>
      <c r="C4" s="38"/>
      <c r="D4" s="19">
        <f>D5+D15</f>
        <v>27</v>
      </c>
      <c r="E4" s="38"/>
      <c r="F4" s="38"/>
    </row>
    <row r="5" spans="1:6" x14ac:dyDescent="0.3">
      <c r="A5" s="17">
        <v>4</v>
      </c>
      <c r="B5" s="25" t="s">
        <v>30</v>
      </c>
      <c r="C5" s="26"/>
      <c r="D5" s="28">
        <f>SUM(D6:D14)</f>
        <v>15</v>
      </c>
      <c r="E5" s="26"/>
      <c r="F5" s="27"/>
    </row>
    <row r="6" spans="1:6" x14ac:dyDescent="0.3">
      <c r="A6" s="17">
        <v>4</v>
      </c>
      <c r="B6" s="14" t="s">
        <v>60</v>
      </c>
      <c r="C6" s="14" t="s">
        <v>39</v>
      </c>
      <c r="D6" s="21">
        <v>4</v>
      </c>
      <c r="E6" s="14">
        <v>1</v>
      </c>
      <c r="F6" s="14">
        <v>0</v>
      </c>
    </row>
    <row r="7" spans="1:6" x14ac:dyDescent="0.3">
      <c r="A7" s="17">
        <v>4</v>
      </c>
      <c r="B7" s="14" t="s">
        <v>129</v>
      </c>
      <c r="C7" s="14" t="s">
        <v>19</v>
      </c>
      <c r="D7" s="21">
        <v>3</v>
      </c>
      <c r="E7" s="14">
        <v>0</v>
      </c>
      <c r="F7" s="14">
        <v>0</v>
      </c>
    </row>
    <row r="8" spans="1:6" ht="28.8" x14ac:dyDescent="0.3">
      <c r="A8" s="17">
        <v>4</v>
      </c>
      <c r="B8" s="14" t="s">
        <v>84</v>
      </c>
      <c r="C8" s="14" t="s">
        <v>19</v>
      </c>
      <c r="D8" s="21">
        <v>1</v>
      </c>
      <c r="E8" s="14">
        <v>1</v>
      </c>
      <c r="F8" s="14">
        <v>0</v>
      </c>
    </row>
    <row r="9" spans="1:6" ht="28.8" x14ac:dyDescent="0.3">
      <c r="A9" s="17">
        <v>4</v>
      </c>
      <c r="B9" s="14" t="s">
        <v>130</v>
      </c>
      <c r="C9" s="14" t="s">
        <v>19</v>
      </c>
      <c r="D9" s="21">
        <v>1</v>
      </c>
      <c r="E9" s="14">
        <v>1</v>
      </c>
      <c r="F9" s="14">
        <v>0</v>
      </c>
    </row>
    <row r="10" spans="1:6" x14ac:dyDescent="0.3">
      <c r="A10" s="17">
        <v>4</v>
      </c>
      <c r="B10" s="14" t="s">
        <v>131</v>
      </c>
      <c r="C10" s="14" t="s">
        <v>19</v>
      </c>
      <c r="D10" s="21">
        <v>1</v>
      </c>
      <c r="E10" s="14">
        <v>1</v>
      </c>
      <c r="F10" s="14">
        <v>0</v>
      </c>
    </row>
    <row r="11" spans="1:6" x14ac:dyDescent="0.3">
      <c r="A11" s="17">
        <v>4</v>
      </c>
      <c r="B11" s="14" t="s">
        <v>132</v>
      </c>
      <c r="C11" s="14" t="s">
        <v>19</v>
      </c>
      <c r="D11" s="21">
        <v>2</v>
      </c>
      <c r="E11" s="14">
        <v>2</v>
      </c>
      <c r="F11" s="14">
        <v>0</v>
      </c>
    </row>
    <row r="12" spans="1:6" x14ac:dyDescent="0.3">
      <c r="A12" s="17">
        <v>4</v>
      </c>
      <c r="B12" s="14" t="s">
        <v>52</v>
      </c>
      <c r="C12" s="14" t="s">
        <v>19</v>
      </c>
      <c r="D12" s="21">
        <v>1</v>
      </c>
      <c r="E12" s="14">
        <v>1</v>
      </c>
      <c r="F12" s="14">
        <v>0</v>
      </c>
    </row>
    <row r="13" spans="1:6" ht="28.8" x14ac:dyDescent="0.3">
      <c r="A13" s="17">
        <v>4</v>
      </c>
      <c r="B13" s="14" t="s">
        <v>85</v>
      </c>
      <c r="C13" s="14" t="s">
        <v>19</v>
      </c>
      <c r="D13" s="21">
        <v>1</v>
      </c>
      <c r="E13" s="14">
        <v>1</v>
      </c>
      <c r="F13" s="14">
        <v>0</v>
      </c>
    </row>
    <row r="14" spans="1:6" x14ac:dyDescent="0.3">
      <c r="A14" s="17">
        <v>4</v>
      </c>
      <c r="B14" s="14" t="s">
        <v>53</v>
      </c>
      <c r="C14" s="14" t="s">
        <v>19</v>
      </c>
      <c r="D14" s="21">
        <v>1</v>
      </c>
      <c r="E14" s="14">
        <v>1</v>
      </c>
      <c r="F14" s="14">
        <v>0</v>
      </c>
    </row>
    <row r="15" spans="1:6" x14ac:dyDescent="0.3">
      <c r="A15" s="17">
        <v>5</v>
      </c>
      <c r="B15" s="25" t="s">
        <v>28</v>
      </c>
      <c r="C15" s="26"/>
      <c r="D15" s="28">
        <f>SUM(D16:D23)</f>
        <v>12</v>
      </c>
      <c r="E15" s="26"/>
      <c r="F15" s="27"/>
    </row>
    <row r="16" spans="1:6" x14ac:dyDescent="0.3">
      <c r="A16" s="17">
        <v>5</v>
      </c>
      <c r="B16" s="14" t="s">
        <v>56</v>
      </c>
      <c r="C16" s="14" t="s">
        <v>20</v>
      </c>
      <c r="D16" s="21">
        <v>4</v>
      </c>
      <c r="E16" s="14">
        <v>0</v>
      </c>
      <c r="F16" s="14">
        <v>0</v>
      </c>
    </row>
    <row r="17" spans="1:6" ht="28.8" x14ac:dyDescent="0.3">
      <c r="A17" s="17">
        <v>5</v>
      </c>
      <c r="B17" s="14" t="s">
        <v>57</v>
      </c>
      <c r="C17" s="14" t="s">
        <v>20</v>
      </c>
      <c r="D17" s="21">
        <v>1</v>
      </c>
      <c r="E17" s="14">
        <v>0</v>
      </c>
      <c r="F17" s="14">
        <v>0</v>
      </c>
    </row>
    <row r="18" spans="1:6" ht="28.8" x14ac:dyDescent="0.3">
      <c r="A18" s="17">
        <v>5</v>
      </c>
      <c r="B18" s="14" t="s">
        <v>86</v>
      </c>
      <c r="C18" s="14" t="s">
        <v>20</v>
      </c>
      <c r="D18" s="21">
        <v>1</v>
      </c>
      <c r="E18" s="14">
        <v>0</v>
      </c>
      <c r="F18" s="14">
        <v>0</v>
      </c>
    </row>
    <row r="19" spans="1:6" ht="43.2" x14ac:dyDescent="0.3">
      <c r="A19" s="17">
        <v>5</v>
      </c>
      <c r="B19" s="14" t="s">
        <v>87</v>
      </c>
      <c r="C19" s="14" t="s">
        <v>20</v>
      </c>
      <c r="D19" s="21">
        <v>2</v>
      </c>
      <c r="E19" s="21">
        <v>2</v>
      </c>
      <c r="F19" s="14">
        <v>0</v>
      </c>
    </row>
    <row r="20" spans="1:6" x14ac:dyDescent="0.3">
      <c r="A20" s="17">
        <v>5</v>
      </c>
      <c r="B20" s="14" t="s">
        <v>54</v>
      </c>
      <c r="C20" s="14" t="s">
        <v>20</v>
      </c>
      <c r="D20" s="21">
        <v>1</v>
      </c>
      <c r="E20" s="21">
        <v>1</v>
      </c>
      <c r="F20" s="14"/>
    </row>
    <row r="21" spans="1:6" x14ac:dyDescent="0.3">
      <c r="A21" s="17">
        <v>5</v>
      </c>
      <c r="B21" s="14" t="s">
        <v>61</v>
      </c>
      <c r="C21" s="14" t="s">
        <v>20</v>
      </c>
      <c r="D21" s="21">
        <v>1</v>
      </c>
      <c r="E21" s="14">
        <v>1</v>
      </c>
      <c r="F21" s="14">
        <v>0</v>
      </c>
    </row>
    <row r="22" spans="1:6" ht="28.8" x14ac:dyDescent="0.3">
      <c r="A22" s="17">
        <v>5</v>
      </c>
      <c r="B22" s="14" t="s">
        <v>62</v>
      </c>
      <c r="C22" s="14" t="s">
        <v>20</v>
      </c>
      <c r="D22" s="21">
        <v>1</v>
      </c>
      <c r="E22" s="14">
        <v>3</v>
      </c>
      <c r="F22" s="14">
        <v>0</v>
      </c>
    </row>
    <row r="23" spans="1:6" x14ac:dyDescent="0.3">
      <c r="A23" s="17">
        <v>5</v>
      </c>
      <c r="B23" s="14" t="s">
        <v>63</v>
      </c>
      <c r="C23" s="14" t="s">
        <v>20</v>
      </c>
      <c r="D23" s="21">
        <v>1</v>
      </c>
      <c r="E23" s="14">
        <v>1</v>
      </c>
      <c r="F23" s="14">
        <v>0</v>
      </c>
    </row>
  </sheetData>
  <mergeCells count="5">
    <mergeCell ref="A3:A4"/>
    <mergeCell ref="B3:B4"/>
    <mergeCell ref="C3:C4"/>
    <mergeCell ref="E3:E4"/>
    <mergeCell ref="F3:F4"/>
  </mergeCells>
  <conditionalFormatting sqref="B3:F3 D4">
    <cfRule type="expression" dxfId="29" priority="7" stopIfTrue="1">
      <formula>#REF!="Done"</formula>
    </cfRule>
    <cfRule type="expression" dxfId="28" priority="8" stopIfTrue="1">
      <formula>#REF!="Ongoing"</formula>
    </cfRule>
    <cfRule type="expression" dxfId="27" priority="9" stopIfTrue="1">
      <formula>#REF!="Removed"</formula>
    </cfRule>
  </conditionalFormatting>
  <conditionalFormatting sqref="A3">
    <cfRule type="expression" dxfId="26" priority="4" stopIfTrue="1">
      <formula>#REF!="Done"</formula>
    </cfRule>
    <cfRule type="expression" dxfId="25" priority="5" stopIfTrue="1">
      <formula>#REF!="Ongoing"</formula>
    </cfRule>
    <cfRule type="expression" dxfId="24" priority="6" stopIfTrue="1">
      <formula>#REF!="Removed"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Normal="100" workbookViewId="0">
      <selection activeCell="J21" sqref="J21"/>
    </sheetView>
  </sheetViews>
  <sheetFormatPr defaultRowHeight="14.4" x14ac:dyDescent="0.3"/>
  <cols>
    <col min="1" max="1" width="7.5546875" bestFit="1" customWidth="1"/>
    <col min="2" max="2" width="35.33203125" customWidth="1"/>
    <col min="3" max="3" width="14" customWidth="1"/>
    <col min="4" max="4" width="9.5546875" customWidth="1"/>
    <col min="5" max="5" width="8.44140625" customWidth="1"/>
    <col min="6" max="6" width="8.21875" customWidth="1"/>
  </cols>
  <sheetData>
    <row r="1" spans="1:6" ht="32.4" x14ac:dyDescent="0.3">
      <c r="B1" s="16" t="s">
        <v>24</v>
      </c>
      <c r="C1" s="16"/>
      <c r="D1" s="13"/>
      <c r="E1" s="13"/>
      <c r="F1" s="13"/>
    </row>
    <row r="2" spans="1:6" x14ac:dyDescent="0.3">
      <c r="B2" s="13"/>
      <c r="C2" s="13"/>
      <c r="D2" s="13"/>
      <c r="E2" s="13"/>
      <c r="F2" s="13"/>
    </row>
    <row r="3" spans="1:6" x14ac:dyDescent="0.3">
      <c r="A3" s="39" t="s">
        <v>8</v>
      </c>
      <c r="B3" s="38" t="s">
        <v>15</v>
      </c>
      <c r="C3" s="38" t="s">
        <v>18</v>
      </c>
      <c r="D3" s="34" t="s">
        <v>49</v>
      </c>
      <c r="E3" s="38" t="s">
        <v>16</v>
      </c>
      <c r="F3" s="38" t="s">
        <v>17</v>
      </c>
    </row>
    <row r="4" spans="1:6" x14ac:dyDescent="0.3">
      <c r="A4" s="39"/>
      <c r="B4" s="38"/>
      <c r="C4" s="38"/>
      <c r="D4" s="19">
        <f>D5+D14</f>
        <v>26</v>
      </c>
      <c r="E4" s="38"/>
      <c r="F4" s="38"/>
    </row>
    <row r="5" spans="1:6" x14ac:dyDescent="0.3">
      <c r="A5" s="17">
        <v>6</v>
      </c>
      <c r="B5" s="25" t="s">
        <v>31</v>
      </c>
      <c r="C5" s="26"/>
      <c r="D5" s="28">
        <f>SUM(D6:D13)</f>
        <v>19</v>
      </c>
      <c r="E5" s="26"/>
      <c r="F5" s="27"/>
    </row>
    <row r="6" spans="1:6" x14ac:dyDescent="0.3">
      <c r="A6" s="17">
        <v>6</v>
      </c>
      <c r="B6" s="14" t="s">
        <v>88</v>
      </c>
      <c r="C6" s="14" t="s">
        <v>39</v>
      </c>
      <c r="D6" s="21">
        <v>1</v>
      </c>
      <c r="E6" s="14"/>
      <c r="F6" s="14">
        <v>0</v>
      </c>
    </row>
    <row r="7" spans="1:6" x14ac:dyDescent="0.3">
      <c r="A7" s="17">
        <v>6</v>
      </c>
      <c r="B7" s="14" t="s">
        <v>65</v>
      </c>
      <c r="C7" s="14" t="s">
        <v>39</v>
      </c>
      <c r="D7" s="21">
        <v>5</v>
      </c>
      <c r="E7" s="14"/>
      <c r="F7" s="14">
        <v>0</v>
      </c>
    </row>
    <row r="8" spans="1:6" x14ac:dyDescent="0.3">
      <c r="A8" s="17">
        <v>6</v>
      </c>
      <c r="B8" s="14" t="s">
        <v>133</v>
      </c>
      <c r="C8" s="14" t="s">
        <v>19</v>
      </c>
      <c r="D8" s="21">
        <v>1</v>
      </c>
      <c r="E8" s="14"/>
      <c r="F8" s="14">
        <v>0</v>
      </c>
    </row>
    <row r="9" spans="1:6" ht="28.8" x14ac:dyDescent="0.3">
      <c r="A9" s="17">
        <v>6</v>
      </c>
      <c r="B9" s="14" t="s">
        <v>134</v>
      </c>
      <c r="C9" s="14" t="s">
        <v>19</v>
      </c>
      <c r="D9" s="21">
        <v>2</v>
      </c>
      <c r="E9" s="14"/>
      <c r="F9" s="14">
        <v>0</v>
      </c>
    </row>
    <row r="10" spans="1:6" x14ac:dyDescent="0.3">
      <c r="A10" s="17">
        <v>6</v>
      </c>
      <c r="B10" s="14" t="s">
        <v>55</v>
      </c>
      <c r="C10" s="14" t="s">
        <v>19</v>
      </c>
      <c r="D10" s="21">
        <v>1</v>
      </c>
      <c r="E10" s="14"/>
      <c r="F10" s="14">
        <v>0</v>
      </c>
    </row>
    <row r="11" spans="1:6" ht="28.8" x14ac:dyDescent="0.3">
      <c r="A11" s="17">
        <v>6</v>
      </c>
      <c r="B11" s="14" t="s">
        <v>89</v>
      </c>
      <c r="C11" s="14" t="s">
        <v>20</v>
      </c>
      <c r="D11" s="21">
        <v>1</v>
      </c>
      <c r="E11" s="14"/>
      <c r="F11" s="14"/>
    </row>
    <row r="12" spans="1:6" x14ac:dyDescent="0.3">
      <c r="A12" s="17">
        <v>6</v>
      </c>
      <c r="B12" s="14" t="s">
        <v>90</v>
      </c>
      <c r="C12" s="14" t="s">
        <v>20</v>
      </c>
      <c r="D12" s="21">
        <v>4</v>
      </c>
      <c r="E12" s="14">
        <v>1</v>
      </c>
      <c r="F12" s="14">
        <v>0</v>
      </c>
    </row>
    <row r="13" spans="1:6" x14ac:dyDescent="0.3">
      <c r="A13" s="17">
        <v>6</v>
      </c>
      <c r="B13" s="14" t="s">
        <v>135</v>
      </c>
      <c r="C13" s="14" t="s">
        <v>20</v>
      </c>
      <c r="D13" s="21">
        <v>4</v>
      </c>
      <c r="E13" s="14">
        <v>1</v>
      </c>
      <c r="F13" s="14">
        <v>0</v>
      </c>
    </row>
    <row r="14" spans="1:6" x14ac:dyDescent="0.3">
      <c r="A14" s="17">
        <v>7</v>
      </c>
      <c r="B14" s="25" t="s">
        <v>110</v>
      </c>
      <c r="C14" s="26"/>
      <c r="D14" s="28">
        <f>SUM(D15:D18)</f>
        <v>7</v>
      </c>
      <c r="E14" s="26"/>
      <c r="F14" s="27"/>
    </row>
    <row r="15" spans="1:6" x14ac:dyDescent="0.3">
      <c r="A15" s="17">
        <v>7</v>
      </c>
      <c r="B15" s="14" t="s">
        <v>136</v>
      </c>
      <c r="C15" s="14" t="s">
        <v>39</v>
      </c>
      <c r="D15" s="21">
        <v>1</v>
      </c>
      <c r="E15" s="21">
        <v>1</v>
      </c>
      <c r="F15" s="14">
        <v>0</v>
      </c>
    </row>
    <row r="16" spans="1:6" ht="43.2" x14ac:dyDescent="0.3">
      <c r="A16" s="17">
        <v>7</v>
      </c>
      <c r="B16" s="14" t="s">
        <v>137</v>
      </c>
      <c r="C16" s="14" t="s">
        <v>19</v>
      </c>
      <c r="D16" s="21">
        <v>2</v>
      </c>
      <c r="E16" s="21">
        <v>2</v>
      </c>
      <c r="F16" s="14">
        <v>0</v>
      </c>
    </row>
    <row r="17" spans="1:6" x14ac:dyDescent="0.3">
      <c r="A17" s="17">
        <v>7</v>
      </c>
      <c r="B17" s="14" t="s">
        <v>138</v>
      </c>
      <c r="C17" s="14" t="s">
        <v>19</v>
      </c>
      <c r="D17" s="21">
        <v>3</v>
      </c>
      <c r="E17" s="21">
        <v>3</v>
      </c>
      <c r="F17" s="14">
        <v>0</v>
      </c>
    </row>
    <row r="18" spans="1:6" x14ac:dyDescent="0.3">
      <c r="A18" s="17">
        <v>7</v>
      </c>
      <c r="B18" s="14" t="s">
        <v>139</v>
      </c>
      <c r="C18" s="14" t="s">
        <v>19</v>
      </c>
      <c r="D18" s="21">
        <v>1</v>
      </c>
      <c r="E18" s="21">
        <v>1</v>
      </c>
      <c r="F18" s="14">
        <v>0</v>
      </c>
    </row>
  </sheetData>
  <mergeCells count="5">
    <mergeCell ref="A3:A4"/>
    <mergeCell ref="B3:B4"/>
    <mergeCell ref="C3:C4"/>
    <mergeCell ref="E3:E4"/>
    <mergeCell ref="F3:F4"/>
  </mergeCells>
  <conditionalFormatting sqref="B3:F3 D4">
    <cfRule type="expression" dxfId="23" priority="4" stopIfTrue="1">
      <formula>#REF!="Done"</formula>
    </cfRule>
    <cfRule type="expression" dxfId="22" priority="5" stopIfTrue="1">
      <formula>#REF!="Ongoing"</formula>
    </cfRule>
    <cfRule type="expression" dxfId="21" priority="6" stopIfTrue="1">
      <formula>#REF!="Removed"</formula>
    </cfRule>
  </conditionalFormatting>
  <conditionalFormatting sqref="A3">
    <cfRule type="expression" dxfId="20" priority="1" stopIfTrue="1">
      <formula>#REF!="Done"</formula>
    </cfRule>
    <cfRule type="expression" dxfId="19" priority="2" stopIfTrue="1">
      <formula>#REF!="Ongoing"</formula>
    </cfRule>
    <cfRule type="expression" dxfId="18" priority="3" stopIfTrue="1">
      <formula>#REF!="Removed"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J26" sqref="J26"/>
    </sheetView>
  </sheetViews>
  <sheetFormatPr defaultRowHeight="14.4" x14ac:dyDescent="0.3"/>
  <cols>
    <col min="1" max="1" width="7.5546875" bestFit="1" customWidth="1"/>
    <col min="2" max="2" width="37.109375" customWidth="1"/>
    <col min="3" max="3" width="13.109375" customWidth="1"/>
    <col min="4" max="4" width="11.44140625" customWidth="1"/>
    <col min="5" max="5" width="8" customWidth="1"/>
    <col min="6" max="6" width="9" customWidth="1"/>
  </cols>
  <sheetData>
    <row r="1" spans="1:6" ht="32.4" x14ac:dyDescent="0.3">
      <c r="B1" s="16" t="s">
        <v>25</v>
      </c>
      <c r="C1" s="16"/>
      <c r="D1" s="13"/>
      <c r="E1" s="13"/>
      <c r="F1" s="13"/>
    </row>
    <row r="2" spans="1:6" x14ac:dyDescent="0.3">
      <c r="B2" s="13"/>
      <c r="C2" s="13"/>
      <c r="D2" s="13"/>
      <c r="E2" s="13"/>
      <c r="F2" s="13"/>
    </row>
    <row r="3" spans="1:6" x14ac:dyDescent="0.3">
      <c r="A3" s="39" t="s">
        <v>8</v>
      </c>
      <c r="B3" s="38" t="s">
        <v>15</v>
      </c>
      <c r="C3" s="38" t="s">
        <v>18</v>
      </c>
      <c r="D3" s="34" t="s">
        <v>49</v>
      </c>
      <c r="E3" s="38" t="s">
        <v>16</v>
      </c>
      <c r="F3" s="38" t="s">
        <v>17</v>
      </c>
    </row>
    <row r="4" spans="1:6" x14ac:dyDescent="0.3">
      <c r="A4" s="39"/>
      <c r="B4" s="38"/>
      <c r="C4" s="38"/>
      <c r="D4" s="19">
        <f>D5+D14+D20</f>
        <v>27</v>
      </c>
      <c r="E4" s="38"/>
      <c r="F4" s="38"/>
    </row>
    <row r="5" spans="1:6" x14ac:dyDescent="0.3">
      <c r="A5" s="17">
        <v>10</v>
      </c>
      <c r="B5" s="25" t="s">
        <v>140</v>
      </c>
      <c r="C5" s="26"/>
      <c r="D5" s="28">
        <f>SUM(D6:D13)</f>
        <v>15</v>
      </c>
      <c r="E5" s="26"/>
      <c r="F5" s="27"/>
    </row>
    <row r="6" spans="1:6" x14ac:dyDescent="0.3">
      <c r="A6" s="17">
        <v>10</v>
      </c>
      <c r="B6" s="14" t="s">
        <v>91</v>
      </c>
      <c r="C6" s="14" t="s">
        <v>39</v>
      </c>
      <c r="D6" s="21">
        <v>2</v>
      </c>
      <c r="E6" s="14">
        <v>0</v>
      </c>
      <c r="F6" s="14">
        <v>0</v>
      </c>
    </row>
    <row r="7" spans="1:6" ht="28.8" x14ac:dyDescent="0.3">
      <c r="A7" s="17">
        <v>10</v>
      </c>
      <c r="B7" s="14" t="s">
        <v>92</v>
      </c>
      <c r="C7" s="14" t="s">
        <v>39</v>
      </c>
      <c r="D7" s="21">
        <v>3</v>
      </c>
      <c r="E7" s="14">
        <v>2</v>
      </c>
      <c r="F7" s="14">
        <v>0</v>
      </c>
    </row>
    <row r="8" spans="1:6" x14ac:dyDescent="0.3">
      <c r="A8" s="17">
        <v>10</v>
      </c>
      <c r="B8" s="14" t="s">
        <v>66</v>
      </c>
      <c r="C8" s="14" t="s">
        <v>39</v>
      </c>
      <c r="D8" s="21">
        <v>1</v>
      </c>
      <c r="E8" s="14">
        <v>1</v>
      </c>
      <c r="F8" s="14">
        <v>0</v>
      </c>
    </row>
    <row r="9" spans="1:6" x14ac:dyDescent="0.3">
      <c r="A9" s="17">
        <v>10</v>
      </c>
      <c r="B9" s="14" t="s">
        <v>93</v>
      </c>
      <c r="C9" s="14" t="s">
        <v>19</v>
      </c>
      <c r="D9" s="21">
        <v>1</v>
      </c>
      <c r="E9" s="14">
        <v>0</v>
      </c>
      <c r="F9" s="14">
        <v>0</v>
      </c>
    </row>
    <row r="10" spans="1:6" x14ac:dyDescent="0.3">
      <c r="A10" s="17">
        <v>10</v>
      </c>
      <c r="B10" s="14" t="s">
        <v>67</v>
      </c>
      <c r="C10" s="14" t="s">
        <v>19</v>
      </c>
      <c r="D10" s="21">
        <v>3</v>
      </c>
      <c r="E10" s="14">
        <v>0</v>
      </c>
      <c r="F10" s="14">
        <v>0</v>
      </c>
    </row>
    <row r="11" spans="1:6" x14ac:dyDescent="0.3">
      <c r="A11" s="17">
        <v>10</v>
      </c>
      <c r="B11" s="14" t="s">
        <v>68</v>
      </c>
      <c r="C11" s="14" t="s">
        <v>19</v>
      </c>
      <c r="D11" s="21">
        <v>2</v>
      </c>
      <c r="E11" s="14">
        <v>1</v>
      </c>
      <c r="F11" s="14">
        <v>0</v>
      </c>
    </row>
    <row r="12" spans="1:6" ht="28.8" x14ac:dyDescent="0.3">
      <c r="A12" s="17">
        <v>10</v>
      </c>
      <c r="B12" s="14" t="s">
        <v>94</v>
      </c>
      <c r="C12" s="14" t="s">
        <v>19</v>
      </c>
      <c r="D12" s="21">
        <v>2</v>
      </c>
      <c r="E12" s="14">
        <v>1</v>
      </c>
      <c r="F12" s="14">
        <v>0</v>
      </c>
    </row>
    <row r="13" spans="1:6" x14ac:dyDescent="0.3">
      <c r="A13" s="17">
        <v>10</v>
      </c>
      <c r="B13" s="14" t="s">
        <v>69</v>
      </c>
      <c r="C13" s="14" t="s">
        <v>19</v>
      </c>
      <c r="D13" s="21">
        <v>1</v>
      </c>
      <c r="E13" s="14">
        <v>1</v>
      </c>
      <c r="F13" s="14">
        <v>0</v>
      </c>
    </row>
    <row r="14" spans="1:6" x14ac:dyDescent="0.3">
      <c r="A14" s="17">
        <v>12</v>
      </c>
      <c r="B14" s="25" t="s">
        <v>141</v>
      </c>
      <c r="C14" s="26"/>
      <c r="D14" s="28">
        <f>SUM(D15:D19)</f>
        <v>7</v>
      </c>
      <c r="E14" s="26"/>
      <c r="F14" s="27"/>
    </row>
    <row r="15" spans="1:6" x14ac:dyDescent="0.3">
      <c r="A15" s="17">
        <v>12</v>
      </c>
      <c r="B15" s="14" t="s">
        <v>95</v>
      </c>
      <c r="C15" s="14" t="s">
        <v>20</v>
      </c>
      <c r="D15" s="21">
        <v>2</v>
      </c>
      <c r="E15" s="14">
        <v>0</v>
      </c>
      <c r="F15" s="14">
        <v>0</v>
      </c>
    </row>
    <row r="16" spans="1:6" ht="28.8" x14ac:dyDescent="0.3">
      <c r="A16" s="17">
        <v>12</v>
      </c>
      <c r="B16" s="14" t="s">
        <v>142</v>
      </c>
      <c r="C16" s="14" t="s">
        <v>20</v>
      </c>
      <c r="D16" s="21">
        <v>2</v>
      </c>
      <c r="E16" s="14">
        <v>0</v>
      </c>
      <c r="F16" s="14">
        <v>0</v>
      </c>
    </row>
    <row r="17" spans="1:6" ht="28.8" x14ac:dyDescent="0.3">
      <c r="A17" s="17">
        <v>12</v>
      </c>
      <c r="B17" s="14" t="s">
        <v>143</v>
      </c>
      <c r="C17" s="14" t="s">
        <v>20</v>
      </c>
      <c r="D17" s="21">
        <v>1</v>
      </c>
      <c r="E17" s="14">
        <v>0</v>
      </c>
      <c r="F17" s="14">
        <v>0</v>
      </c>
    </row>
    <row r="18" spans="1:6" x14ac:dyDescent="0.3">
      <c r="A18" s="17">
        <v>12</v>
      </c>
      <c r="B18" s="14" t="s">
        <v>70</v>
      </c>
      <c r="C18" s="14" t="s">
        <v>20</v>
      </c>
      <c r="D18" s="21">
        <v>1</v>
      </c>
      <c r="E18" s="14">
        <v>1</v>
      </c>
      <c r="F18" s="14">
        <v>0</v>
      </c>
    </row>
    <row r="19" spans="1:6" x14ac:dyDescent="0.3">
      <c r="A19" s="17">
        <v>12</v>
      </c>
      <c r="B19" s="14" t="s">
        <v>96</v>
      </c>
      <c r="C19" s="14" t="s">
        <v>20</v>
      </c>
      <c r="D19" s="21">
        <v>1</v>
      </c>
      <c r="E19" s="14">
        <v>5</v>
      </c>
      <c r="F19" s="14">
        <v>0</v>
      </c>
    </row>
    <row r="20" spans="1:6" x14ac:dyDescent="0.3">
      <c r="A20" s="17">
        <v>11</v>
      </c>
      <c r="B20" s="25" t="s">
        <v>113</v>
      </c>
      <c r="C20" s="26"/>
      <c r="D20" s="28">
        <f>SUM(D21:D23)</f>
        <v>5</v>
      </c>
      <c r="E20" s="26"/>
      <c r="F20" s="27"/>
    </row>
    <row r="21" spans="1:6" x14ac:dyDescent="0.3">
      <c r="A21" s="17">
        <v>11</v>
      </c>
      <c r="B21" s="14" t="s">
        <v>58</v>
      </c>
      <c r="C21" s="14" t="s">
        <v>19</v>
      </c>
      <c r="D21" s="21">
        <v>3</v>
      </c>
      <c r="E21" s="14">
        <v>1</v>
      </c>
      <c r="F21" s="14">
        <v>0</v>
      </c>
    </row>
    <row r="22" spans="1:6" ht="28.8" x14ac:dyDescent="0.3">
      <c r="A22" s="17">
        <v>11</v>
      </c>
      <c r="B22" s="14" t="s">
        <v>144</v>
      </c>
      <c r="C22" s="14" t="s">
        <v>19</v>
      </c>
      <c r="D22" s="21">
        <v>1</v>
      </c>
      <c r="E22" s="14">
        <v>1</v>
      </c>
      <c r="F22" s="14">
        <v>0</v>
      </c>
    </row>
    <row r="23" spans="1:6" x14ac:dyDescent="0.3">
      <c r="A23" s="17">
        <v>11</v>
      </c>
      <c r="B23" s="14" t="s">
        <v>80</v>
      </c>
      <c r="C23" s="14" t="s">
        <v>19</v>
      </c>
      <c r="D23" s="21">
        <v>1</v>
      </c>
      <c r="E23" s="14">
        <v>1</v>
      </c>
      <c r="F23" s="14">
        <v>0</v>
      </c>
    </row>
  </sheetData>
  <mergeCells count="5">
    <mergeCell ref="A3:A4"/>
    <mergeCell ref="B3:B4"/>
    <mergeCell ref="C3:C4"/>
    <mergeCell ref="E3:E4"/>
    <mergeCell ref="F3:F4"/>
  </mergeCells>
  <conditionalFormatting sqref="B3:F3 D4">
    <cfRule type="expression" dxfId="17" priority="4" stopIfTrue="1">
      <formula>#REF!="Done"</formula>
    </cfRule>
    <cfRule type="expression" dxfId="16" priority="5" stopIfTrue="1">
      <formula>#REF!="Ongoing"</formula>
    </cfRule>
    <cfRule type="expression" dxfId="15" priority="6" stopIfTrue="1">
      <formula>#REF!="Removed"</formula>
    </cfRule>
  </conditionalFormatting>
  <conditionalFormatting sqref="A3">
    <cfRule type="expression" dxfId="14" priority="1" stopIfTrue="1">
      <formula>#REF!="Done"</formula>
    </cfRule>
    <cfRule type="expression" dxfId="13" priority="2" stopIfTrue="1">
      <formula>#REF!="Ongoing"</formula>
    </cfRule>
    <cfRule type="expression" dxfId="12" priority="3" stopIfTrue="1">
      <formula>#REF!="Removed"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K16" sqref="K16"/>
    </sheetView>
  </sheetViews>
  <sheetFormatPr defaultRowHeight="14.4" x14ac:dyDescent="0.3"/>
  <cols>
    <col min="1" max="1" width="7.5546875" bestFit="1" customWidth="1"/>
    <col min="2" max="2" width="35.44140625" bestFit="1" customWidth="1"/>
    <col min="3" max="3" width="11.6640625" bestFit="1" customWidth="1"/>
    <col min="4" max="4" width="10.77734375" bestFit="1" customWidth="1"/>
    <col min="5" max="6" width="5.88671875" bestFit="1" customWidth="1"/>
  </cols>
  <sheetData>
    <row r="1" spans="1:6" ht="32.4" x14ac:dyDescent="0.3">
      <c r="B1" s="16" t="s">
        <v>64</v>
      </c>
      <c r="C1" s="16"/>
      <c r="D1" s="13"/>
      <c r="E1" s="13"/>
      <c r="F1" s="13"/>
    </row>
    <row r="2" spans="1:6" x14ac:dyDescent="0.3">
      <c r="B2" s="13"/>
      <c r="C2" s="13"/>
      <c r="D2" s="13"/>
      <c r="E2" s="13"/>
      <c r="F2" s="13"/>
    </row>
    <row r="3" spans="1:6" x14ac:dyDescent="0.3">
      <c r="A3" s="39" t="s">
        <v>8</v>
      </c>
      <c r="B3" s="38" t="s">
        <v>15</v>
      </c>
      <c r="C3" s="38" t="s">
        <v>18</v>
      </c>
      <c r="D3" s="34" t="s">
        <v>49</v>
      </c>
      <c r="E3" s="38" t="s">
        <v>16</v>
      </c>
      <c r="F3" s="38" t="s">
        <v>17</v>
      </c>
    </row>
    <row r="4" spans="1:6" x14ac:dyDescent="0.3">
      <c r="A4" s="39"/>
      <c r="B4" s="38"/>
      <c r="C4" s="38"/>
      <c r="D4" s="19">
        <v>18</v>
      </c>
      <c r="E4" s="38"/>
      <c r="F4" s="38"/>
    </row>
    <row r="5" spans="1:6" x14ac:dyDescent="0.3">
      <c r="A5" s="17">
        <v>2</v>
      </c>
      <c r="B5" s="25" t="s">
        <v>145</v>
      </c>
      <c r="C5" s="26"/>
      <c r="D5" s="28">
        <f>SUM(D6:D10)</f>
        <v>18</v>
      </c>
      <c r="E5" s="26"/>
      <c r="F5" s="27"/>
    </row>
    <row r="6" spans="1:6" ht="28.8" x14ac:dyDescent="0.3">
      <c r="A6" s="17">
        <v>2</v>
      </c>
      <c r="B6" s="14" t="s">
        <v>149</v>
      </c>
      <c r="C6" s="14" t="s">
        <v>19</v>
      </c>
      <c r="D6" s="21">
        <v>5</v>
      </c>
      <c r="E6" s="14">
        <v>0</v>
      </c>
      <c r="F6" s="14">
        <v>0</v>
      </c>
    </row>
    <row r="7" spans="1:6" x14ac:dyDescent="0.3">
      <c r="A7" s="17">
        <v>2</v>
      </c>
      <c r="B7" s="14" t="s">
        <v>146</v>
      </c>
      <c r="C7" s="14" t="s">
        <v>19</v>
      </c>
      <c r="D7" s="21">
        <v>2</v>
      </c>
      <c r="E7" s="14">
        <v>0</v>
      </c>
      <c r="F7" s="14">
        <v>0</v>
      </c>
    </row>
    <row r="8" spans="1:6" x14ac:dyDescent="0.3">
      <c r="A8" s="17">
        <v>2</v>
      </c>
      <c r="B8" s="14" t="s">
        <v>108</v>
      </c>
      <c r="C8" s="14" t="s">
        <v>20</v>
      </c>
      <c r="D8" s="21">
        <v>3</v>
      </c>
      <c r="E8" s="14">
        <v>1</v>
      </c>
      <c r="F8" s="14">
        <v>0</v>
      </c>
    </row>
    <row r="9" spans="1:6" x14ac:dyDescent="0.3">
      <c r="A9" s="17">
        <v>2</v>
      </c>
      <c r="B9" s="14" t="s">
        <v>147</v>
      </c>
      <c r="C9" s="14" t="s">
        <v>20</v>
      </c>
      <c r="D9" s="21">
        <v>5</v>
      </c>
      <c r="E9" s="14">
        <v>7</v>
      </c>
      <c r="F9" s="14">
        <v>0</v>
      </c>
    </row>
    <row r="10" spans="1:6" ht="22.8" customHeight="1" x14ac:dyDescent="0.3">
      <c r="A10" s="17">
        <v>2</v>
      </c>
      <c r="B10" s="14" t="s">
        <v>148</v>
      </c>
      <c r="C10" s="14" t="s">
        <v>20</v>
      </c>
      <c r="D10" s="21">
        <v>3</v>
      </c>
      <c r="E10" s="14">
        <v>0</v>
      </c>
      <c r="F10" s="14">
        <v>0</v>
      </c>
    </row>
    <row r="11" spans="1:6" ht="22.8" customHeight="1" x14ac:dyDescent="0.3">
      <c r="A11" s="17">
        <v>2</v>
      </c>
      <c r="B11" s="14" t="s">
        <v>112</v>
      </c>
      <c r="C11" s="14" t="s">
        <v>19</v>
      </c>
      <c r="D11" s="21">
        <v>4</v>
      </c>
      <c r="E11" s="14">
        <v>0</v>
      </c>
      <c r="F11" s="14">
        <v>0</v>
      </c>
    </row>
  </sheetData>
  <mergeCells count="5">
    <mergeCell ref="A3:A4"/>
    <mergeCell ref="B3:B4"/>
    <mergeCell ref="C3:C4"/>
    <mergeCell ref="E3:E4"/>
    <mergeCell ref="F3:F4"/>
  </mergeCells>
  <conditionalFormatting sqref="B3:F3 D4">
    <cfRule type="expression" dxfId="11" priority="4" stopIfTrue="1">
      <formula>#REF!="Done"</formula>
    </cfRule>
    <cfRule type="expression" dxfId="10" priority="5" stopIfTrue="1">
      <formula>#REF!="Ongoing"</formula>
    </cfRule>
    <cfRule type="expression" dxfId="9" priority="6" stopIfTrue="1">
      <formula>#REF!="Removed"</formula>
    </cfRule>
  </conditionalFormatting>
  <conditionalFormatting sqref="A3">
    <cfRule type="expression" dxfId="8" priority="1" stopIfTrue="1">
      <formula>#REF!="Done"</formula>
    </cfRule>
    <cfRule type="expression" dxfId="7" priority="2" stopIfTrue="1">
      <formula>#REF!="Ongoing"</formula>
    </cfRule>
    <cfRule type="expression" dxfId="6" priority="3" stopIfTrue="1">
      <formula>#REF!="Removed"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 Backlog</vt:lpstr>
      <vt:lpstr>Release Burndown</vt:lpstr>
      <vt:lpstr>Sprint1</vt:lpstr>
      <vt:lpstr>Sprint2</vt:lpstr>
      <vt:lpstr>Sprint3</vt:lpstr>
      <vt:lpstr>Sprint4</vt:lpstr>
      <vt:lpstr>Sprint5</vt:lpstr>
      <vt:lpstr>Sprint6</vt:lpstr>
      <vt:lpstr>Sprint7</vt:lpstr>
      <vt:lpstr>Sprint8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2016-06-02T16:58:44Z</dcterms:modified>
</cp:coreProperties>
</file>