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-final" sheetId="1" r:id="rId3"/>
    <sheet state="visible" name="mapea-feature-goal-model" sheetId="2" r:id="rId4"/>
  </sheets>
  <definedNames/>
  <calcPr/>
</workbook>
</file>

<file path=xl/sharedStrings.xml><?xml version="1.0" encoding="utf-8"?>
<sst xmlns="http://schemas.openxmlformats.org/spreadsheetml/2006/main" count="243" uniqueCount="105">
  <si>
    <t>Tipo</t>
  </si>
  <si>
    <t>Peso</t>
  </si>
  <si>
    <t>Sprint</t>
  </si>
  <si>
    <t>Features</t>
  </si>
  <si>
    <t>Complexidade</t>
  </si>
  <si>
    <t>criar assunto especifico</t>
  </si>
  <si>
    <t>Ok</t>
  </si>
  <si>
    <t>criar assunto geral</t>
  </si>
  <si>
    <t>ok</t>
  </si>
  <si>
    <t>criar posto/graduação</t>
  </si>
  <si>
    <t>criar tipo de documento</t>
  </si>
  <si>
    <t>criar qualificacao militar</t>
  </si>
  <si>
    <t>visualizar assunto especifico</t>
  </si>
  <si>
    <t>visualizar assunto geral</t>
  </si>
  <si>
    <t>visualizar postos/graduações</t>
  </si>
  <si>
    <t>visualizar tipos de documento</t>
  </si>
  <si>
    <t>visualizar qualificações militar</t>
  </si>
  <si>
    <t>excluir assunto especifico</t>
  </si>
  <si>
    <t>atualizar assunto especifico</t>
  </si>
  <si>
    <t>excluir assunto geral</t>
  </si>
  <si>
    <t>atualizar assunto geral</t>
  </si>
  <si>
    <t>excluir posto/graduação</t>
  </si>
  <si>
    <t>atualizar posto/graduação</t>
  </si>
  <si>
    <t>excluir tipo de documento</t>
  </si>
  <si>
    <t>atualizar tipo de documento</t>
  </si>
  <si>
    <t>excluir qualificação militar</t>
  </si>
  <si>
    <t>atualizar qualificacao militar</t>
  </si>
  <si>
    <t>visualizar tipos de boletim</t>
  </si>
  <si>
    <t>excluir tipo de boletim</t>
  </si>
  <si>
    <t>atualizar tipo de boletim</t>
  </si>
  <si>
    <t>criar tipo de boletim</t>
  </si>
  <si>
    <t>visualizar categoria</t>
  </si>
  <si>
    <t>excluir categoria</t>
  </si>
  <si>
    <t>atualizar categoria</t>
  </si>
  <si>
    <t>criar categoria</t>
  </si>
  <si>
    <t>Visualizar Militar</t>
  </si>
  <si>
    <t>Excluir Militar</t>
  </si>
  <si>
    <t>Atualizar Militar</t>
  </si>
  <si>
    <t>Cadastrar Militar</t>
  </si>
  <si>
    <t>visualizar parte boletim</t>
  </si>
  <si>
    <t>excluir parte boletim</t>
  </si>
  <si>
    <t>atualizar parte boletim</t>
  </si>
  <si>
    <t>criar parte boletim</t>
  </si>
  <si>
    <t>visualizar secao</t>
  </si>
  <si>
    <t>atualizar secao</t>
  </si>
  <si>
    <t>excluir secao</t>
  </si>
  <si>
    <t>cadastrar secao</t>
  </si>
  <si>
    <t>visualizar organizacao militar</t>
  </si>
  <si>
    <t>excluir organizacao militar</t>
  </si>
  <si>
    <t>atualizar organizacao militar</t>
  </si>
  <si>
    <t>criar organizacao militar</t>
  </si>
  <si>
    <t>visualizar secao boletim</t>
  </si>
  <si>
    <t>excluir secao boletim</t>
  </si>
  <si>
    <t>atualizar secao boletim</t>
  </si>
  <si>
    <t>criar secao boletim</t>
  </si>
  <si>
    <t>visualizar notas</t>
  </si>
  <si>
    <t>criar notas para boletim</t>
  </si>
  <si>
    <t>criar boletins</t>
  </si>
  <si>
    <t>excluir nota</t>
  </si>
  <si>
    <t>alterar notas</t>
  </si>
  <si>
    <t>gerar pdf de nota</t>
  </si>
  <si>
    <t>visualizar funcao</t>
  </si>
  <si>
    <t>excluir funcao</t>
  </si>
  <si>
    <t>atualizar funcao</t>
  </si>
  <si>
    <t>cadastrar funcao</t>
  </si>
  <si>
    <t>enviar notas para aprovação</t>
  </si>
  <si>
    <t>Enviar Notas para publicação</t>
  </si>
  <si>
    <t>#6CFA4B</t>
  </si>
  <si>
    <t>Excluir Nota do Boletim</t>
  </si>
  <si>
    <t>Enviar Notas para o Boletim</t>
  </si>
  <si>
    <t>excluir boletim</t>
  </si>
  <si>
    <t>alterar boletins</t>
  </si>
  <si>
    <t>associar notas publicadas a um boletim</t>
  </si>
  <si>
    <t>visualizar boletim</t>
  </si>
  <si>
    <t>dessassociar notas publicadas a um boletim</t>
  </si>
  <si>
    <t>visualizar tempo de serviço</t>
  </si>
  <si>
    <t>cadastrar tempo de serviço</t>
  </si>
  <si>
    <t>atualizar tempo de serviço</t>
  </si>
  <si>
    <t>excluir tempo de serviço</t>
  </si>
  <si>
    <t xml:space="preserve">gerar pdf </t>
  </si>
  <si>
    <t>visualizar workflow</t>
  </si>
  <si>
    <t>criar workflow</t>
  </si>
  <si>
    <t>atualizar workflow</t>
  </si>
  <si>
    <t>excluir worflow</t>
  </si>
  <si>
    <t>visualizar OM</t>
  </si>
  <si>
    <t>criar OM</t>
  </si>
  <si>
    <t>atualizar OM</t>
  </si>
  <si>
    <t>excluir OM</t>
  </si>
  <si>
    <t>Configuração 3</t>
  </si>
  <si>
    <t>Skiped</t>
  </si>
  <si>
    <t>Fail</t>
  </si>
  <si>
    <t>Sucess</t>
  </si>
  <si>
    <t>Cenários</t>
  </si>
  <si>
    <t>Feature</t>
  </si>
  <si>
    <t>Total 
Cenários</t>
  </si>
  <si>
    <t>Status 
Atual</t>
  </si>
  <si>
    <t>Status
Ideal</t>
  </si>
  <si>
    <t>Satisfação</t>
  </si>
  <si>
    <t>DT Local</t>
  </si>
  <si>
    <t>associar notas publicadas boletim</t>
  </si>
  <si>
    <t>Evolução da Dívida Técnica</t>
  </si>
  <si>
    <t>Sprints</t>
  </si>
  <si>
    <t>Atual</t>
  </si>
  <si>
    <t>Ideal</t>
  </si>
  <si>
    <t>DT 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</si>
</sst>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0.000"/>
  </numFmts>
  <fonts count="14">
    <font>
      <sz val="11.0"/>
      <color rgb="FF000000"/>
      <name val="Calibri"/>
    </font>
    <font>
      <sz val="9.0"/>
      <name val="Calibri"/>
    </font>
    <font>
      <b/>
      <sz val="9.0"/>
      <name val="Calibri"/>
    </font>
    <font/>
    <font>
      <color rgb="FFFF0000"/>
    </font>
    <font>
      <color rgb="FFCC0000"/>
    </font>
    <font>
      <b/>
      <sz val="9.0"/>
      <color rgb="FFFF0000"/>
    </font>
    <font>
      <b/>
      <sz val="18.0"/>
      <name val="Michroma"/>
    </font>
    <font>
      <i/>
      <sz val="9.0"/>
      <name val="Calibri"/>
    </font>
    <font>
      <b/>
    </font>
    <font>
      <b/>
      <sz val="9.0"/>
    </font>
    <font>
      <b/>
      <color rgb="FFFFFFFF"/>
    </font>
    <font>
      <b/>
      <sz val="10.0"/>
      <name val="Calibri"/>
    </font>
    <font>
      <sz val="10.0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073763"/>
        <bgColor rgb="FF07376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0" fillId="0" fontId="3" numFmtId="0" xfId="0" applyFont="1"/>
    <xf borderId="2" fillId="0" fontId="3" numFmtId="0" xfId="0" applyBorder="1" applyFont="1"/>
    <xf borderId="3" fillId="0" fontId="2" numFmtId="0" xfId="0" applyAlignment="1" applyBorder="1" applyFont="1">
      <alignment horizontal="center" vertical="center"/>
    </xf>
    <xf borderId="4" fillId="0" fontId="3" numFmtId="0" xfId="0" applyBorder="1" applyFont="1"/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left"/>
    </xf>
    <xf borderId="0" fillId="0" fontId="4" numFmtId="0" xfId="0" applyFont="1"/>
    <xf borderId="1" fillId="4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left"/>
    </xf>
    <xf borderId="0" fillId="0" fontId="5" numFmtId="0" xfId="0" applyFont="1"/>
    <xf borderId="0" fillId="0" fontId="6" numFmtId="0" xfId="0" applyAlignment="1" applyFont="1">
      <alignment horizontal="center"/>
    </xf>
    <xf borderId="0" fillId="4" fontId="3" numFmtId="0" xfId="0" applyFont="1"/>
    <xf borderId="0" fillId="4" fontId="5" numFmtId="0" xfId="0" applyFont="1"/>
    <xf borderId="5" fillId="0" fontId="3" numFmtId="0" xfId="0" applyBorder="1" applyFont="1"/>
    <xf borderId="5" fillId="0" fontId="1" numFmtId="0" xfId="0" applyBorder="1" applyFont="1"/>
    <xf borderId="5" fillId="0" fontId="7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1" fillId="5" fontId="8" numFmtId="0" xfId="0" applyAlignment="1" applyBorder="1" applyFill="1" applyFont="1">
      <alignment horizontal="center" vertical="center"/>
    </xf>
    <xf borderId="1" fillId="6" fontId="8" numFmtId="0" xfId="0" applyAlignment="1" applyBorder="1" applyFill="1" applyFont="1">
      <alignment horizontal="center" vertical="center"/>
    </xf>
    <xf borderId="1" fillId="7" fontId="8" numFmtId="0" xfId="0" applyAlignment="1" applyBorder="1" applyFill="1" applyFont="1">
      <alignment horizontal="center" vertical="center"/>
    </xf>
    <xf borderId="8" fillId="0" fontId="1" numFmtId="0" xfId="0" applyBorder="1" applyFont="1"/>
    <xf borderId="5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5" fillId="0" fontId="9" numFmtId="0" xfId="0" applyBorder="1" applyFont="1"/>
    <xf borderId="7" fillId="0" fontId="3" numFmtId="0" xfId="0" applyBorder="1" applyFont="1"/>
    <xf borderId="12" fillId="0" fontId="2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8" fillId="0" fontId="2" numFmtId="0" xfId="0" applyAlignment="1" applyBorder="1" applyFont="1">
      <alignment horizontal="center" vertical="center"/>
    </xf>
    <xf borderId="1" fillId="8" fontId="8" numFmtId="0" xfId="0" applyAlignment="1" applyBorder="1" applyFill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/>
    </xf>
    <xf borderId="15" fillId="0" fontId="3" numFmtId="0" xfId="0" applyBorder="1" applyFont="1"/>
    <xf borderId="1" fillId="2" fontId="1" numFmtId="164" xfId="0" applyAlignment="1" applyBorder="1" applyFont="1" applyNumberFormat="1">
      <alignment horizontal="center"/>
    </xf>
    <xf borderId="3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8" fillId="0" fontId="3" numFmtId="0" xfId="0" applyBorder="1" applyFont="1"/>
    <xf borderId="1" fillId="2" fontId="1" numFmtId="1" xfId="0" applyAlignment="1" applyBorder="1" applyFont="1" applyNumberFormat="1">
      <alignment horizontal="center" readingOrder="0"/>
    </xf>
    <xf borderId="1" fillId="3" fontId="1" numFmtId="164" xfId="0" applyAlignment="1" applyBorder="1" applyFont="1" applyNumberFormat="1">
      <alignment horizontal="center"/>
    </xf>
    <xf borderId="3" fillId="4" fontId="1" numFmtId="0" xfId="0" applyAlignment="1" applyBorder="1" applyFont="1">
      <alignment horizontal="center" vertical="center"/>
    </xf>
    <xf borderId="16" fillId="0" fontId="3" numFmtId="0" xfId="0" applyBorder="1" applyFont="1"/>
    <xf borderId="16" fillId="0" fontId="10" numFmtId="0" xfId="0" applyAlignment="1" applyBorder="1" applyFont="1">
      <alignment horizontal="center"/>
    </xf>
    <xf borderId="16" fillId="0" fontId="10" numFmtId="165" xfId="0" applyAlignment="1" applyBorder="1" applyFont="1" applyNumberFormat="1">
      <alignment horizontal="center"/>
    </xf>
    <xf borderId="16" fillId="9" fontId="10" numFmtId="2" xfId="0" applyAlignment="1" applyBorder="1" applyFill="1" applyFont="1" applyNumberFormat="1">
      <alignment horizontal="center"/>
    </xf>
    <xf borderId="5" fillId="0" fontId="1" numFmtId="0" xfId="0" applyAlignment="1" applyBorder="1" applyFont="1">
      <alignment horizontal="center"/>
    </xf>
    <xf borderId="6" fillId="0" fontId="3" numFmtId="0" xfId="0" applyBorder="1" applyFont="1"/>
    <xf borderId="6" fillId="0" fontId="10" numFmtId="0" xfId="0" applyAlignment="1" applyBorder="1" applyFont="1">
      <alignment horizontal="center"/>
    </xf>
    <xf borderId="12" fillId="10" fontId="11" numFmtId="0" xfId="0" applyAlignment="1" applyBorder="1" applyFill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/>
    </xf>
    <xf borderId="1" fillId="0" fontId="13" numFmtId="166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  <xf borderId="3" fillId="0" fontId="13" numFmtId="0" xfId="0" applyAlignment="1" applyBorder="1" applyFont="1">
      <alignment horizontal="center" readingOrder="0"/>
    </xf>
    <xf borderId="3" fillId="0" fontId="13" numFmtId="0" xfId="0" applyAlignment="1" applyBorder="1" applyFont="1">
      <alignment horizontal="center"/>
    </xf>
    <xf borderId="3" fillId="0" fontId="13" numFmtId="166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/>
            </a:pPr>
            <a:r>
              <a:t>Evolução da Dívida Técnica Global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'features-final'!$K$77:$K$78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'features-final'!$H$79:$H$94</c:f>
            </c:strRef>
          </c:cat>
          <c:val>
            <c:numRef>
              <c:f>'features-final'!$K$79:$K$94</c:f>
            </c:numRef>
          </c:val>
          <c:smooth val="0"/>
        </c:ser>
        <c:ser>
          <c:idx val="1"/>
          <c:order val="1"/>
          <c:tx>
            <c:strRef>
              <c:f>'features-final'!$L$77:$L$78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'features-final'!$H$79:$H$94</c:f>
            </c:strRef>
          </c:cat>
          <c:val>
            <c:numRef>
              <c:f>'features-final'!$L$79:$L$94</c:f>
            </c:numRef>
          </c:val>
          <c:smooth val="0"/>
        </c:ser>
        <c:axId val="1023548287"/>
        <c:axId val="929079570"/>
      </c:lineChart>
      <c:catAx>
        <c:axId val="1023548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/>
                </a:pPr>
                <a:r>
                  <a:t>Sprints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000"/>
            </a:pPr>
          </a:p>
        </c:txPr>
        <c:crossAx val="929079570"/>
      </c:catAx>
      <c:valAx>
        <c:axId val="929079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/>
            </a:pPr>
          </a:p>
        </c:txPr>
        <c:crossAx val="102354828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75</xdr:row>
      <xdr:rowOff>161925</xdr:rowOff>
    </xdr:from>
    <xdr:ext cx="4229100" cy="2619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5.29"/>
    <col customWidth="1" min="3" max="3" width="24.0"/>
    <col customWidth="1" min="4" max="4" width="11.14"/>
    <col customWidth="1" min="5" max="8" width="7.14"/>
    <col customWidth="1" min="9" max="10" width="6.29"/>
    <col customWidth="1" min="11" max="11" width="9.71"/>
    <col customWidth="1" min="12" max="12" width="7.86"/>
    <col customWidth="1" min="13" max="13" width="6.29"/>
  </cols>
  <sheetData>
    <row r="1">
      <c r="A1" s="18"/>
      <c r="B1" s="18"/>
      <c r="C1" s="19"/>
      <c r="D1" s="19"/>
      <c r="E1" s="19"/>
      <c r="F1" s="19"/>
      <c r="G1" s="19"/>
      <c r="H1" s="19"/>
      <c r="I1" s="18"/>
      <c r="J1" s="18"/>
      <c r="K1" s="18"/>
      <c r="L1" s="18"/>
      <c r="M1" s="18"/>
    </row>
    <row r="2">
      <c r="A2" s="18"/>
      <c r="B2" s="20" t="s">
        <v>88</v>
      </c>
      <c r="C2" s="19"/>
      <c r="D2" s="19"/>
      <c r="E2" s="19"/>
      <c r="F2" s="19"/>
      <c r="G2" s="19"/>
      <c r="H2" s="19"/>
      <c r="I2" s="18"/>
      <c r="J2" s="18"/>
      <c r="K2" s="18"/>
      <c r="L2" s="18"/>
      <c r="M2" s="18"/>
    </row>
    <row r="3">
      <c r="A3" s="18"/>
      <c r="B3" s="18"/>
      <c r="C3" s="19"/>
      <c r="D3" s="21"/>
      <c r="E3" s="21"/>
      <c r="F3" s="21"/>
      <c r="G3" s="21"/>
      <c r="H3" s="19"/>
      <c r="I3" s="18"/>
      <c r="J3" s="18"/>
      <c r="K3" s="18"/>
      <c r="L3" s="18"/>
      <c r="M3" s="18"/>
    </row>
    <row r="4">
      <c r="A4" s="18"/>
      <c r="B4" s="18"/>
      <c r="C4" s="22"/>
      <c r="D4" s="2" t="s">
        <v>0</v>
      </c>
      <c r="E4" s="23" t="s">
        <v>89</v>
      </c>
      <c r="F4" s="24" t="s">
        <v>90</v>
      </c>
      <c r="G4" s="25" t="s">
        <v>91</v>
      </c>
      <c r="H4" s="26"/>
      <c r="I4" s="18"/>
      <c r="J4" s="18"/>
      <c r="K4" s="18"/>
      <c r="L4" s="18"/>
      <c r="M4" s="27"/>
    </row>
    <row r="5">
      <c r="A5" s="18"/>
      <c r="B5" s="18"/>
      <c r="C5" s="22"/>
      <c r="D5" s="2" t="s">
        <v>1</v>
      </c>
      <c r="E5" s="28">
        <v>0.0</v>
      </c>
      <c r="F5" s="28">
        <v>1.0</v>
      </c>
      <c r="G5" s="28">
        <v>2.0</v>
      </c>
      <c r="H5" s="26"/>
      <c r="I5" s="18"/>
      <c r="J5" s="18"/>
      <c r="K5" s="18"/>
      <c r="L5" s="18"/>
      <c r="M5" s="18"/>
    </row>
    <row r="6">
      <c r="B6" s="29"/>
      <c r="C6" s="30"/>
      <c r="D6" s="30"/>
      <c r="E6" s="30"/>
      <c r="F6" s="30"/>
      <c r="G6" s="30"/>
      <c r="H6" s="30"/>
      <c r="I6" s="30"/>
      <c r="J6" s="30"/>
      <c r="K6" s="30"/>
      <c r="L6" s="31"/>
      <c r="M6" s="32"/>
    </row>
    <row r="7">
      <c r="A7" s="33"/>
      <c r="B7" s="5" t="s">
        <v>2</v>
      </c>
      <c r="C7" s="5" t="s">
        <v>3</v>
      </c>
      <c r="D7" s="5" t="s">
        <v>4</v>
      </c>
      <c r="E7" s="34" t="s">
        <v>92</v>
      </c>
      <c r="F7" s="35"/>
      <c r="G7" s="35"/>
      <c r="H7" s="36"/>
      <c r="I7" s="34" t="s">
        <v>93</v>
      </c>
      <c r="J7" s="35"/>
      <c r="K7" s="35"/>
      <c r="L7" s="36"/>
      <c r="M7" s="37"/>
    </row>
    <row r="8">
      <c r="A8" s="33"/>
      <c r="B8" s="6"/>
      <c r="C8" s="6"/>
      <c r="D8" s="6"/>
      <c r="E8" s="38" t="s">
        <v>89</v>
      </c>
      <c r="F8" s="24" t="s">
        <v>90</v>
      </c>
      <c r="G8" s="25" t="s">
        <v>91</v>
      </c>
      <c r="H8" s="2" t="s">
        <v>94</v>
      </c>
      <c r="I8" s="2" t="s">
        <v>95</v>
      </c>
      <c r="J8" s="2" t="s">
        <v>96</v>
      </c>
      <c r="K8" s="2" t="s">
        <v>97</v>
      </c>
      <c r="L8" s="2" t="s">
        <v>98</v>
      </c>
      <c r="M8" s="37"/>
    </row>
    <row r="9">
      <c r="A9" s="33"/>
      <c r="B9" s="39">
        <v>1.0</v>
      </c>
      <c r="C9" s="8" t="s">
        <v>5</v>
      </c>
      <c r="D9" s="7">
        <v>1.0</v>
      </c>
      <c r="E9" s="7">
        <v>0.0</v>
      </c>
      <c r="F9" s="40">
        <v>1.0</v>
      </c>
      <c r="G9" s="40">
        <v>1.0</v>
      </c>
      <c r="H9" s="7">
        <v>2.0</v>
      </c>
      <c r="I9" s="7">
        <f t="shared" ref="I9:I74" si="1">((E9*E$5)+(F9*F$5)+(G9*G$5)) * D9</f>
        <v>3</v>
      </c>
      <c r="J9" s="7">
        <f t="shared" ref="J9:J74" si="2">(H9*$G$5) * D9</f>
        <v>4</v>
      </c>
      <c r="K9" s="7">
        <f t="shared" ref="K9:K75" si="3">(I9*100)/J9</f>
        <v>75</v>
      </c>
      <c r="L9" s="7">
        <f t="shared" ref="L9:L75" si="4">1-(I9/J9)</f>
        <v>0.25</v>
      </c>
      <c r="M9" s="41"/>
    </row>
    <row r="10">
      <c r="A10" s="33"/>
      <c r="B10" s="42"/>
      <c r="C10" s="8" t="s">
        <v>7</v>
      </c>
      <c r="D10" s="7">
        <v>1.0</v>
      </c>
      <c r="E10" s="40">
        <v>1.0</v>
      </c>
      <c r="F10" s="40">
        <v>3.0</v>
      </c>
      <c r="G10" s="40">
        <v>1.0</v>
      </c>
      <c r="H10" s="7">
        <v>5.0</v>
      </c>
      <c r="I10" s="7">
        <f t="shared" si="1"/>
        <v>5</v>
      </c>
      <c r="J10" s="7">
        <f t="shared" si="2"/>
        <v>10</v>
      </c>
      <c r="K10" s="7">
        <f t="shared" si="3"/>
        <v>50</v>
      </c>
      <c r="L10" s="7">
        <f t="shared" si="4"/>
        <v>0.5</v>
      </c>
      <c r="M10" s="41"/>
    </row>
    <row r="11">
      <c r="A11" s="33"/>
      <c r="B11" s="42"/>
      <c r="C11" s="8" t="s">
        <v>9</v>
      </c>
      <c r="D11" s="7">
        <v>1.0</v>
      </c>
      <c r="E11" s="40">
        <v>2.0</v>
      </c>
      <c r="F11" s="40">
        <v>1.0</v>
      </c>
      <c r="G11" s="40">
        <v>0.0</v>
      </c>
      <c r="H11" s="7">
        <v>3.0</v>
      </c>
      <c r="I11" s="7">
        <f t="shared" si="1"/>
        <v>1</v>
      </c>
      <c r="J11" s="7">
        <f t="shared" si="2"/>
        <v>6</v>
      </c>
      <c r="K11" s="43">
        <f t="shared" si="3"/>
        <v>16.66666667</v>
      </c>
      <c r="L11" s="43">
        <f t="shared" si="4"/>
        <v>0.8333333333</v>
      </c>
      <c r="M11" s="41"/>
    </row>
    <row r="12">
      <c r="A12" s="33"/>
      <c r="B12" s="42"/>
      <c r="C12" s="8" t="s">
        <v>10</v>
      </c>
      <c r="D12" s="7">
        <v>1.0</v>
      </c>
      <c r="E12" s="40">
        <v>1.0</v>
      </c>
      <c r="F12" s="40">
        <v>1.0</v>
      </c>
      <c r="G12" s="40">
        <v>0.0</v>
      </c>
      <c r="H12" s="7">
        <v>2.0</v>
      </c>
      <c r="I12" s="7">
        <f t="shared" si="1"/>
        <v>1</v>
      </c>
      <c r="J12" s="7">
        <f t="shared" si="2"/>
        <v>4</v>
      </c>
      <c r="K12" s="7">
        <f t="shared" si="3"/>
        <v>25</v>
      </c>
      <c r="L12" s="7">
        <f t="shared" si="4"/>
        <v>0.75</v>
      </c>
      <c r="M12" s="41"/>
    </row>
    <row r="13">
      <c r="A13" s="33"/>
      <c r="B13" s="6"/>
      <c r="C13" s="8" t="s">
        <v>11</v>
      </c>
      <c r="D13" s="7">
        <v>1.0</v>
      </c>
      <c r="E13" s="40">
        <v>3.0</v>
      </c>
      <c r="F13" s="40">
        <v>2.0</v>
      </c>
      <c r="G13" s="40">
        <v>1.0</v>
      </c>
      <c r="H13" s="7">
        <v>6.0</v>
      </c>
      <c r="I13" s="7">
        <f t="shared" si="1"/>
        <v>4</v>
      </c>
      <c r="J13" s="7">
        <f t="shared" si="2"/>
        <v>12</v>
      </c>
      <c r="K13" s="43">
        <f t="shared" si="3"/>
        <v>33.33333333</v>
      </c>
      <c r="L13" s="43">
        <f t="shared" si="4"/>
        <v>0.6666666667</v>
      </c>
      <c r="M13" s="41"/>
    </row>
    <row r="14">
      <c r="A14" s="33"/>
      <c r="B14" s="44">
        <v>2.0</v>
      </c>
      <c r="C14" s="10" t="s">
        <v>12</v>
      </c>
      <c r="D14" s="9">
        <v>1.0</v>
      </c>
      <c r="E14" s="45">
        <v>0.0</v>
      </c>
      <c r="F14" s="45">
        <v>0.0</v>
      </c>
      <c r="G14" s="45">
        <v>1.0</v>
      </c>
      <c r="H14" s="45">
        <v>1.0</v>
      </c>
      <c r="I14" s="9">
        <f t="shared" si="1"/>
        <v>2</v>
      </c>
      <c r="J14" s="9">
        <f t="shared" si="2"/>
        <v>2</v>
      </c>
      <c r="K14" s="9">
        <f t="shared" si="3"/>
        <v>100</v>
      </c>
      <c r="L14" s="9">
        <f t="shared" si="4"/>
        <v>0</v>
      </c>
      <c r="M14" s="41"/>
    </row>
    <row r="15">
      <c r="A15" s="33"/>
      <c r="B15" s="42"/>
      <c r="C15" s="10" t="s">
        <v>13</v>
      </c>
      <c r="D15" s="9">
        <v>1.0</v>
      </c>
      <c r="E15" s="9">
        <v>0.0</v>
      </c>
      <c r="F15" s="45">
        <v>1.0</v>
      </c>
      <c r="G15" s="45">
        <v>0.0</v>
      </c>
      <c r="H15" s="9">
        <v>1.0</v>
      </c>
      <c r="I15" s="9">
        <f t="shared" si="1"/>
        <v>1</v>
      </c>
      <c r="J15" s="9">
        <f t="shared" si="2"/>
        <v>2</v>
      </c>
      <c r="K15" s="9">
        <f t="shared" si="3"/>
        <v>50</v>
      </c>
      <c r="L15" s="9">
        <f t="shared" si="4"/>
        <v>0.5</v>
      </c>
      <c r="M15" s="41"/>
    </row>
    <row r="16">
      <c r="A16" s="33"/>
      <c r="B16" s="42"/>
      <c r="C16" s="10" t="s">
        <v>14</v>
      </c>
      <c r="D16" s="9">
        <v>1.0</v>
      </c>
      <c r="E16" s="9">
        <v>0.0</v>
      </c>
      <c r="F16" s="45">
        <v>1.0</v>
      </c>
      <c r="G16" s="45">
        <v>0.0</v>
      </c>
      <c r="H16" s="9">
        <v>1.0</v>
      </c>
      <c r="I16" s="9">
        <f t="shared" si="1"/>
        <v>1</v>
      </c>
      <c r="J16" s="9">
        <f t="shared" si="2"/>
        <v>2</v>
      </c>
      <c r="K16" s="9">
        <f t="shared" si="3"/>
        <v>50</v>
      </c>
      <c r="L16" s="9">
        <f t="shared" si="4"/>
        <v>0.5</v>
      </c>
      <c r="M16" s="41"/>
    </row>
    <row r="17">
      <c r="A17" s="33"/>
      <c r="B17" s="42"/>
      <c r="C17" s="10" t="s">
        <v>15</v>
      </c>
      <c r="D17" s="9">
        <v>1.0</v>
      </c>
      <c r="E17" s="45">
        <v>1.0</v>
      </c>
      <c r="F17" s="9">
        <v>0.0</v>
      </c>
      <c r="G17" s="45">
        <v>0.0</v>
      </c>
      <c r="H17" s="9">
        <v>1.0</v>
      </c>
      <c r="I17" s="9">
        <f t="shared" si="1"/>
        <v>0</v>
      </c>
      <c r="J17" s="9">
        <f t="shared" si="2"/>
        <v>2</v>
      </c>
      <c r="K17" s="9">
        <f t="shared" si="3"/>
        <v>0</v>
      </c>
      <c r="L17" s="9">
        <f t="shared" si="4"/>
        <v>1</v>
      </c>
      <c r="M17" s="41"/>
    </row>
    <row r="18">
      <c r="A18" s="33"/>
      <c r="B18" s="6"/>
      <c r="C18" s="10" t="s">
        <v>16</v>
      </c>
      <c r="D18" s="9">
        <v>1.0</v>
      </c>
      <c r="E18" s="9">
        <v>0.0</v>
      </c>
      <c r="F18" s="9">
        <v>0.0</v>
      </c>
      <c r="G18" s="45">
        <v>1.0</v>
      </c>
      <c r="H18" s="9">
        <v>1.0</v>
      </c>
      <c r="I18" s="9">
        <f t="shared" si="1"/>
        <v>2</v>
      </c>
      <c r="J18" s="9">
        <f t="shared" si="2"/>
        <v>2</v>
      </c>
      <c r="K18" s="9">
        <f t="shared" si="3"/>
        <v>100</v>
      </c>
      <c r="L18" s="9">
        <f t="shared" si="4"/>
        <v>0</v>
      </c>
      <c r="M18" s="41"/>
    </row>
    <row r="19">
      <c r="A19" s="33"/>
      <c r="B19" s="39">
        <v>3.0</v>
      </c>
      <c r="C19" s="8" t="s">
        <v>17</v>
      </c>
      <c r="D19" s="7">
        <v>1.0</v>
      </c>
      <c r="E19" s="40">
        <v>1.0</v>
      </c>
      <c r="F19" s="40">
        <v>1.0</v>
      </c>
      <c r="G19" s="40">
        <v>0.0</v>
      </c>
      <c r="H19" s="7">
        <v>2.0</v>
      </c>
      <c r="I19" s="7">
        <f t="shared" si="1"/>
        <v>1</v>
      </c>
      <c r="J19" s="7">
        <f t="shared" si="2"/>
        <v>4</v>
      </c>
      <c r="K19" s="7">
        <f t="shared" si="3"/>
        <v>25</v>
      </c>
      <c r="L19" s="7">
        <f t="shared" si="4"/>
        <v>0.75</v>
      </c>
      <c r="M19" s="46"/>
    </row>
    <row r="20">
      <c r="A20" s="33"/>
      <c r="B20" s="42"/>
      <c r="C20" s="8" t="s">
        <v>18</v>
      </c>
      <c r="D20" s="7">
        <v>1.0</v>
      </c>
      <c r="E20" s="40">
        <v>1.0</v>
      </c>
      <c r="F20" s="40">
        <v>1.0</v>
      </c>
      <c r="G20" s="40">
        <v>0.0</v>
      </c>
      <c r="H20" s="7">
        <v>2.0</v>
      </c>
      <c r="I20" s="7">
        <f t="shared" si="1"/>
        <v>1</v>
      </c>
      <c r="J20" s="7">
        <f t="shared" si="2"/>
        <v>4</v>
      </c>
      <c r="K20" s="7">
        <f t="shared" si="3"/>
        <v>25</v>
      </c>
      <c r="L20" s="7">
        <f t="shared" si="4"/>
        <v>0.75</v>
      </c>
      <c r="M20" s="46"/>
    </row>
    <row r="21">
      <c r="A21" s="33"/>
      <c r="B21" s="42"/>
      <c r="C21" s="8" t="s">
        <v>19</v>
      </c>
      <c r="D21" s="7">
        <v>1.0</v>
      </c>
      <c r="E21" s="40">
        <v>0.0</v>
      </c>
      <c r="F21" s="40">
        <v>1.0</v>
      </c>
      <c r="G21" s="40">
        <v>1.0</v>
      </c>
      <c r="H21" s="7">
        <v>2.0</v>
      </c>
      <c r="I21" s="7">
        <f t="shared" si="1"/>
        <v>3</v>
      </c>
      <c r="J21" s="7">
        <f t="shared" si="2"/>
        <v>4</v>
      </c>
      <c r="K21" s="7">
        <f t="shared" si="3"/>
        <v>75</v>
      </c>
      <c r="L21" s="7">
        <f t="shared" si="4"/>
        <v>0.25</v>
      </c>
      <c r="M21" s="47"/>
    </row>
    <row r="22">
      <c r="A22" s="33"/>
      <c r="B22" s="42"/>
      <c r="C22" s="8" t="s">
        <v>20</v>
      </c>
      <c r="D22" s="7">
        <v>1.0</v>
      </c>
      <c r="E22" s="40">
        <v>2.0</v>
      </c>
      <c r="F22" s="40">
        <v>3.0</v>
      </c>
      <c r="G22" s="40">
        <v>1.0</v>
      </c>
      <c r="H22" s="7">
        <v>6.0</v>
      </c>
      <c r="I22" s="7">
        <f t="shared" si="1"/>
        <v>5</v>
      </c>
      <c r="J22" s="7">
        <f t="shared" si="2"/>
        <v>12</v>
      </c>
      <c r="K22" s="43">
        <f t="shared" si="3"/>
        <v>41.66666667</v>
      </c>
      <c r="L22" s="43">
        <f t="shared" si="4"/>
        <v>0.5833333333</v>
      </c>
      <c r="M22" s="47"/>
    </row>
    <row r="23">
      <c r="A23" s="33"/>
      <c r="B23" s="42"/>
      <c r="C23" s="8" t="s">
        <v>21</v>
      </c>
      <c r="D23" s="7">
        <v>1.0</v>
      </c>
      <c r="E23" s="7">
        <v>0.0</v>
      </c>
      <c r="F23" s="40">
        <v>1.0</v>
      </c>
      <c r="G23" s="40">
        <v>0.0</v>
      </c>
      <c r="H23" s="7">
        <v>1.0</v>
      </c>
      <c r="I23" s="7">
        <f t="shared" si="1"/>
        <v>1</v>
      </c>
      <c r="J23" s="7">
        <f t="shared" si="2"/>
        <v>2</v>
      </c>
      <c r="K23" s="7">
        <f t="shared" si="3"/>
        <v>50</v>
      </c>
      <c r="L23" s="7">
        <f t="shared" si="4"/>
        <v>0.5</v>
      </c>
      <c r="M23" s="47"/>
    </row>
    <row r="24">
      <c r="A24" s="33"/>
      <c r="B24" s="6"/>
      <c r="C24" s="8" t="s">
        <v>22</v>
      </c>
      <c r="D24" s="7">
        <v>1.0</v>
      </c>
      <c r="E24" s="40">
        <v>0.0</v>
      </c>
      <c r="F24" s="40">
        <v>1.0</v>
      </c>
      <c r="G24" s="40">
        <v>1.0</v>
      </c>
      <c r="H24" s="7">
        <v>2.0</v>
      </c>
      <c r="I24" s="7">
        <f t="shared" si="1"/>
        <v>3</v>
      </c>
      <c r="J24" s="7">
        <f t="shared" si="2"/>
        <v>4</v>
      </c>
      <c r="K24" s="7">
        <f t="shared" si="3"/>
        <v>75</v>
      </c>
      <c r="L24" s="7">
        <f t="shared" si="4"/>
        <v>0.25</v>
      </c>
      <c r="M24" s="47"/>
    </row>
    <row r="25">
      <c r="A25" s="33"/>
      <c r="B25" s="44">
        <v>4.0</v>
      </c>
      <c r="C25" s="10" t="s">
        <v>23</v>
      </c>
      <c r="D25" s="9">
        <v>1.0</v>
      </c>
      <c r="E25" s="9">
        <v>0.0</v>
      </c>
      <c r="F25" s="45">
        <v>1.0</v>
      </c>
      <c r="G25" s="45">
        <v>0.0</v>
      </c>
      <c r="H25" s="9">
        <v>1.0</v>
      </c>
      <c r="I25" s="9">
        <f t="shared" si="1"/>
        <v>1</v>
      </c>
      <c r="J25" s="9">
        <f t="shared" si="2"/>
        <v>2</v>
      </c>
      <c r="K25" s="9">
        <f t="shared" si="3"/>
        <v>50</v>
      </c>
      <c r="L25" s="9">
        <f t="shared" si="4"/>
        <v>0.5</v>
      </c>
      <c r="M25" s="46"/>
    </row>
    <row r="26">
      <c r="A26" s="33"/>
      <c r="B26" s="42"/>
      <c r="C26" s="10" t="s">
        <v>24</v>
      </c>
      <c r="D26" s="9">
        <v>1.0</v>
      </c>
      <c r="E26" s="9">
        <v>0.0</v>
      </c>
      <c r="F26" s="45">
        <v>0.0</v>
      </c>
      <c r="G26" s="45">
        <v>1.0</v>
      </c>
      <c r="H26" s="9">
        <v>1.0</v>
      </c>
      <c r="I26" s="9">
        <f t="shared" si="1"/>
        <v>2</v>
      </c>
      <c r="J26" s="9">
        <f t="shared" si="2"/>
        <v>2</v>
      </c>
      <c r="K26" s="9">
        <f t="shared" si="3"/>
        <v>100</v>
      </c>
      <c r="L26" s="9">
        <f t="shared" si="4"/>
        <v>0</v>
      </c>
      <c r="M26" s="46"/>
    </row>
    <row r="27">
      <c r="A27" s="33"/>
      <c r="B27" s="42"/>
      <c r="C27" s="10" t="s">
        <v>25</v>
      </c>
      <c r="D27" s="9">
        <v>1.0</v>
      </c>
      <c r="E27" s="45">
        <v>1.0</v>
      </c>
      <c r="F27" s="9">
        <v>0.0</v>
      </c>
      <c r="G27" s="45">
        <v>0.0</v>
      </c>
      <c r="H27" s="9">
        <v>1.0</v>
      </c>
      <c r="I27" s="9">
        <f t="shared" si="1"/>
        <v>0</v>
      </c>
      <c r="J27" s="9">
        <f t="shared" si="2"/>
        <v>2</v>
      </c>
      <c r="K27" s="9">
        <f t="shared" si="3"/>
        <v>0</v>
      </c>
      <c r="L27" s="9">
        <f t="shared" si="4"/>
        <v>1</v>
      </c>
      <c r="M27" s="46"/>
    </row>
    <row r="28">
      <c r="A28" s="33"/>
      <c r="B28" s="42"/>
      <c r="C28" s="10" t="s">
        <v>26</v>
      </c>
      <c r="D28" s="9">
        <v>1.0</v>
      </c>
      <c r="E28" s="9">
        <v>0.0</v>
      </c>
      <c r="F28" s="45">
        <v>0.0</v>
      </c>
      <c r="G28" s="45">
        <v>1.0</v>
      </c>
      <c r="H28" s="9">
        <v>1.0</v>
      </c>
      <c r="I28" s="9">
        <f t="shared" si="1"/>
        <v>2</v>
      </c>
      <c r="J28" s="9">
        <f t="shared" si="2"/>
        <v>2</v>
      </c>
      <c r="K28" s="9">
        <f t="shared" si="3"/>
        <v>100</v>
      </c>
      <c r="L28" s="9">
        <f t="shared" si="4"/>
        <v>0</v>
      </c>
      <c r="M28" s="46"/>
    </row>
    <row r="29">
      <c r="A29" s="33"/>
      <c r="B29" s="42"/>
      <c r="C29" s="10" t="s">
        <v>27</v>
      </c>
      <c r="D29" s="9">
        <v>1.0</v>
      </c>
      <c r="E29" s="9">
        <v>0.0</v>
      </c>
      <c r="F29" s="45">
        <v>1.0</v>
      </c>
      <c r="G29" s="45">
        <v>0.0</v>
      </c>
      <c r="H29" s="9">
        <v>1.0</v>
      </c>
      <c r="I29" s="9">
        <f t="shared" si="1"/>
        <v>1</v>
      </c>
      <c r="J29" s="9">
        <f t="shared" si="2"/>
        <v>2</v>
      </c>
      <c r="K29" s="9">
        <f t="shared" si="3"/>
        <v>50</v>
      </c>
      <c r="L29" s="9">
        <f t="shared" si="4"/>
        <v>0.5</v>
      </c>
      <c r="M29" s="46"/>
    </row>
    <row r="30">
      <c r="A30" s="33"/>
      <c r="B30" s="6"/>
      <c r="C30" s="10" t="s">
        <v>28</v>
      </c>
      <c r="D30" s="9">
        <v>1.0</v>
      </c>
      <c r="E30" s="9">
        <v>0.0</v>
      </c>
      <c r="F30" s="45">
        <v>0.0</v>
      </c>
      <c r="G30" s="45">
        <v>1.0</v>
      </c>
      <c r="H30" s="9">
        <v>1.0</v>
      </c>
      <c r="I30" s="9">
        <f t="shared" si="1"/>
        <v>2</v>
      </c>
      <c r="J30" s="9">
        <f t="shared" si="2"/>
        <v>2</v>
      </c>
      <c r="K30" s="9">
        <f t="shared" si="3"/>
        <v>100</v>
      </c>
      <c r="L30" s="9">
        <f t="shared" si="4"/>
        <v>0</v>
      </c>
      <c r="M30" s="46"/>
    </row>
    <row r="31">
      <c r="A31" s="33"/>
      <c r="B31" s="39">
        <v>5.0</v>
      </c>
      <c r="C31" s="8" t="s">
        <v>29</v>
      </c>
      <c r="D31" s="7">
        <v>1.0</v>
      </c>
      <c r="E31" s="7">
        <v>0.0</v>
      </c>
      <c r="F31" s="40">
        <v>1.0</v>
      </c>
      <c r="G31" s="40">
        <v>1.0</v>
      </c>
      <c r="H31" s="7">
        <v>2.0</v>
      </c>
      <c r="I31" s="7">
        <f t="shared" si="1"/>
        <v>3</v>
      </c>
      <c r="J31" s="7">
        <f t="shared" si="2"/>
        <v>4</v>
      </c>
      <c r="K31" s="7">
        <f t="shared" si="3"/>
        <v>75</v>
      </c>
      <c r="L31" s="7">
        <f t="shared" si="4"/>
        <v>0.25</v>
      </c>
      <c r="M31" s="46"/>
    </row>
    <row r="32">
      <c r="A32" s="33"/>
      <c r="B32" s="42"/>
      <c r="C32" s="8" t="s">
        <v>30</v>
      </c>
      <c r="D32" s="7">
        <v>1.0</v>
      </c>
      <c r="E32" s="40">
        <v>2.0</v>
      </c>
      <c r="F32" s="40">
        <v>3.0</v>
      </c>
      <c r="G32" s="40">
        <v>4.0</v>
      </c>
      <c r="H32" s="7">
        <v>9.0</v>
      </c>
      <c r="I32" s="7">
        <f t="shared" si="1"/>
        <v>11</v>
      </c>
      <c r="J32" s="7">
        <f t="shared" si="2"/>
        <v>18</v>
      </c>
      <c r="K32" s="43">
        <f t="shared" si="3"/>
        <v>61.11111111</v>
      </c>
      <c r="L32" s="43">
        <f t="shared" si="4"/>
        <v>0.3888888889</v>
      </c>
      <c r="M32" s="46"/>
    </row>
    <row r="33">
      <c r="A33" s="33"/>
      <c r="B33" s="42"/>
      <c r="C33" s="8" t="s">
        <v>31</v>
      </c>
      <c r="D33" s="7">
        <v>1.0</v>
      </c>
      <c r="E33" s="40">
        <v>2.0</v>
      </c>
      <c r="F33" s="40">
        <v>0.0</v>
      </c>
      <c r="G33" s="48">
        <v>0.0</v>
      </c>
      <c r="H33" s="7">
        <v>2.0</v>
      </c>
      <c r="I33" s="7">
        <f t="shared" si="1"/>
        <v>0</v>
      </c>
      <c r="J33" s="7">
        <f t="shared" si="2"/>
        <v>4</v>
      </c>
      <c r="K33" s="7">
        <f t="shared" si="3"/>
        <v>0</v>
      </c>
      <c r="L33" s="7">
        <f t="shared" si="4"/>
        <v>1</v>
      </c>
      <c r="M33" s="46"/>
    </row>
    <row r="34">
      <c r="A34" s="33"/>
      <c r="B34" s="6"/>
      <c r="C34" s="8" t="s">
        <v>32</v>
      </c>
      <c r="D34" s="7">
        <v>1.0</v>
      </c>
      <c r="E34" s="7">
        <v>0.0</v>
      </c>
      <c r="F34" s="40">
        <v>1.0</v>
      </c>
      <c r="G34" s="40">
        <v>1.0</v>
      </c>
      <c r="H34" s="7">
        <v>2.0</v>
      </c>
      <c r="I34" s="7">
        <f t="shared" si="1"/>
        <v>3</v>
      </c>
      <c r="J34" s="7">
        <f t="shared" si="2"/>
        <v>4</v>
      </c>
      <c r="K34" s="7">
        <f t="shared" si="3"/>
        <v>75</v>
      </c>
      <c r="L34" s="7">
        <f t="shared" si="4"/>
        <v>0.25</v>
      </c>
      <c r="M34" s="46"/>
    </row>
    <row r="35">
      <c r="A35" s="33"/>
      <c r="B35" s="44">
        <v>6.0</v>
      </c>
      <c r="C35" s="10" t="s">
        <v>33</v>
      </c>
      <c r="D35" s="9">
        <v>1.0</v>
      </c>
      <c r="E35" s="9">
        <v>0.0</v>
      </c>
      <c r="F35" s="45">
        <v>0.0</v>
      </c>
      <c r="G35" s="45">
        <v>1.0</v>
      </c>
      <c r="H35" s="9">
        <v>1.0</v>
      </c>
      <c r="I35" s="9">
        <f t="shared" si="1"/>
        <v>2</v>
      </c>
      <c r="J35" s="9">
        <f t="shared" si="2"/>
        <v>2</v>
      </c>
      <c r="K35" s="9">
        <f t="shared" si="3"/>
        <v>100</v>
      </c>
      <c r="L35" s="9">
        <f t="shared" si="4"/>
        <v>0</v>
      </c>
      <c r="M35" s="46"/>
    </row>
    <row r="36">
      <c r="A36" s="33"/>
      <c r="B36" s="42"/>
      <c r="C36" s="10" t="s">
        <v>34</v>
      </c>
      <c r="D36" s="9">
        <v>1.0</v>
      </c>
      <c r="E36" s="45">
        <v>0.0</v>
      </c>
      <c r="F36" s="45">
        <v>2.0</v>
      </c>
      <c r="G36" s="45">
        <v>2.0</v>
      </c>
      <c r="H36" s="9">
        <v>4.0</v>
      </c>
      <c r="I36" s="9">
        <f t="shared" si="1"/>
        <v>6</v>
      </c>
      <c r="J36" s="9">
        <f t="shared" si="2"/>
        <v>8</v>
      </c>
      <c r="K36" s="9">
        <f t="shared" si="3"/>
        <v>75</v>
      </c>
      <c r="L36" s="9">
        <f t="shared" si="4"/>
        <v>0.25</v>
      </c>
      <c r="M36" s="46"/>
    </row>
    <row r="37">
      <c r="A37" s="33"/>
      <c r="B37" s="42"/>
      <c r="C37" s="10" t="s">
        <v>35</v>
      </c>
      <c r="D37" s="9">
        <v>1.0</v>
      </c>
      <c r="E37" s="45">
        <v>1.0</v>
      </c>
      <c r="F37" s="45">
        <v>0.0</v>
      </c>
      <c r="G37" s="45">
        <v>1.0</v>
      </c>
      <c r="H37" s="9">
        <v>2.0</v>
      </c>
      <c r="I37" s="9">
        <f t="shared" si="1"/>
        <v>2</v>
      </c>
      <c r="J37" s="9">
        <f t="shared" si="2"/>
        <v>4</v>
      </c>
      <c r="K37" s="9">
        <f t="shared" si="3"/>
        <v>50</v>
      </c>
      <c r="L37" s="9">
        <f t="shared" si="4"/>
        <v>0.5</v>
      </c>
      <c r="M37" s="46"/>
    </row>
    <row r="38">
      <c r="A38" s="33"/>
      <c r="B38" s="6"/>
      <c r="C38" s="10" t="s">
        <v>36</v>
      </c>
      <c r="D38" s="9">
        <v>1.0</v>
      </c>
      <c r="E38" s="45">
        <v>2.0</v>
      </c>
      <c r="F38" s="45">
        <v>0.0</v>
      </c>
      <c r="G38" s="45">
        <v>0.0</v>
      </c>
      <c r="H38" s="9">
        <v>2.0</v>
      </c>
      <c r="I38" s="9">
        <f t="shared" si="1"/>
        <v>0</v>
      </c>
      <c r="J38" s="9">
        <f t="shared" si="2"/>
        <v>4</v>
      </c>
      <c r="K38" s="9">
        <f t="shared" si="3"/>
        <v>0</v>
      </c>
      <c r="L38" s="9">
        <f t="shared" si="4"/>
        <v>1</v>
      </c>
      <c r="M38" s="46"/>
    </row>
    <row r="39">
      <c r="A39" s="33"/>
      <c r="B39" s="39">
        <v>7.0</v>
      </c>
      <c r="C39" s="8" t="s">
        <v>37</v>
      </c>
      <c r="D39" s="7">
        <v>1.0</v>
      </c>
      <c r="E39" s="40">
        <v>6.0</v>
      </c>
      <c r="F39" s="40">
        <v>2.0</v>
      </c>
      <c r="G39" s="40">
        <v>3.0</v>
      </c>
      <c r="H39" s="7">
        <v>11.0</v>
      </c>
      <c r="I39" s="7">
        <f t="shared" si="1"/>
        <v>8</v>
      </c>
      <c r="J39" s="7">
        <f t="shared" si="2"/>
        <v>22</v>
      </c>
      <c r="K39" s="43">
        <f t="shared" si="3"/>
        <v>36.36363636</v>
      </c>
      <c r="L39" s="43">
        <f t="shared" si="4"/>
        <v>0.6363636364</v>
      </c>
      <c r="M39" s="46"/>
    </row>
    <row r="40">
      <c r="A40" s="33"/>
      <c r="B40" s="42"/>
      <c r="C40" s="8" t="s">
        <v>38</v>
      </c>
      <c r="D40" s="7">
        <v>1.0</v>
      </c>
      <c r="E40" s="40">
        <v>7.0</v>
      </c>
      <c r="F40" s="40">
        <v>3.0</v>
      </c>
      <c r="G40" s="40">
        <v>4.0</v>
      </c>
      <c r="H40" s="7">
        <v>14.0</v>
      </c>
      <c r="I40" s="7">
        <f t="shared" si="1"/>
        <v>11</v>
      </c>
      <c r="J40" s="7">
        <f t="shared" si="2"/>
        <v>28</v>
      </c>
      <c r="K40" s="43">
        <f t="shared" si="3"/>
        <v>39.28571429</v>
      </c>
      <c r="L40" s="43">
        <f t="shared" si="4"/>
        <v>0.6071428571</v>
      </c>
      <c r="M40" s="46"/>
    </row>
    <row r="41">
      <c r="A41" s="33"/>
      <c r="B41" s="6"/>
      <c r="C41" s="8" t="s">
        <v>39</v>
      </c>
      <c r="D41" s="7">
        <v>1.0</v>
      </c>
      <c r="E41" s="40">
        <v>1.0</v>
      </c>
      <c r="F41" s="40">
        <v>0.0</v>
      </c>
      <c r="G41" s="40">
        <v>1.0</v>
      </c>
      <c r="H41" s="7">
        <v>2.0</v>
      </c>
      <c r="I41" s="7">
        <f t="shared" si="1"/>
        <v>2</v>
      </c>
      <c r="J41" s="7">
        <f t="shared" si="2"/>
        <v>4</v>
      </c>
      <c r="K41" s="7">
        <f t="shared" si="3"/>
        <v>50</v>
      </c>
      <c r="L41" s="7">
        <f t="shared" si="4"/>
        <v>0.5</v>
      </c>
      <c r="M41" s="46"/>
    </row>
    <row r="42">
      <c r="A42" s="33"/>
      <c r="B42" s="44">
        <v>8.0</v>
      </c>
      <c r="C42" s="10" t="s">
        <v>40</v>
      </c>
      <c r="D42" s="9">
        <v>1.0</v>
      </c>
      <c r="E42" s="45">
        <v>1.0</v>
      </c>
      <c r="F42" s="45">
        <v>0.0</v>
      </c>
      <c r="G42" s="45">
        <v>1.0</v>
      </c>
      <c r="H42" s="9">
        <v>2.0</v>
      </c>
      <c r="I42" s="9">
        <f t="shared" si="1"/>
        <v>2</v>
      </c>
      <c r="J42" s="9">
        <f t="shared" si="2"/>
        <v>4</v>
      </c>
      <c r="K42" s="9">
        <f t="shared" si="3"/>
        <v>50</v>
      </c>
      <c r="L42" s="9">
        <f t="shared" si="4"/>
        <v>0.5</v>
      </c>
      <c r="M42" s="46"/>
    </row>
    <row r="43">
      <c r="A43" s="33"/>
      <c r="B43" s="42"/>
      <c r="C43" s="10" t="s">
        <v>41</v>
      </c>
      <c r="D43" s="9">
        <v>1.0</v>
      </c>
      <c r="E43" s="45">
        <v>1.0</v>
      </c>
      <c r="F43" s="45">
        <v>0.0</v>
      </c>
      <c r="G43" s="45">
        <v>1.0</v>
      </c>
      <c r="H43" s="9">
        <v>2.0</v>
      </c>
      <c r="I43" s="9">
        <f t="shared" si="1"/>
        <v>2</v>
      </c>
      <c r="J43" s="9">
        <f t="shared" si="2"/>
        <v>4</v>
      </c>
      <c r="K43" s="9">
        <f t="shared" si="3"/>
        <v>50</v>
      </c>
      <c r="L43" s="9">
        <f t="shared" si="4"/>
        <v>0.5</v>
      </c>
      <c r="M43" s="46"/>
    </row>
    <row r="44">
      <c r="A44" s="33"/>
      <c r="B44" s="42"/>
      <c r="C44" s="10" t="s">
        <v>42</v>
      </c>
      <c r="D44" s="9">
        <v>1.0</v>
      </c>
      <c r="E44" s="45">
        <v>2.0</v>
      </c>
      <c r="F44" s="45">
        <v>1.0</v>
      </c>
      <c r="G44" s="45">
        <v>2.0</v>
      </c>
      <c r="H44" s="9">
        <v>5.0</v>
      </c>
      <c r="I44" s="9">
        <f t="shared" si="1"/>
        <v>5</v>
      </c>
      <c r="J44" s="9">
        <f t="shared" si="2"/>
        <v>10</v>
      </c>
      <c r="K44" s="9">
        <f t="shared" si="3"/>
        <v>50</v>
      </c>
      <c r="L44" s="9">
        <f t="shared" si="4"/>
        <v>0.5</v>
      </c>
      <c r="M44" s="46"/>
    </row>
    <row r="45">
      <c r="A45" s="33"/>
      <c r="B45" s="6"/>
      <c r="C45" s="10" t="s">
        <v>43</v>
      </c>
      <c r="D45" s="9">
        <v>1.0</v>
      </c>
      <c r="E45" s="45">
        <v>1.0</v>
      </c>
      <c r="F45" s="45">
        <v>0.0</v>
      </c>
      <c r="G45" s="45">
        <v>1.0</v>
      </c>
      <c r="H45" s="9">
        <v>2.0</v>
      </c>
      <c r="I45" s="9">
        <f t="shared" si="1"/>
        <v>2</v>
      </c>
      <c r="J45" s="9">
        <f t="shared" si="2"/>
        <v>4</v>
      </c>
      <c r="K45" s="9">
        <f t="shared" si="3"/>
        <v>50</v>
      </c>
      <c r="L45" s="9">
        <f t="shared" si="4"/>
        <v>0.5</v>
      </c>
      <c r="M45" s="46"/>
    </row>
    <row r="46">
      <c r="A46" s="33"/>
      <c r="B46" s="39">
        <v>9.0</v>
      </c>
      <c r="C46" s="8" t="s">
        <v>44</v>
      </c>
      <c r="D46" s="7">
        <v>1.0</v>
      </c>
      <c r="E46" s="45">
        <v>1.0</v>
      </c>
      <c r="F46" s="45">
        <v>1.0</v>
      </c>
      <c r="G46" s="45">
        <v>1.0</v>
      </c>
      <c r="H46" s="7">
        <v>3.0</v>
      </c>
      <c r="I46" s="7">
        <f t="shared" si="1"/>
        <v>3</v>
      </c>
      <c r="J46" s="7">
        <f t="shared" si="2"/>
        <v>6</v>
      </c>
      <c r="K46" s="7">
        <f t="shared" si="3"/>
        <v>50</v>
      </c>
      <c r="L46" s="7">
        <f t="shared" si="4"/>
        <v>0.5</v>
      </c>
      <c r="M46" s="46"/>
    </row>
    <row r="47">
      <c r="A47" s="33"/>
      <c r="B47" s="42"/>
      <c r="C47" s="8" t="s">
        <v>45</v>
      </c>
      <c r="D47" s="7">
        <v>1.0</v>
      </c>
      <c r="E47" s="45">
        <v>1.0</v>
      </c>
      <c r="F47" s="45">
        <v>0.0</v>
      </c>
      <c r="G47" s="45">
        <v>1.0</v>
      </c>
      <c r="H47" s="7">
        <v>2.0</v>
      </c>
      <c r="I47" s="7">
        <f t="shared" si="1"/>
        <v>2</v>
      </c>
      <c r="J47" s="7">
        <f t="shared" si="2"/>
        <v>4</v>
      </c>
      <c r="K47" s="7">
        <f t="shared" si="3"/>
        <v>50</v>
      </c>
      <c r="L47" s="7">
        <f t="shared" si="4"/>
        <v>0.5</v>
      </c>
      <c r="M47" s="46"/>
    </row>
    <row r="48">
      <c r="A48" s="33"/>
      <c r="B48" s="6"/>
      <c r="C48" s="8" t="s">
        <v>46</v>
      </c>
      <c r="D48" s="7">
        <v>1.0</v>
      </c>
      <c r="E48" s="45">
        <v>1.0</v>
      </c>
      <c r="F48" s="45">
        <v>1.0</v>
      </c>
      <c r="G48" s="45">
        <v>1.0</v>
      </c>
      <c r="H48" s="7">
        <v>3.0</v>
      </c>
      <c r="I48" s="7">
        <f t="shared" si="1"/>
        <v>3</v>
      </c>
      <c r="J48" s="7">
        <f t="shared" si="2"/>
        <v>6</v>
      </c>
      <c r="K48" s="7">
        <f t="shared" si="3"/>
        <v>50</v>
      </c>
      <c r="L48" s="7">
        <f t="shared" si="4"/>
        <v>0.5</v>
      </c>
      <c r="M48" s="46"/>
    </row>
    <row r="49">
      <c r="A49" s="33"/>
      <c r="B49" s="44">
        <v>10.0</v>
      </c>
      <c r="C49" s="10" t="s">
        <v>47</v>
      </c>
      <c r="D49" s="9">
        <v>1.0</v>
      </c>
      <c r="E49" s="45">
        <v>1.0</v>
      </c>
      <c r="F49" s="45">
        <v>0.0</v>
      </c>
      <c r="G49" s="45">
        <v>1.0</v>
      </c>
      <c r="H49" s="9">
        <v>2.0</v>
      </c>
      <c r="I49" s="9">
        <f t="shared" si="1"/>
        <v>2</v>
      </c>
      <c r="J49" s="9">
        <f t="shared" si="2"/>
        <v>4</v>
      </c>
      <c r="K49" s="9">
        <f t="shared" si="3"/>
        <v>50</v>
      </c>
      <c r="L49" s="9">
        <f t="shared" si="4"/>
        <v>0.5</v>
      </c>
      <c r="M49" s="46"/>
    </row>
    <row r="50">
      <c r="A50" s="33"/>
      <c r="B50" s="42"/>
      <c r="C50" s="10" t="s">
        <v>48</v>
      </c>
      <c r="D50" s="9">
        <v>1.0</v>
      </c>
      <c r="E50" s="45">
        <v>1.0</v>
      </c>
      <c r="F50" s="45">
        <v>0.0</v>
      </c>
      <c r="G50" s="45">
        <v>1.0</v>
      </c>
      <c r="H50" s="9">
        <v>2.0</v>
      </c>
      <c r="I50" s="9">
        <f t="shared" si="1"/>
        <v>2</v>
      </c>
      <c r="J50" s="9">
        <f t="shared" si="2"/>
        <v>4</v>
      </c>
      <c r="K50" s="9">
        <f t="shared" si="3"/>
        <v>50</v>
      </c>
      <c r="L50" s="9">
        <f t="shared" si="4"/>
        <v>0.5</v>
      </c>
      <c r="M50" s="46"/>
    </row>
    <row r="51">
      <c r="A51" s="33"/>
      <c r="B51" s="42"/>
      <c r="C51" s="10" t="s">
        <v>49</v>
      </c>
      <c r="D51" s="9">
        <v>1.0</v>
      </c>
      <c r="E51" s="45">
        <v>2.0</v>
      </c>
      <c r="F51" s="45">
        <v>2.0</v>
      </c>
      <c r="G51" s="45">
        <v>2.0</v>
      </c>
      <c r="H51" s="9">
        <v>6.0</v>
      </c>
      <c r="I51" s="9">
        <f t="shared" si="1"/>
        <v>6</v>
      </c>
      <c r="J51" s="9">
        <f t="shared" si="2"/>
        <v>12</v>
      </c>
      <c r="K51" s="9">
        <f t="shared" si="3"/>
        <v>50</v>
      </c>
      <c r="L51" s="9">
        <f t="shared" si="4"/>
        <v>0.5</v>
      </c>
      <c r="M51" s="46"/>
    </row>
    <row r="52">
      <c r="A52" s="33"/>
      <c r="B52" s="6"/>
      <c r="C52" s="10" t="s">
        <v>50</v>
      </c>
      <c r="D52" s="9">
        <v>1.0</v>
      </c>
      <c r="E52" s="45">
        <v>2.0</v>
      </c>
      <c r="F52" s="45">
        <v>2.0</v>
      </c>
      <c r="G52" s="45">
        <v>2.0</v>
      </c>
      <c r="H52" s="9">
        <v>6.0</v>
      </c>
      <c r="I52" s="9">
        <f t="shared" si="1"/>
        <v>6</v>
      </c>
      <c r="J52" s="9">
        <f t="shared" si="2"/>
        <v>12</v>
      </c>
      <c r="K52" s="9">
        <f t="shared" si="3"/>
        <v>50</v>
      </c>
      <c r="L52" s="9">
        <f t="shared" si="4"/>
        <v>0.5</v>
      </c>
      <c r="M52" s="46"/>
    </row>
    <row r="53">
      <c r="A53" s="33"/>
      <c r="B53" s="39">
        <v>11.0</v>
      </c>
      <c r="C53" s="8" t="s">
        <v>51</v>
      </c>
      <c r="D53" s="7">
        <v>1.0</v>
      </c>
      <c r="E53" s="45">
        <v>1.0</v>
      </c>
      <c r="F53" s="45">
        <v>0.0</v>
      </c>
      <c r="G53" s="45">
        <v>1.0</v>
      </c>
      <c r="H53" s="7">
        <v>2.0</v>
      </c>
      <c r="I53" s="7">
        <f t="shared" si="1"/>
        <v>2</v>
      </c>
      <c r="J53" s="7">
        <f t="shared" si="2"/>
        <v>4</v>
      </c>
      <c r="K53" s="7">
        <f t="shared" si="3"/>
        <v>50</v>
      </c>
      <c r="L53" s="7">
        <f t="shared" si="4"/>
        <v>0.5</v>
      </c>
      <c r="M53" s="46"/>
    </row>
    <row r="54">
      <c r="A54" s="33"/>
      <c r="B54" s="42"/>
      <c r="C54" s="8" t="s">
        <v>52</v>
      </c>
      <c r="D54" s="7">
        <v>1.0</v>
      </c>
      <c r="E54" s="45">
        <v>1.0</v>
      </c>
      <c r="F54" s="45">
        <v>0.0</v>
      </c>
      <c r="G54" s="45">
        <v>1.0</v>
      </c>
      <c r="H54" s="7">
        <v>2.0</v>
      </c>
      <c r="I54" s="7">
        <f t="shared" si="1"/>
        <v>2</v>
      </c>
      <c r="J54" s="7">
        <f t="shared" si="2"/>
        <v>4</v>
      </c>
      <c r="K54" s="7">
        <f t="shared" si="3"/>
        <v>50</v>
      </c>
      <c r="L54" s="7">
        <f t="shared" si="4"/>
        <v>0.5</v>
      </c>
      <c r="M54" s="46"/>
    </row>
    <row r="55">
      <c r="A55" s="33"/>
      <c r="B55" s="42"/>
      <c r="C55" s="8" t="s">
        <v>53</v>
      </c>
      <c r="D55" s="7">
        <v>1.0</v>
      </c>
      <c r="E55" s="9">
        <v>0.0</v>
      </c>
      <c r="F55" s="45">
        <v>1.0</v>
      </c>
      <c r="G55" s="45">
        <v>1.0</v>
      </c>
      <c r="H55" s="7">
        <v>2.0</v>
      </c>
      <c r="I55" s="7">
        <f t="shared" si="1"/>
        <v>3</v>
      </c>
      <c r="J55" s="7">
        <f t="shared" si="2"/>
        <v>4</v>
      </c>
      <c r="K55" s="7">
        <f t="shared" si="3"/>
        <v>75</v>
      </c>
      <c r="L55" s="7">
        <f t="shared" si="4"/>
        <v>0.25</v>
      </c>
      <c r="M55" s="46"/>
    </row>
    <row r="56">
      <c r="A56" s="33"/>
      <c r="B56" s="6"/>
      <c r="C56" s="8" t="s">
        <v>54</v>
      </c>
      <c r="D56" s="7">
        <v>1.0</v>
      </c>
      <c r="E56" s="45">
        <v>2.0</v>
      </c>
      <c r="F56" s="45">
        <v>1.0</v>
      </c>
      <c r="G56" s="45">
        <v>2.0</v>
      </c>
      <c r="H56" s="7">
        <v>5.0</v>
      </c>
      <c r="I56" s="7">
        <f t="shared" si="1"/>
        <v>5</v>
      </c>
      <c r="J56" s="7">
        <f t="shared" si="2"/>
        <v>10</v>
      </c>
      <c r="K56" s="7">
        <f t="shared" si="3"/>
        <v>50</v>
      </c>
      <c r="L56" s="7">
        <f t="shared" si="4"/>
        <v>0.5</v>
      </c>
      <c r="M56" s="46"/>
    </row>
    <row r="57">
      <c r="A57" s="33"/>
      <c r="B57" s="44">
        <v>12.0</v>
      </c>
      <c r="C57" s="10" t="s">
        <v>55</v>
      </c>
      <c r="D57" s="9">
        <v>2.0</v>
      </c>
      <c r="E57" s="45">
        <v>2.0</v>
      </c>
      <c r="F57" s="45">
        <v>2.0</v>
      </c>
      <c r="G57" s="45">
        <v>2.0</v>
      </c>
      <c r="H57" s="9">
        <v>6.0</v>
      </c>
      <c r="I57" s="9">
        <f t="shared" si="1"/>
        <v>12</v>
      </c>
      <c r="J57" s="9">
        <f t="shared" si="2"/>
        <v>24</v>
      </c>
      <c r="K57" s="9">
        <f t="shared" si="3"/>
        <v>50</v>
      </c>
      <c r="L57" s="9">
        <f t="shared" si="4"/>
        <v>0.5</v>
      </c>
      <c r="M57" s="46"/>
    </row>
    <row r="58">
      <c r="A58" s="33"/>
      <c r="B58" s="6"/>
      <c r="C58" s="10" t="s">
        <v>56</v>
      </c>
      <c r="D58" s="9">
        <v>2.0</v>
      </c>
      <c r="E58" s="45">
        <v>1.0</v>
      </c>
      <c r="F58" s="45">
        <v>1.0</v>
      </c>
      <c r="G58" s="45">
        <v>1.0</v>
      </c>
      <c r="H58" s="9">
        <v>3.0</v>
      </c>
      <c r="I58" s="9">
        <f t="shared" si="1"/>
        <v>6</v>
      </c>
      <c r="J58" s="9">
        <f t="shared" si="2"/>
        <v>12</v>
      </c>
      <c r="K58" s="9">
        <f t="shared" si="3"/>
        <v>50</v>
      </c>
      <c r="L58" s="9">
        <f t="shared" si="4"/>
        <v>0.5</v>
      </c>
      <c r="M58" s="46"/>
    </row>
    <row r="59">
      <c r="A59" s="33"/>
      <c r="B59" s="39">
        <v>13.0</v>
      </c>
      <c r="C59" s="8" t="s">
        <v>57</v>
      </c>
      <c r="D59" s="7">
        <v>2.0</v>
      </c>
      <c r="E59" s="45">
        <v>1.0</v>
      </c>
      <c r="F59" s="45">
        <v>0.0</v>
      </c>
      <c r="G59" s="45">
        <v>1.0</v>
      </c>
      <c r="H59" s="7">
        <v>2.0</v>
      </c>
      <c r="I59" s="7">
        <f t="shared" si="1"/>
        <v>4</v>
      </c>
      <c r="J59" s="7">
        <f t="shared" si="2"/>
        <v>8</v>
      </c>
      <c r="K59" s="7">
        <f t="shared" si="3"/>
        <v>50</v>
      </c>
      <c r="L59" s="7">
        <f t="shared" si="4"/>
        <v>0.5</v>
      </c>
      <c r="M59" s="46"/>
    </row>
    <row r="60">
      <c r="A60" s="33"/>
      <c r="B60" s="42"/>
      <c r="C60" s="8" t="s">
        <v>58</v>
      </c>
      <c r="D60" s="7">
        <v>1.0</v>
      </c>
      <c r="E60" s="45">
        <v>1.0</v>
      </c>
      <c r="F60" s="45">
        <v>0.0</v>
      </c>
      <c r="G60" s="45">
        <v>1.0</v>
      </c>
      <c r="H60" s="7">
        <v>2.0</v>
      </c>
      <c r="I60" s="7">
        <f t="shared" si="1"/>
        <v>2</v>
      </c>
      <c r="J60" s="7">
        <f t="shared" si="2"/>
        <v>4</v>
      </c>
      <c r="K60" s="7">
        <f t="shared" si="3"/>
        <v>50</v>
      </c>
      <c r="L60" s="7">
        <f t="shared" si="4"/>
        <v>0.5</v>
      </c>
      <c r="M60" s="46"/>
    </row>
    <row r="61">
      <c r="A61" s="33"/>
      <c r="B61" s="6"/>
      <c r="C61" s="8" t="s">
        <v>59</v>
      </c>
      <c r="D61" s="7">
        <v>1.0</v>
      </c>
      <c r="E61" s="45">
        <v>1.0</v>
      </c>
      <c r="F61" s="45">
        <v>0.0</v>
      </c>
      <c r="G61" s="45">
        <v>1.0</v>
      </c>
      <c r="H61" s="7">
        <v>2.0</v>
      </c>
      <c r="I61" s="7">
        <f t="shared" si="1"/>
        <v>2</v>
      </c>
      <c r="J61" s="7">
        <f t="shared" si="2"/>
        <v>4</v>
      </c>
      <c r="K61" s="7">
        <f t="shared" si="3"/>
        <v>50</v>
      </c>
      <c r="L61" s="7">
        <f t="shared" si="4"/>
        <v>0.5</v>
      </c>
      <c r="M61" s="46"/>
    </row>
    <row r="62">
      <c r="A62" s="33"/>
      <c r="B62" s="44">
        <v>14.0</v>
      </c>
      <c r="C62" s="10" t="s">
        <v>60</v>
      </c>
      <c r="D62" s="9">
        <v>3.0</v>
      </c>
      <c r="E62" s="45">
        <v>1.0</v>
      </c>
      <c r="F62" s="45">
        <v>0.0</v>
      </c>
      <c r="G62" s="45">
        <v>1.0</v>
      </c>
      <c r="H62" s="9">
        <v>2.0</v>
      </c>
      <c r="I62" s="9">
        <f t="shared" si="1"/>
        <v>6</v>
      </c>
      <c r="J62" s="9">
        <f t="shared" si="2"/>
        <v>12</v>
      </c>
      <c r="K62" s="9">
        <f t="shared" si="3"/>
        <v>50</v>
      </c>
      <c r="L62" s="9">
        <f t="shared" si="4"/>
        <v>0.5</v>
      </c>
      <c r="M62" s="46"/>
    </row>
    <row r="63">
      <c r="A63" s="33"/>
      <c r="B63" s="42"/>
      <c r="C63" s="10" t="s">
        <v>61</v>
      </c>
      <c r="D63" s="9">
        <v>1.0</v>
      </c>
      <c r="E63" s="45">
        <v>1.0</v>
      </c>
      <c r="F63" s="45">
        <v>0.0</v>
      </c>
      <c r="G63" s="45">
        <v>1.0</v>
      </c>
      <c r="H63" s="9">
        <v>2.0</v>
      </c>
      <c r="I63" s="9">
        <f t="shared" si="1"/>
        <v>2</v>
      </c>
      <c r="J63" s="9">
        <f t="shared" si="2"/>
        <v>4</v>
      </c>
      <c r="K63" s="9">
        <f t="shared" si="3"/>
        <v>50</v>
      </c>
      <c r="L63" s="9">
        <f t="shared" si="4"/>
        <v>0.5</v>
      </c>
      <c r="M63" s="46"/>
    </row>
    <row r="64">
      <c r="A64" s="33"/>
      <c r="B64" s="42"/>
      <c r="C64" s="10" t="s">
        <v>62</v>
      </c>
      <c r="D64" s="9">
        <v>1.0</v>
      </c>
      <c r="E64" s="45">
        <v>1.0</v>
      </c>
      <c r="F64" s="45">
        <v>0.0</v>
      </c>
      <c r="G64" s="45">
        <v>1.0</v>
      </c>
      <c r="H64" s="9">
        <v>2.0</v>
      </c>
      <c r="I64" s="9">
        <f t="shared" si="1"/>
        <v>2</v>
      </c>
      <c r="J64" s="9">
        <f t="shared" si="2"/>
        <v>4</v>
      </c>
      <c r="K64" s="9">
        <f t="shared" si="3"/>
        <v>50</v>
      </c>
      <c r="L64" s="9">
        <f t="shared" si="4"/>
        <v>0.5</v>
      </c>
      <c r="M64" s="46"/>
    </row>
    <row r="65">
      <c r="A65" s="33"/>
      <c r="B65" s="42"/>
      <c r="C65" s="10" t="s">
        <v>63</v>
      </c>
      <c r="D65" s="9">
        <v>1.0</v>
      </c>
      <c r="E65" s="45">
        <v>2.0</v>
      </c>
      <c r="F65" s="45">
        <v>0.0</v>
      </c>
      <c r="G65" s="45">
        <v>4.0</v>
      </c>
      <c r="H65" s="9">
        <v>6.0</v>
      </c>
      <c r="I65" s="9">
        <f t="shared" si="1"/>
        <v>8</v>
      </c>
      <c r="J65" s="9">
        <f t="shared" si="2"/>
        <v>12</v>
      </c>
      <c r="K65" s="49">
        <f t="shared" si="3"/>
        <v>66.66666667</v>
      </c>
      <c r="L65" s="49">
        <f t="shared" si="4"/>
        <v>0.3333333333</v>
      </c>
      <c r="M65" s="46"/>
    </row>
    <row r="66">
      <c r="A66" s="33"/>
      <c r="B66" s="6"/>
      <c r="C66" s="10" t="s">
        <v>64</v>
      </c>
      <c r="D66" s="9">
        <v>1.0</v>
      </c>
      <c r="E66" s="45">
        <v>2.0</v>
      </c>
      <c r="F66" s="45">
        <v>1.0</v>
      </c>
      <c r="G66" s="45">
        <v>4.0</v>
      </c>
      <c r="H66" s="9">
        <v>7.0</v>
      </c>
      <c r="I66" s="9">
        <f t="shared" si="1"/>
        <v>9</v>
      </c>
      <c r="J66" s="9">
        <f t="shared" si="2"/>
        <v>14</v>
      </c>
      <c r="K66" s="49">
        <f t="shared" si="3"/>
        <v>64.28571429</v>
      </c>
      <c r="L66" s="49">
        <f t="shared" si="4"/>
        <v>0.3571428571</v>
      </c>
      <c r="M66" s="46"/>
    </row>
    <row r="67">
      <c r="A67" s="33"/>
      <c r="B67" s="39">
        <v>15.0</v>
      </c>
      <c r="C67" s="8" t="s">
        <v>65</v>
      </c>
      <c r="D67" s="7">
        <v>3.0</v>
      </c>
      <c r="E67" s="9">
        <v>0.0</v>
      </c>
      <c r="F67" s="45">
        <v>0.0</v>
      </c>
      <c r="G67" s="45">
        <v>1.0</v>
      </c>
      <c r="H67" s="7">
        <v>1.0</v>
      </c>
      <c r="I67" s="7">
        <f t="shared" si="1"/>
        <v>6</v>
      </c>
      <c r="J67" s="7">
        <f t="shared" si="2"/>
        <v>6</v>
      </c>
      <c r="K67" s="7">
        <f t="shared" si="3"/>
        <v>100</v>
      </c>
      <c r="L67" s="7">
        <f t="shared" si="4"/>
        <v>0</v>
      </c>
      <c r="M67" s="46"/>
    </row>
    <row r="68">
      <c r="A68" s="33"/>
      <c r="B68" s="42"/>
      <c r="C68" s="8" t="s">
        <v>66</v>
      </c>
      <c r="D68" s="7">
        <v>2.0</v>
      </c>
      <c r="E68" s="45">
        <v>1.0</v>
      </c>
      <c r="F68" s="45">
        <v>0.0</v>
      </c>
      <c r="G68" s="45">
        <v>1.0</v>
      </c>
      <c r="H68" s="7">
        <v>2.0</v>
      </c>
      <c r="I68" s="7">
        <f t="shared" si="1"/>
        <v>4</v>
      </c>
      <c r="J68" s="7">
        <f t="shared" si="2"/>
        <v>8</v>
      </c>
      <c r="K68" s="7">
        <f t="shared" si="3"/>
        <v>50</v>
      </c>
      <c r="L68" s="7">
        <f t="shared" si="4"/>
        <v>0.5</v>
      </c>
      <c r="M68" s="46"/>
    </row>
    <row r="69">
      <c r="A69" s="33"/>
      <c r="B69" s="42"/>
      <c r="C69" s="8" t="s">
        <v>68</v>
      </c>
      <c r="D69" s="7">
        <v>1.0</v>
      </c>
      <c r="E69" s="45">
        <v>1.0</v>
      </c>
      <c r="F69" s="45">
        <v>0.0</v>
      </c>
      <c r="G69" s="45">
        <v>1.0</v>
      </c>
      <c r="H69" s="7">
        <v>2.0</v>
      </c>
      <c r="I69" s="7">
        <f t="shared" si="1"/>
        <v>2</v>
      </c>
      <c r="J69" s="7">
        <f t="shared" si="2"/>
        <v>4</v>
      </c>
      <c r="K69" s="7">
        <f t="shared" si="3"/>
        <v>50</v>
      </c>
      <c r="L69" s="7">
        <f t="shared" si="4"/>
        <v>0.5</v>
      </c>
      <c r="M69" s="46"/>
    </row>
    <row r="70">
      <c r="A70" s="33"/>
      <c r="B70" s="6"/>
      <c r="C70" s="8" t="s">
        <v>69</v>
      </c>
      <c r="D70" s="7">
        <v>2.0</v>
      </c>
      <c r="E70" s="45">
        <v>1.0</v>
      </c>
      <c r="F70" s="45">
        <v>0.0</v>
      </c>
      <c r="G70" s="45">
        <v>1.0</v>
      </c>
      <c r="H70" s="7">
        <v>2.0</v>
      </c>
      <c r="I70" s="7">
        <f t="shared" si="1"/>
        <v>4</v>
      </c>
      <c r="J70" s="7">
        <f t="shared" si="2"/>
        <v>8</v>
      </c>
      <c r="K70" s="7">
        <f t="shared" si="3"/>
        <v>50</v>
      </c>
      <c r="L70" s="7">
        <f t="shared" si="4"/>
        <v>0.5</v>
      </c>
      <c r="M70" s="46"/>
    </row>
    <row r="71">
      <c r="A71" s="33"/>
      <c r="B71" s="50">
        <v>16.0</v>
      </c>
      <c r="C71" s="13" t="s">
        <v>70</v>
      </c>
      <c r="D71" s="12">
        <v>1.0</v>
      </c>
      <c r="E71" s="45">
        <v>1.0</v>
      </c>
      <c r="F71" s="45">
        <v>0.0</v>
      </c>
      <c r="G71" s="45">
        <v>1.0</v>
      </c>
      <c r="H71" s="12">
        <v>2.0</v>
      </c>
      <c r="I71" s="12">
        <f t="shared" si="1"/>
        <v>2</v>
      </c>
      <c r="J71" s="12">
        <f t="shared" si="2"/>
        <v>4</v>
      </c>
      <c r="K71" s="12">
        <f t="shared" si="3"/>
        <v>50</v>
      </c>
      <c r="L71" s="12">
        <f t="shared" si="4"/>
        <v>0.5</v>
      </c>
      <c r="M71" s="46"/>
    </row>
    <row r="72">
      <c r="A72" s="33"/>
      <c r="B72" s="42"/>
      <c r="C72" s="13" t="s">
        <v>71</v>
      </c>
      <c r="D72" s="12">
        <v>2.0</v>
      </c>
      <c r="E72" s="9">
        <v>0.0</v>
      </c>
      <c r="F72" s="45">
        <v>0.0</v>
      </c>
      <c r="G72" s="45">
        <v>2.0</v>
      </c>
      <c r="H72" s="12">
        <v>2.0</v>
      </c>
      <c r="I72" s="12">
        <f t="shared" si="1"/>
        <v>8</v>
      </c>
      <c r="J72" s="12">
        <f t="shared" si="2"/>
        <v>8</v>
      </c>
      <c r="K72" s="12">
        <f t="shared" si="3"/>
        <v>100</v>
      </c>
      <c r="L72" s="12">
        <f t="shared" si="4"/>
        <v>0</v>
      </c>
      <c r="M72" s="46"/>
    </row>
    <row r="73">
      <c r="A73" s="33"/>
      <c r="B73" s="42"/>
      <c r="C73" s="13" t="s">
        <v>99</v>
      </c>
      <c r="D73" s="12">
        <v>5.0</v>
      </c>
      <c r="E73" s="45">
        <v>1.0</v>
      </c>
      <c r="F73" s="45">
        <v>0.0</v>
      </c>
      <c r="G73" s="45">
        <v>3.0</v>
      </c>
      <c r="H73" s="12">
        <v>4.0</v>
      </c>
      <c r="I73" s="12">
        <f t="shared" si="1"/>
        <v>30</v>
      </c>
      <c r="J73" s="12">
        <f t="shared" si="2"/>
        <v>40</v>
      </c>
      <c r="K73" s="12">
        <f t="shared" si="3"/>
        <v>75</v>
      </c>
      <c r="L73" s="12">
        <f t="shared" si="4"/>
        <v>0.25</v>
      </c>
      <c r="M73" s="46"/>
    </row>
    <row r="74">
      <c r="A74" s="33"/>
      <c r="B74" s="6"/>
      <c r="C74" s="13" t="s">
        <v>73</v>
      </c>
      <c r="D74" s="12">
        <v>3.0</v>
      </c>
      <c r="E74" s="9">
        <v>0.0</v>
      </c>
      <c r="F74" s="45">
        <v>0.0</v>
      </c>
      <c r="G74" s="45">
        <v>1.0</v>
      </c>
      <c r="H74" s="12">
        <v>1.0</v>
      </c>
      <c r="I74" s="12">
        <f t="shared" si="1"/>
        <v>6</v>
      </c>
      <c r="J74" s="12">
        <f t="shared" si="2"/>
        <v>6</v>
      </c>
      <c r="K74" s="12">
        <f t="shared" si="3"/>
        <v>100</v>
      </c>
      <c r="L74" s="12">
        <f t="shared" si="4"/>
        <v>0</v>
      </c>
      <c r="M74" s="46"/>
    </row>
    <row r="75">
      <c r="A75" s="18"/>
      <c r="B75" s="51"/>
      <c r="C75" s="51"/>
      <c r="D75" s="52">
        <f>SUM(D9:D74)</f>
        <v>82</v>
      </c>
      <c r="E75" s="51"/>
      <c r="F75" s="51"/>
      <c r="G75" s="51"/>
      <c r="H75" s="51"/>
      <c r="I75" s="52">
        <f t="shared" ref="I75:J75" si="5">SUM(I9:I74)</f>
        <v>252</v>
      </c>
      <c r="J75" s="52">
        <f t="shared" si="5"/>
        <v>464</v>
      </c>
      <c r="K75" s="53">
        <f t="shared" si="3"/>
        <v>54.31034483</v>
      </c>
      <c r="L75" s="54">
        <f t="shared" si="4"/>
        <v>0.4568965517</v>
      </c>
      <c r="M75" s="55"/>
    </row>
    <row r="76">
      <c r="A76" s="18"/>
      <c r="B76" s="18"/>
      <c r="C76" s="18"/>
      <c r="D76" s="18"/>
      <c r="E76" s="18"/>
      <c r="F76" s="18"/>
      <c r="G76" s="18"/>
      <c r="H76" s="56"/>
      <c r="I76" s="57"/>
      <c r="J76" s="57"/>
      <c r="K76" s="56"/>
      <c r="L76" s="56"/>
      <c r="M76" s="55"/>
    </row>
    <row r="77">
      <c r="A77" s="18"/>
      <c r="B77" s="18"/>
      <c r="C77" s="18"/>
      <c r="D77" s="18"/>
      <c r="E77" s="18"/>
      <c r="F77" s="18"/>
      <c r="G77" s="33"/>
      <c r="H77" s="58" t="s">
        <v>100</v>
      </c>
      <c r="I77" s="35"/>
      <c r="J77" s="35"/>
      <c r="K77" s="35"/>
      <c r="L77" s="36"/>
      <c r="M77" s="46"/>
    </row>
    <row r="78">
      <c r="A78" s="18"/>
      <c r="B78" s="18"/>
      <c r="C78" s="18"/>
      <c r="D78" s="18"/>
      <c r="E78" s="18"/>
      <c r="F78" s="18"/>
      <c r="G78" s="33"/>
      <c r="H78" s="59" t="s">
        <v>101</v>
      </c>
      <c r="I78" s="59" t="s">
        <v>102</v>
      </c>
      <c r="J78" s="59" t="s">
        <v>103</v>
      </c>
      <c r="K78" s="59" t="s">
        <v>97</v>
      </c>
      <c r="L78" s="59" t="s">
        <v>104</v>
      </c>
      <c r="M78" s="46"/>
    </row>
    <row r="79">
      <c r="A79" s="18"/>
      <c r="B79" s="18"/>
      <c r="C79" s="18"/>
      <c r="D79" s="18"/>
      <c r="E79" s="18"/>
      <c r="F79" s="18"/>
      <c r="G79" s="33"/>
      <c r="H79" s="60">
        <v>1.0</v>
      </c>
      <c r="I79" s="61">
        <f>SUM(I9:I13)</f>
        <v>14</v>
      </c>
      <c r="J79" s="62">
        <v>466.0</v>
      </c>
      <c r="K79" s="63">
        <f t="shared" ref="K79:K94" si="6">(I79)/J79</f>
        <v>0.03004291845</v>
      </c>
      <c r="L79" s="63">
        <f t="shared" ref="L79:L94" si="7">1-(I79/J79)</f>
        <v>0.9699570815</v>
      </c>
      <c r="M79" s="47"/>
    </row>
    <row r="80">
      <c r="A80" s="18"/>
      <c r="B80" s="18"/>
      <c r="C80" s="18"/>
      <c r="D80" s="18"/>
      <c r="E80" s="18"/>
      <c r="F80" s="18"/>
      <c r="G80" s="33"/>
      <c r="H80" s="60">
        <v>2.0</v>
      </c>
      <c r="I80" s="61">
        <f>SUM(I9:I18)</f>
        <v>20</v>
      </c>
      <c r="J80" s="62">
        <v>466.0</v>
      </c>
      <c r="K80" s="63">
        <f t="shared" si="6"/>
        <v>0.04291845494</v>
      </c>
      <c r="L80" s="63">
        <f t="shared" si="7"/>
        <v>0.9570815451</v>
      </c>
      <c r="M80" s="47"/>
    </row>
    <row r="81">
      <c r="A81" s="18"/>
      <c r="B81" s="18"/>
      <c r="C81" s="18"/>
      <c r="D81" s="18"/>
      <c r="E81" s="18"/>
      <c r="F81" s="18"/>
      <c r="G81" s="33"/>
      <c r="H81" s="60">
        <v>3.0</v>
      </c>
      <c r="I81" s="61">
        <f>SUM(I9:I24)</f>
        <v>34</v>
      </c>
      <c r="J81" s="62">
        <v>466.0</v>
      </c>
      <c r="K81" s="63">
        <f t="shared" si="6"/>
        <v>0.07296137339</v>
      </c>
      <c r="L81" s="63">
        <f t="shared" si="7"/>
        <v>0.9270386266</v>
      </c>
      <c r="M81" s="47"/>
    </row>
    <row r="82">
      <c r="A82" s="18"/>
      <c r="B82" s="18"/>
      <c r="C82" s="18"/>
      <c r="D82" s="18"/>
      <c r="E82" s="18"/>
      <c r="F82" s="18"/>
      <c r="G82" s="33"/>
      <c r="H82" s="60">
        <v>4.0</v>
      </c>
      <c r="I82" s="61">
        <f>SUM(I9:I30)</f>
        <v>42</v>
      </c>
      <c r="J82" s="62">
        <v>466.0</v>
      </c>
      <c r="K82" s="63">
        <f t="shared" si="6"/>
        <v>0.09012875536</v>
      </c>
      <c r="L82" s="63">
        <f t="shared" si="7"/>
        <v>0.9098712446</v>
      </c>
      <c r="M82" s="47"/>
    </row>
    <row r="83">
      <c r="A83" s="18"/>
      <c r="B83" s="18"/>
      <c r="C83" s="18"/>
      <c r="D83" s="18"/>
      <c r="E83" s="18"/>
      <c r="F83" s="18"/>
      <c r="G83" s="33"/>
      <c r="H83" s="60">
        <v>5.0</v>
      </c>
      <c r="I83" s="61">
        <f>SUM(I9:I34)</f>
        <v>59</v>
      </c>
      <c r="J83" s="62">
        <v>466.0</v>
      </c>
      <c r="K83" s="63">
        <f t="shared" si="6"/>
        <v>0.1266094421</v>
      </c>
      <c r="L83" s="63">
        <f t="shared" si="7"/>
        <v>0.8733905579</v>
      </c>
      <c r="M83" s="47"/>
    </row>
    <row r="84">
      <c r="A84" s="18"/>
      <c r="B84" s="18"/>
      <c r="C84" s="18"/>
      <c r="D84" s="18"/>
      <c r="E84" s="18"/>
      <c r="F84" s="18"/>
      <c r="G84" s="33"/>
      <c r="H84" s="60">
        <v>6.0</v>
      </c>
      <c r="I84" s="61">
        <f>SUM(I9:I38)</f>
        <v>69</v>
      </c>
      <c r="J84" s="62">
        <v>466.0</v>
      </c>
      <c r="K84" s="63">
        <f t="shared" si="6"/>
        <v>0.1480686695</v>
      </c>
      <c r="L84" s="63">
        <f t="shared" si="7"/>
        <v>0.8519313305</v>
      </c>
      <c r="M84" s="47"/>
    </row>
    <row r="85">
      <c r="A85" s="18"/>
      <c r="B85" s="18"/>
      <c r="C85" s="18"/>
      <c r="D85" s="18"/>
      <c r="E85" s="18"/>
      <c r="F85" s="18"/>
      <c r="G85" s="33"/>
      <c r="H85" s="60">
        <v>7.0</v>
      </c>
      <c r="I85" s="61">
        <f>SUM(I9:I41)</f>
        <v>90</v>
      </c>
      <c r="J85" s="62">
        <v>466.0</v>
      </c>
      <c r="K85" s="63">
        <f t="shared" si="6"/>
        <v>0.1931330472</v>
      </c>
      <c r="L85" s="63">
        <f t="shared" si="7"/>
        <v>0.8068669528</v>
      </c>
      <c r="M85" s="47"/>
    </row>
    <row r="86">
      <c r="A86" s="18"/>
      <c r="B86" s="18"/>
      <c r="C86" s="18"/>
      <c r="D86" s="18"/>
      <c r="E86" s="18"/>
      <c r="F86" s="18"/>
      <c r="G86" s="33"/>
      <c r="H86" s="60">
        <v>8.0</v>
      </c>
      <c r="I86" s="61">
        <f>SUM(I9:I45)</f>
        <v>101</v>
      </c>
      <c r="J86" s="62">
        <v>466.0</v>
      </c>
      <c r="K86" s="63">
        <f t="shared" si="6"/>
        <v>0.2167381974</v>
      </c>
      <c r="L86" s="63">
        <f t="shared" si="7"/>
        <v>0.7832618026</v>
      </c>
      <c r="M86" s="47"/>
    </row>
    <row r="87">
      <c r="A87" s="18"/>
      <c r="B87" s="18"/>
      <c r="C87" s="18"/>
      <c r="D87" s="18"/>
      <c r="E87" s="18"/>
      <c r="F87" s="18"/>
      <c r="G87" s="33"/>
      <c r="H87" s="60">
        <v>9.0</v>
      </c>
      <c r="I87" s="61">
        <f>SUM(I9:I48)</f>
        <v>109</v>
      </c>
      <c r="J87" s="62">
        <v>466.0</v>
      </c>
      <c r="K87" s="63">
        <f t="shared" si="6"/>
        <v>0.2339055794</v>
      </c>
      <c r="L87" s="63">
        <f t="shared" si="7"/>
        <v>0.7660944206</v>
      </c>
      <c r="M87" s="47"/>
    </row>
    <row r="88">
      <c r="A88" s="18"/>
      <c r="B88" s="18"/>
      <c r="C88" s="18"/>
      <c r="D88" s="18"/>
      <c r="E88" s="18"/>
      <c r="F88" s="18"/>
      <c r="G88" s="33"/>
      <c r="H88" s="60">
        <v>10.0</v>
      </c>
      <c r="I88" s="61">
        <f>SUM(I9:I52)</f>
        <v>125</v>
      </c>
      <c r="J88" s="62">
        <v>466.0</v>
      </c>
      <c r="K88" s="63">
        <f t="shared" si="6"/>
        <v>0.2682403433</v>
      </c>
      <c r="L88" s="63">
        <f t="shared" si="7"/>
        <v>0.7317596567</v>
      </c>
      <c r="M88" s="47"/>
    </row>
    <row r="89">
      <c r="A89" s="18"/>
      <c r="B89" s="18"/>
      <c r="C89" s="18"/>
      <c r="D89" s="18"/>
      <c r="E89" s="18"/>
      <c r="F89" s="18"/>
      <c r="G89" s="33"/>
      <c r="H89" s="60">
        <v>11.0</v>
      </c>
      <c r="I89" s="61">
        <f>SUM(I9:I56)</f>
        <v>137</v>
      </c>
      <c r="J89" s="62">
        <v>466.0</v>
      </c>
      <c r="K89" s="63">
        <f t="shared" si="6"/>
        <v>0.2939914163</v>
      </c>
      <c r="L89" s="63">
        <f t="shared" si="7"/>
        <v>0.7060085837</v>
      </c>
      <c r="M89" s="47"/>
    </row>
    <row r="90">
      <c r="A90" s="18"/>
      <c r="B90" s="18"/>
      <c r="C90" s="18"/>
      <c r="D90" s="18"/>
      <c r="E90" s="18"/>
      <c r="F90" s="18"/>
      <c r="G90" s="33"/>
      <c r="H90" s="64">
        <v>12.0</v>
      </c>
      <c r="I90" s="61">
        <f>SUM(I9:I58)</f>
        <v>155</v>
      </c>
      <c r="J90" s="62">
        <v>466.0</v>
      </c>
      <c r="K90" s="63">
        <f t="shared" si="6"/>
        <v>0.3326180258</v>
      </c>
      <c r="L90" s="63">
        <f t="shared" si="7"/>
        <v>0.6673819742</v>
      </c>
      <c r="M90" s="47"/>
    </row>
    <row r="91">
      <c r="A91" s="18"/>
      <c r="B91" s="18"/>
      <c r="C91" s="18"/>
      <c r="D91" s="18"/>
      <c r="E91" s="18"/>
      <c r="F91" s="18"/>
      <c r="G91" s="33"/>
      <c r="H91" s="64">
        <v>13.0</v>
      </c>
      <c r="I91" s="61">
        <f>SUM(I9:I61)</f>
        <v>163</v>
      </c>
      <c r="J91" s="62">
        <v>466.0</v>
      </c>
      <c r="K91" s="63">
        <f t="shared" si="6"/>
        <v>0.3497854077</v>
      </c>
      <c r="L91" s="63">
        <f t="shared" si="7"/>
        <v>0.6502145923</v>
      </c>
      <c r="M91" s="47"/>
    </row>
    <row r="92">
      <c r="A92" s="18"/>
      <c r="B92" s="18"/>
      <c r="C92" s="18"/>
      <c r="D92" s="18"/>
      <c r="E92" s="18"/>
      <c r="F92" s="18"/>
      <c r="G92" s="33"/>
      <c r="H92" s="64">
        <v>14.0</v>
      </c>
      <c r="I92" s="65">
        <f>SUM(I9:I66)</f>
        <v>190</v>
      </c>
      <c r="J92" s="66">
        <v>466.0</v>
      </c>
      <c r="K92" s="67">
        <f t="shared" si="6"/>
        <v>0.4077253219</v>
      </c>
      <c r="L92" s="67">
        <f t="shared" si="7"/>
        <v>0.5922746781</v>
      </c>
      <c r="M92" s="47"/>
    </row>
    <row r="93">
      <c r="A93" s="18"/>
      <c r="B93" s="18"/>
      <c r="C93" s="18"/>
      <c r="D93" s="18"/>
      <c r="E93" s="18"/>
      <c r="F93" s="18"/>
      <c r="G93" s="33"/>
      <c r="H93" s="64">
        <v>15.0</v>
      </c>
      <c r="I93" s="61">
        <f>SUM(I9:I70)</f>
        <v>206</v>
      </c>
      <c r="J93" s="62">
        <v>466.0</v>
      </c>
      <c r="K93" s="63">
        <f t="shared" si="6"/>
        <v>0.4420600858</v>
      </c>
      <c r="L93" s="63">
        <f t="shared" si="7"/>
        <v>0.5579399142</v>
      </c>
      <c r="M93" s="47"/>
    </row>
    <row r="94">
      <c r="A94" s="18"/>
      <c r="B94" s="18"/>
      <c r="C94" s="18"/>
      <c r="D94" s="18"/>
      <c r="E94" s="18"/>
      <c r="F94" s="18"/>
      <c r="G94" s="33"/>
      <c r="H94" s="64">
        <v>16.0</v>
      </c>
      <c r="I94" s="61">
        <f>SUM(I9:I74)</f>
        <v>252</v>
      </c>
      <c r="J94" s="62">
        <v>466.0</v>
      </c>
      <c r="K94" s="63">
        <f t="shared" si="6"/>
        <v>0.5407725322</v>
      </c>
      <c r="L94" s="63">
        <f t="shared" si="7"/>
        <v>0.4592274678</v>
      </c>
      <c r="M94" s="47"/>
    </row>
    <row r="95">
      <c r="A95" s="18"/>
      <c r="B95" s="18"/>
      <c r="C95" s="18"/>
      <c r="D95" s="18"/>
      <c r="E95" s="18"/>
      <c r="F95" s="18"/>
      <c r="G95" s="18"/>
      <c r="H95" s="51"/>
      <c r="I95" s="51"/>
      <c r="J95" s="51"/>
      <c r="K95" s="51"/>
      <c r="L95" s="51"/>
      <c r="M95" s="18"/>
    </row>
  </sheetData>
  <mergeCells count="23">
    <mergeCell ref="B67:B70"/>
    <mergeCell ref="H77:L77"/>
    <mergeCell ref="B71:B74"/>
    <mergeCell ref="B57:B58"/>
    <mergeCell ref="B59:B61"/>
    <mergeCell ref="B53:B56"/>
    <mergeCell ref="B31:B34"/>
    <mergeCell ref="B35:B38"/>
    <mergeCell ref="B46:B48"/>
    <mergeCell ref="B49:B52"/>
    <mergeCell ref="B42:B45"/>
    <mergeCell ref="B39:B41"/>
    <mergeCell ref="B9:B13"/>
    <mergeCell ref="B14:B18"/>
    <mergeCell ref="B19:B24"/>
    <mergeCell ref="B25:B30"/>
    <mergeCell ref="C7:C8"/>
    <mergeCell ref="B7:B8"/>
    <mergeCell ref="E7:H7"/>
    <mergeCell ref="B6:L6"/>
    <mergeCell ref="D7:D8"/>
    <mergeCell ref="I7:L7"/>
    <mergeCell ref="B62:B66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43"/>
    <col customWidth="1" min="3" max="3" width="27.71"/>
    <col customWidth="1" min="4" max="4" width="11.0"/>
  </cols>
  <sheetData>
    <row r="1">
      <c r="C1" s="1"/>
      <c r="D1" s="1"/>
    </row>
    <row r="2">
      <c r="C2" s="1"/>
      <c r="D2" s="2" t="s">
        <v>0</v>
      </c>
    </row>
    <row r="3">
      <c r="C3" s="1"/>
      <c r="D3" s="2" t="s">
        <v>1</v>
      </c>
    </row>
    <row r="4">
      <c r="B4" s="3"/>
      <c r="D4" s="4"/>
    </row>
    <row r="5">
      <c r="B5" s="5" t="s">
        <v>2</v>
      </c>
      <c r="C5" s="5" t="s">
        <v>3</v>
      </c>
      <c r="D5" s="5" t="s">
        <v>4</v>
      </c>
    </row>
    <row r="6">
      <c r="B6" s="6"/>
      <c r="C6" s="6"/>
      <c r="D6" s="6"/>
    </row>
    <row r="7">
      <c r="B7" s="7">
        <v>1.0</v>
      </c>
      <c r="C7" s="8" t="s">
        <v>5</v>
      </c>
      <c r="D7" s="7">
        <v>1.0</v>
      </c>
      <c r="E7" s="3" t="s">
        <v>6</v>
      </c>
    </row>
    <row r="8">
      <c r="B8" s="7">
        <v>1.0</v>
      </c>
      <c r="C8" s="8" t="s">
        <v>7</v>
      </c>
      <c r="D8" s="7">
        <v>1.0</v>
      </c>
      <c r="E8" s="3" t="s">
        <v>8</v>
      </c>
    </row>
    <row r="9">
      <c r="B9" s="7">
        <v>1.0</v>
      </c>
      <c r="C9" s="8" t="s">
        <v>9</v>
      </c>
      <c r="D9" s="7">
        <v>1.0</v>
      </c>
      <c r="E9" s="3" t="s">
        <v>8</v>
      </c>
    </row>
    <row r="10">
      <c r="B10" s="7">
        <v>1.0</v>
      </c>
      <c r="C10" s="8" t="s">
        <v>10</v>
      </c>
      <c r="D10" s="7">
        <v>1.0</v>
      </c>
      <c r="E10" s="3" t="s">
        <v>8</v>
      </c>
    </row>
    <row r="11">
      <c r="B11" s="7">
        <v>1.0</v>
      </c>
      <c r="C11" s="8" t="s">
        <v>11</v>
      </c>
      <c r="D11" s="7">
        <v>1.0</v>
      </c>
      <c r="E11" s="3" t="s">
        <v>8</v>
      </c>
    </row>
    <row r="12">
      <c r="B12" s="9">
        <v>2.0</v>
      </c>
      <c r="C12" s="10" t="s">
        <v>12</v>
      </c>
      <c r="D12" s="9">
        <v>1.0</v>
      </c>
      <c r="E12" s="3" t="s">
        <v>8</v>
      </c>
    </row>
    <row r="13">
      <c r="B13" s="9">
        <v>2.0</v>
      </c>
      <c r="C13" s="10" t="s">
        <v>13</v>
      </c>
      <c r="D13" s="9">
        <v>1.0</v>
      </c>
      <c r="E13" s="3" t="s">
        <v>8</v>
      </c>
    </row>
    <row r="14">
      <c r="B14" s="9">
        <v>2.0</v>
      </c>
      <c r="C14" s="10" t="s">
        <v>14</v>
      </c>
      <c r="D14" s="9">
        <v>1.0</v>
      </c>
      <c r="E14" s="3" t="s">
        <v>8</v>
      </c>
    </row>
    <row r="15">
      <c r="B15" s="9">
        <v>2.0</v>
      </c>
      <c r="C15" s="10" t="s">
        <v>15</v>
      </c>
      <c r="D15" s="9">
        <v>1.0</v>
      </c>
      <c r="E15" s="3" t="s">
        <v>8</v>
      </c>
    </row>
    <row r="16">
      <c r="B16" s="9">
        <v>2.0</v>
      </c>
      <c r="C16" s="10" t="s">
        <v>16</v>
      </c>
      <c r="D16" s="9">
        <v>1.0</v>
      </c>
      <c r="E16" s="3" t="s">
        <v>8</v>
      </c>
    </row>
    <row r="17">
      <c r="B17" s="7">
        <v>3.0</v>
      </c>
      <c r="C17" s="8" t="s">
        <v>17</v>
      </c>
      <c r="D17" s="7">
        <v>1.0</v>
      </c>
      <c r="E17" s="3" t="s">
        <v>8</v>
      </c>
    </row>
    <row r="18">
      <c r="B18" s="7">
        <v>3.0</v>
      </c>
      <c r="C18" s="8" t="s">
        <v>18</v>
      </c>
      <c r="D18" s="7">
        <v>1.0</v>
      </c>
      <c r="E18" s="3" t="s">
        <v>8</v>
      </c>
    </row>
    <row r="19">
      <c r="B19" s="7">
        <v>3.0</v>
      </c>
      <c r="C19" s="8" t="s">
        <v>19</v>
      </c>
      <c r="D19" s="7">
        <v>1.0</v>
      </c>
      <c r="E19" s="3" t="s">
        <v>8</v>
      </c>
    </row>
    <row r="20">
      <c r="B20" s="7">
        <v>3.0</v>
      </c>
      <c r="C20" s="8" t="s">
        <v>20</v>
      </c>
      <c r="D20" s="7">
        <v>1.0</v>
      </c>
      <c r="E20" s="3" t="s">
        <v>8</v>
      </c>
    </row>
    <row r="21">
      <c r="B21" s="7">
        <v>3.0</v>
      </c>
      <c r="C21" s="8" t="s">
        <v>21</v>
      </c>
      <c r="D21" s="7">
        <v>1.0</v>
      </c>
      <c r="E21" s="3" t="s">
        <v>8</v>
      </c>
    </row>
    <row r="22">
      <c r="B22" s="7">
        <v>3.0</v>
      </c>
      <c r="C22" s="8" t="s">
        <v>22</v>
      </c>
      <c r="D22" s="7">
        <v>1.0</v>
      </c>
      <c r="E22" s="3" t="s">
        <v>8</v>
      </c>
    </row>
    <row r="23">
      <c r="B23" s="9">
        <v>4.0</v>
      </c>
      <c r="C23" s="10" t="s">
        <v>23</v>
      </c>
      <c r="D23" s="9">
        <v>1.0</v>
      </c>
      <c r="E23" s="3" t="s">
        <v>8</v>
      </c>
    </row>
    <row r="24">
      <c r="B24" s="9">
        <v>4.0</v>
      </c>
      <c r="C24" s="10" t="s">
        <v>24</v>
      </c>
      <c r="D24" s="9">
        <v>1.0</v>
      </c>
      <c r="E24" s="3" t="s">
        <v>8</v>
      </c>
    </row>
    <row r="25">
      <c r="B25" s="9">
        <v>4.0</v>
      </c>
      <c r="C25" s="10" t="s">
        <v>25</v>
      </c>
      <c r="D25" s="9">
        <v>1.0</v>
      </c>
      <c r="E25" s="3" t="s">
        <v>8</v>
      </c>
    </row>
    <row r="26">
      <c r="B26" s="9">
        <v>4.0</v>
      </c>
      <c r="C26" s="10" t="s">
        <v>26</v>
      </c>
      <c r="D26" s="9">
        <v>1.0</v>
      </c>
      <c r="E26" s="3" t="s">
        <v>8</v>
      </c>
    </row>
    <row r="27">
      <c r="B27" s="9">
        <v>4.0</v>
      </c>
      <c r="C27" s="10" t="s">
        <v>27</v>
      </c>
      <c r="D27" s="9">
        <v>1.0</v>
      </c>
      <c r="E27" s="3" t="s">
        <v>8</v>
      </c>
    </row>
    <row r="28">
      <c r="B28" s="9">
        <v>4.0</v>
      </c>
      <c r="C28" s="10" t="s">
        <v>28</v>
      </c>
      <c r="D28" s="9">
        <v>1.0</v>
      </c>
      <c r="E28" s="3" t="s">
        <v>8</v>
      </c>
    </row>
    <row r="29">
      <c r="B29" s="7">
        <v>5.0</v>
      </c>
      <c r="C29" s="8" t="s">
        <v>29</v>
      </c>
      <c r="D29" s="7">
        <v>1.0</v>
      </c>
      <c r="E29" s="3" t="s">
        <v>8</v>
      </c>
    </row>
    <row r="30">
      <c r="B30" s="7">
        <v>5.0</v>
      </c>
      <c r="C30" s="8" t="s">
        <v>30</v>
      </c>
      <c r="D30" s="7">
        <v>1.0</v>
      </c>
      <c r="E30" s="3" t="s">
        <v>8</v>
      </c>
    </row>
    <row r="31">
      <c r="B31" s="7">
        <v>5.0</v>
      </c>
      <c r="C31" s="8" t="s">
        <v>31</v>
      </c>
      <c r="D31" s="7">
        <v>1.0</v>
      </c>
      <c r="E31" s="3" t="s">
        <v>8</v>
      </c>
    </row>
    <row r="32">
      <c r="B32" s="7">
        <v>5.0</v>
      </c>
      <c r="C32" s="8" t="s">
        <v>32</v>
      </c>
      <c r="D32" s="7">
        <v>1.0</v>
      </c>
      <c r="E32" s="3" t="s">
        <v>8</v>
      </c>
    </row>
    <row r="33">
      <c r="B33" s="9">
        <v>6.0</v>
      </c>
      <c r="C33" s="10" t="s">
        <v>33</v>
      </c>
      <c r="D33" s="9">
        <v>1.0</v>
      </c>
      <c r="E33" s="3" t="s">
        <v>8</v>
      </c>
    </row>
    <row r="34">
      <c r="B34" s="9">
        <v>6.0</v>
      </c>
      <c r="C34" s="10" t="s">
        <v>34</v>
      </c>
      <c r="D34" s="9">
        <v>1.0</v>
      </c>
      <c r="E34" s="3" t="s">
        <v>8</v>
      </c>
    </row>
    <row r="35">
      <c r="B35" s="9">
        <v>6.0</v>
      </c>
      <c r="C35" s="10" t="s">
        <v>35</v>
      </c>
      <c r="D35" s="9">
        <v>1.0</v>
      </c>
      <c r="E35" s="11" t="s">
        <v>8</v>
      </c>
    </row>
    <row r="36">
      <c r="B36" s="9">
        <v>6.0</v>
      </c>
      <c r="C36" s="10" t="s">
        <v>36</v>
      </c>
      <c r="D36" s="9">
        <v>1.0</v>
      </c>
      <c r="E36" s="11" t="s">
        <v>8</v>
      </c>
    </row>
    <row r="37">
      <c r="B37" s="7">
        <v>7.0</v>
      </c>
      <c r="C37" s="8" t="s">
        <v>37</v>
      </c>
      <c r="D37" s="7">
        <v>1.0</v>
      </c>
      <c r="E37" s="11" t="s">
        <v>8</v>
      </c>
    </row>
    <row r="38">
      <c r="B38" s="7">
        <v>7.0</v>
      </c>
      <c r="C38" s="8" t="s">
        <v>38</v>
      </c>
      <c r="D38" s="7">
        <v>1.0</v>
      </c>
      <c r="E38" s="11" t="s">
        <v>8</v>
      </c>
    </row>
    <row r="39">
      <c r="B39" s="7">
        <v>7.0</v>
      </c>
      <c r="C39" s="8" t="s">
        <v>39</v>
      </c>
      <c r="D39" s="7">
        <v>1.0</v>
      </c>
      <c r="E39" s="3" t="s">
        <v>8</v>
      </c>
    </row>
    <row r="40">
      <c r="B40" s="9">
        <v>8.0</v>
      </c>
      <c r="C40" s="10" t="s">
        <v>40</v>
      </c>
      <c r="D40" s="9">
        <v>1.0</v>
      </c>
      <c r="E40" s="3" t="s">
        <v>8</v>
      </c>
    </row>
    <row r="41">
      <c r="B41" s="9">
        <v>8.0</v>
      </c>
      <c r="C41" s="10" t="s">
        <v>41</v>
      </c>
      <c r="D41" s="9">
        <v>1.0</v>
      </c>
      <c r="E41" s="3" t="s">
        <v>8</v>
      </c>
    </row>
    <row r="42">
      <c r="B42" s="9">
        <v>8.0</v>
      </c>
      <c r="C42" s="10" t="s">
        <v>42</v>
      </c>
      <c r="D42" s="9">
        <v>1.0</v>
      </c>
      <c r="E42" s="3" t="s">
        <v>8</v>
      </c>
    </row>
    <row r="43">
      <c r="B43" s="9">
        <v>8.0</v>
      </c>
      <c r="C43" s="10" t="s">
        <v>43</v>
      </c>
      <c r="D43" s="9">
        <v>1.0</v>
      </c>
      <c r="E43" s="3" t="s">
        <v>8</v>
      </c>
    </row>
    <row r="44">
      <c r="B44" s="7">
        <v>9.0</v>
      </c>
      <c r="C44" s="8" t="s">
        <v>44</v>
      </c>
      <c r="D44" s="7">
        <v>1.0</v>
      </c>
      <c r="E44" s="3" t="s">
        <v>8</v>
      </c>
    </row>
    <row r="45">
      <c r="B45" s="7">
        <v>9.0</v>
      </c>
      <c r="C45" s="8" t="s">
        <v>45</v>
      </c>
      <c r="D45" s="7">
        <v>1.0</v>
      </c>
      <c r="E45" s="3" t="s">
        <v>8</v>
      </c>
    </row>
    <row r="46">
      <c r="B46" s="7">
        <v>9.0</v>
      </c>
      <c r="C46" s="8" t="s">
        <v>46</v>
      </c>
      <c r="D46" s="7">
        <v>1.0</v>
      </c>
      <c r="E46" s="3" t="s">
        <v>8</v>
      </c>
    </row>
    <row r="47">
      <c r="B47" s="9">
        <v>10.0</v>
      </c>
      <c r="C47" s="10" t="s">
        <v>47</v>
      </c>
      <c r="D47" s="9">
        <v>1.0</v>
      </c>
      <c r="E47" s="3" t="s">
        <v>8</v>
      </c>
    </row>
    <row r="48">
      <c r="B48" s="9">
        <v>10.0</v>
      </c>
      <c r="C48" s="10" t="s">
        <v>48</v>
      </c>
      <c r="D48" s="9">
        <v>1.0</v>
      </c>
      <c r="E48" s="3" t="s">
        <v>8</v>
      </c>
    </row>
    <row r="49">
      <c r="B49" s="9">
        <v>10.0</v>
      </c>
      <c r="C49" s="10" t="s">
        <v>49</v>
      </c>
      <c r="D49" s="9">
        <v>1.0</v>
      </c>
      <c r="E49" s="3" t="s">
        <v>8</v>
      </c>
    </row>
    <row r="50">
      <c r="B50" s="9">
        <v>10.0</v>
      </c>
      <c r="C50" s="10" t="s">
        <v>50</v>
      </c>
      <c r="D50" s="9">
        <v>1.0</v>
      </c>
      <c r="E50" s="3" t="s">
        <v>8</v>
      </c>
    </row>
    <row r="51">
      <c r="B51" s="7">
        <v>11.0</v>
      </c>
      <c r="C51" s="8" t="s">
        <v>51</v>
      </c>
      <c r="D51" s="7">
        <v>1.0</v>
      </c>
      <c r="E51" s="3" t="s">
        <v>8</v>
      </c>
    </row>
    <row r="52">
      <c r="B52" s="7">
        <v>11.0</v>
      </c>
      <c r="C52" s="8" t="s">
        <v>52</v>
      </c>
      <c r="D52" s="7">
        <v>1.0</v>
      </c>
      <c r="E52" s="3" t="s">
        <v>8</v>
      </c>
    </row>
    <row r="53">
      <c r="B53" s="7">
        <v>11.0</v>
      </c>
      <c r="C53" s="8" t="s">
        <v>53</v>
      </c>
      <c r="D53" s="7">
        <v>1.0</v>
      </c>
      <c r="E53" s="3" t="s">
        <v>8</v>
      </c>
    </row>
    <row r="54">
      <c r="B54" s="7">
        <v>11.0</v>
      </c>
      <c r="C54" s="8" t="s">
        <v>54</v>
      </c>
      <c r="D54" s="7">
        <v>1.0</v>
      </c>
      <c r="E54" s="3" t="s">
        <v>8</v>
      </c>
    </row>
    <row r="55">
      <c r="B55" s="9">
        <v>12.0</v>
      </c>
      <c r="C55" s="10" t="s">
        <v>55</v>
      </c>
      <c r="D55" s="9">
        <v>2.0</v>
      </c>
      <c r="E55" s="3" t="s">
        <v>8</v>
      </c>
    </row>
    <row r="56">
      <c r="B56" s="9">
        <v>12.0</v>
      </c>
      <c r="C56" s="10" t="s">
        <v>56</v>
      </c>
      <c r="D56" s="9">
        <v>2.0</v>
      </c>
      <c r="E56" s="3" t="s">
        <v>8</v>
      </c>
    </row>
    <row r="57">
      <c r="B57" s="7">
        <v>13.0</v>
      </c>
      <c r="C57" s="8" t="s">
        <v>57</v>
      </c>
      <c r="D57" s="7">
        <v>2.0</v>
      </c>
      <c r="E57" s="3" t="s">
        <v>8</v>
      </c>
    </row>
    <row r="58">
      <c r="B58" s="7">
        <v>13.0</v>
      </c>
      <c r="C58" s="8" t="s">
        <v>58</v>
      </c>
      <c r="D58" s="7">
        <v>1.0</v>
      </c>
      <c r="E58" s="3" t="s">
        <v>8</v>
      </c>
    </row>
    <row r="59">
      <c r="B59" s="7">
        <v>13.0</v>
      </c>
      <c r="C59" s="8" t="s">
        <v>59</v>
      </c>
      <c r="D59" s="7">
        <v>1.0</v>
      </c>
      <c r="E59" s="3" t="s">
        <v>8</v>
      </c>
    </row>
    <row r="60">
      <c r="B60" s="9">
        <v>14.0</v>
      </c>
      <c r="C60" s="10" t="s">
        <v>60</v>
      </c>
      <c r="D60" s="9">
        <v>3.0</v>
      </c>
      <c r="E60" s="3" t="s">
        <v>8</v>
      </c>
    </row>
    <row r="61">
      <c r="B61" s="9">
        <v>14.0</v>
      </c>
      <c r="C61" s="10" t="s">
        <v>61</v>
      </c>
      <c r="D61" s="9">
        <v>1.0</v>
      </c>
      <c r="E61" s="3" t="s">
        <v>8</v>
      </c>
    </row>
    <row r="62">
      <c r="B62" s="9">
        <v>14.0</v>
      </c>
      <c r="C62" s="10" t="s">
        <v>62</v>
      </c>
      <c r="D62" s="9">
        <v>1.0</v>
      </c>
      <c r="E62" s="3" t="s">
        <v>8</v>
      </c>
    </row>
    <row r="63">
      <c r="B63" s="9">
        <v>14.0</v>
      </c>
      <c r="C63" s="10" t="s">
        <v>63</v>
      </c>
      <c r="D63" s="9">
        <v>1.0</v>
      </c>
      <c r="E63" s="3" t="s">
        <v>8</v>
      </c>
    </row>
    <row r="64">
      <c r="B64" s="9">
        <v>14.0</v>
      </c>
      <c r="C64" s="10" t="s">
        <v>64</v>
      </c>
      <c r="D64" s="9">
        <v>1.0</v>
      </c>
      <c r="E64" s="3" t="s">
        <v>8</v>
      </c>
    </row>
    <row r="65">
      <c r="B65" s="7">
        <v>15.0</v>
      </c>
      <c r="C65" s="8" t="s">
        <v>65</v>
      </c>
      <c r="D65" s="7">
        <v>3.0</v>
      </c>
      <c r="E65" s="3" t="s">
        <v>8</v>
      </c>
    </row>
    <row r="66">
      <c r="B66" s="7">
        <v>15.0</v>
      </c>
      <c r="C66" s="8" t="s">
        <v>66</v>
      </c>
      <c r="D66" s="7">
        <v>2.0</v>
      </c>
      <c r="E66" s="11" t="s">
        <v>8</v>
      </c>
      <c r="G66" s="3" t="s">
        <v>67</v>
      </c>
    </row>
    <row r="67">
      <c r="B67" s="7">
        <v>15.0</v>
      </c>
      <c r="C67" s="8" t="s">
        <v>68</v>
      </c>
      <c r="D67" s="7">
        <v>1.0</v>
      </c>
      <c r="E67" s="3" t="s">
        <v>8</v>
      </c>
    </row>
    <row r="68">
      <c r="B68" s="7">
        <v>15.0</v>
      </c>
      <c r="C68" s="8" t="s">
        <v>69</v>
      </c>
      <c r="D68" s="7">
        <v>2.0</v>
      </c>
      <c r="E68" s="11" t="s">
        <v>8</v>
      </c>
    </row>
    <row r="69">
      <c r="B69" s="12">
        <v>16.0</v>
      </c>
      <c r="C69" s="13" t="s">
        <v>70</v>
      </c>
      <c r="D69" s="12">
        <v>1.0</v>
      </c>
      <c r="E69" s="3" t="s">
        <v>8</v>
      </c>
    </row>
    <row r="70">
      <c r="B70" s="12">
        <v>16.0</v>
      </c>
      <c r="C70" s="13" t="s">
        <v>71</v>
      </c>
      <c r="D70" s="12">
        <v>2.0</v>
      </c>
      <c r="E70" s="3" t="s">
        <v>8</v>
      </c>
    </row>
    <row r="71">
      <c r="B71" s="12">
        <v>16.0</v>
      </c>
      <c r="C71" s="13" t="s">
        <v>72</v>
      </c>
      <c r="D71" s="12">
        <v>5.0</v>
      </c>
      <c r="E71" s="3" t="s">
        <v>8</v>
      </c>
    </row>
    <row r="72">
      <c r="B72" s="12">
        <v>16.0</v>
      </c>
      <c r="C72" s="13" t="s">
        <v>73</v>
      </c>
      <c r="D72" s="12">
        <v>3.0</v>
      </c>
      <c r="E72" s="3" t="s">
        <v>8</v>
      </c>
    </row>
    <row r="73">
      <c r="B73" s="3">
        <v>16.0</v>
      </c>
      <c r="C73" s="14" t="s">
        <v>74</v>
      </c>
      <c r="D73" s="15"/>
    </row>
    <row r="74">
      <c r="B74" s="3">
        <v>17.0</v>
      </c>
      <c r="C74" s="14" t="s">
        <v>75</v>
      </c>
    </row>
    <row r="75">
      <c r="B75" s="3">
        <v>17.0</v>
      </c>
      <c r="C75" s="14" t="s">
        <v>76</v>
      </c>
    </row>
    <row r="76">
      <c r="B76" s="3">
        <v>17.0</v>
      </c>
      <c r="C76" s="14" t="s">
        <v>77</v>
      </c>
    </row>
    <row r="77">
      <c r="B77" s="3">
        <v>17.0</v>
      </c>
      <c r="C77" s="14" t="s">
        <v>78</v>
      </c>
    </row>
    <row r="78">
      <c r="B78" s="3">
        <v>17.0</v>
      </c>
      <c r="C78" s="14" t="s">
        <v>79</v>
      </c>
    </row>
    <row r="79">
      <c r="B79" s="16">
        <v>18.0</v>
      </c>
      <c r="C79" s="17" t="s">
        <v>80</v>
      </c>
      <c r="D79" s="16"/>
    </row>
    <row r="80">
      <c r="B80" s="16">
        <v>18.0</v>
      </c>
      <c r="C80" s="17" t="s">
        <v>81</v>
      </c>
      <c r="D80" s="16"/>
    </row>
    <row r="81">
      <c r="B81" s="16">
        <v>18.0</v>
      </c>
      <c r="C81" s="17" t="s">
        <v>82</v>
      </c>
      <c r="D81" s="16"/>
    </row>
    <row r="82">
      <c r="B82" s="16">
        <v>18.0</v>
      </c>
      <c r="C82" s="17" t="s">
        <v>83</v>
      </c>
      <c r="D82" s="16"/>
    </row>
    <row r="83">
      <c r="B83" s="3">
        <v>19.0</v>
      </c>
      <c r="C83" s="14" t="s">
        <v>84</v>
      </c>
    </row>
    <row r="84">
      <c r="B84" s="3">
        <v>19.0</v>
      </c>
      <c r="C84" s="14" t="s">
        <v>85</v>
      </c>
    </row>
    <row r="85">
      <c r="B85" s="3">
        <v>19.0</v>
      </c>
      <c r="C85" s="14" t="s">
        <v>86</v>
      </c>
    </row>
    <row r="86">
      <c r="B86" s="3">
        <v>19.0</v>
      </c>
      <c r="C86" s="14" t="s">
        <v>87</v>
      </c>
    </row>
    <row r="87">
      <c r="D87" s="3">
        <v>96.0</v>
      </c>
    </row>
  </sheetData>
  <mergeCells count="4">
    <mergeCell ref="C5:C6"/>
    <mergeCell ref="D5:D6"/>
    <mergeCell ref="B5:B6"/>
    <mergeCell ref="B4:D4"/>
  </mergeCells>
  <drawing r:id="rId1"/>
</worksheet>
</file>