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Excel projects\excel-project-coffee-sales-main\"/>
    </mc:Choice>
  </mc:AlternateContent>
  <xr:revisionPtr revIDLastSave="0" documentId="13_ncr:1_{11E59CF0-DA35-44E2-B0BD-2C888FB6151D}" xr6:coauthVersionLast="47" xr6:coauthVersionMax="47" xr10:uidLastSave="{00000000-0000-0000-0000-000000000000}"/>
  <bookViews>
    <workbookView xWindow="-103" yWindow="-103" windowWidth="22149" windowHeight="11829" activeTab="3" xr2:uid="{00000000-000D-0000-FFFF-FFFF00000000}"/>
  </bookViews>
  <sheets>
    <sheet name="Total Sales" sheetId="18" r:id="rId1"/>
    <sheet name="country Bar Chart " sheetId="19" r:id="rId2"/>
    <sheet name="Top Customers" sheetId="20" r:id="rId3"/>
    <sheet name="Dashboard "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0" i="17"/>
  <c r="O36" i="17"/>
  <c r="O59" i="17"/>
  <c r="O60" i="17"/>
  <c r="O63" i="17"/>
  <c r="O77" i="17"/>
  <c r="O100" i="17"/>
  <c r="O107" i="17"/>
  <c r="O108" i="17"/>
  <c r="O124" i="17"/>
  <c r="O127" i="17"/>
  <c r="O128" i="17"/>
  <c r="O129" i="17"/>
  <c r="O141" i="17"/>
  <c r="O144" i="17"/>
  <c r="O164" i="17"/>
  <c r="O171" i="17"/>
  <c r="O172" i="17"/>
  <c r="O191" i="17"/>
  <c r="O192" i="17"/>
  <c r="O193" i="17"/>
  <c r="O208" i="17"/>
  <c r="O228" i="17"/>
  <c r="O235" i="17"/>
  <c r="O249" i="17"/>
  <c r="O256" i="17"/>
  <c r="O257" i="17"/>
  <c r="O276" i="17"/>
  <c r="O299" i="17"/>
  <c r="O300" i="17"/>
  <c r="O301" i="17"/>
  <c r="O313" i="17"/>
  <c r="O315" i="17"/>
  <c r="O316" i="17"/>
  <c r="O336" i="17"/>
  <c r="O340" i="17"/>
  <c r="O363" i="17"/>
  <c r="O364" i="17"/>
  <c r="O365" i="17"/>
  <c r="O377" i="17"/>
  <c r="O379" i="17"/>
  <c r="O380" i="17"/>
  <c r="O400" i="17"/>
  <c r="O404" i="17"/>
  <c r="O428" i="17"/>
  <c r="O429" i="17"/>
  <c r="O441" i="17"/>
  <c r="O448" i="17"/>
  <c r="O464" i="17"/>
  <c r="O468" i="17"/>
  <c r="O481" i="17"/>
  <c r="O484" i="17"/>
  <c r="O485" i="17"/>
  <c r="O508" i="17"/>
  <c r="O512" i="17"/>
  <c r="O532" i="17"/>
  <c r="O545" i="17"/>
  <c r="O548" i="17"/>
  <c r="O549" i="17"/>
  <c r="O572" i="17"/>
  <c r="O575" i="17"/>
  <c r="O609" i="17"/>
  <c r="O612" i="17"/>
  <c r="O620" i="17"/>
  <c r="O636" i="17"/>
  <c r="O639" i="17"/>
  <c r="O640" i="17"/>
  <c r="O655" i="17"/>
  <c r="O656" i="17"/>
  <c r="O673" i="17"/>
  <c r="O676" i="17"/>
  <c r="O684" i="17"/>
  <c r="O703" i="17"/>
  <c r="O704" i="17"/>
  <c r="O719" i="17"/>
  <c r="O720" i="17"/>
  <c r="O721" i="17"/>
  <c r="O740" i="17"/>
  <c r="O768" i="17"/>
  <c r="O781" i="17"/>
  <c r="O783" i="17"/>
  <c r="O785" i="17"/>
  <c r="O788" i="17"/>
  <c r="O812" i="17"/>
  <c r="O827" i="17"/>
  <c r="O828" i="17"/>
  <c r="O845" i="17"/>
  <c r="O847" i="17"/>
  <c r="O848" i="17"/>
  <c r="O852" i="17"/>
  <c r="O876" i="17"/>
  <c r="O891" i="17"/>
  <c r="O892" i="17"/>
  <c r="O893" i="17"/>
  <c r="O911" i="17"/>
  <c r="O912" i="17"/>
  <c r="O916" i="17"/>
  <c r="O940" i="17"/>
  <c r="O955" i="17"/>
  <c r="O957" i="17"/>
  <c r="O959" i="17"/>
  <c r="O960" i="17"/>
  <c r="O976" i="17"/>
  <c r="O980" i="17"/>
  <c r="O996" i="17"/>
  <c r="N17" i="17"/>
  <c r="N19" i="17"/>
  <c r="N20" i="17"/>
  <c r="N21" i="17"/>
  <c r="N24" i="17"/>
  <c r="N25" i="17"/>
  <c r="N44" i="17"/>
  <c r="N45" i="17"/>
  <c r="N49" i="17"/>
  <c r="N57" i="17"/>
  <c r="N60" i="17"/>
  <c r="N61" i="17"/>
  <c r="N65" i="17"/>
  <c r="N83" i="17"/>
  <c r="N84" i="17"/>
  <c r="N85" i="17"/>
  <c r="N89" i="17"/>
  <c r="N101" i="17"/>
  <c r="N113" i="17"/>
  <c r="N121" i="17"/>
  <c r="N124" i="17"/>
  <c r="N129" i="17"/>
  <c r="N131" i="17"/>
  <c r="N132" i="17"/>
  <c r="N148" i="17"/>
  <c r="N152" i="17"/>
  <c r="N167" i="17"/>
  <c r="N168" i="17"/>
  <c r="N188" i="17"/>
  <c r="N189" i="17"/>
  <c r="N195" i="17"/>
  <c r="N196" i="17"/>
  <c r="N212" i="17"/>
  <c r="N216" i="17"/>
  <c r="N228" i="17"/>
  <c r="N231" i="17"/>
  <c r="N247" i="17"/>
  <c r="N248" i="17"/>
  <c r="N249" i="17"/>
  <c r="N250" i="17"/>
  <c r="N252" i="17"/>
  <c r="N264" i="17"/>
  <c r="N276" i="17"/>
  <c r="N284" i="17"/>
  <c r="N291" i="17"/>
  <c r="N292" i="17"/>
  <c r="N293" i="17"/>
  <c r="N308" i="17"/>
  <c r="N309" i="17"/>
  <c r="N312" i="17"/>
  <c r="N324" i="17"/>
  <c r="N327" i="17"/>
  <c r="N343" i="17"/>
  <c r="N344" i="17"/>
  <c r="N348" i="17"/>
  <c r="N353" i="17"/>
  <c r="N354" i="17"/>
  <c r="N368" i="17"/>
  <c r="N380" i="17"/>
  <c r="N383" i="17"/>
  <c r="N395" i="17"/>
  <c r="N396" i="17"/>
  <c r="N397" i="17"/>
  <c r="N399" i="17"/>
  <c r="N401" i="17"/>
  <c r="N416" i="17"/>
  <c r="N419" i="17"/>
  <c r="N427" i="17"/>
  <c r="N428" i="17"/>
  <c r="N443" i="17"/>
  <c r="N444" i="17"/>
  <c r="N445" i="17"/>
  <c r="N448" i="17"/>
  <c r="N464" i="17"/>
  <c r="N467" i="17"/>
  <c r="N475" i="17"/>
  <c r="N476" i="17"/>
  <c r="N477" i="17"/>
  <c r="N489" i="17"/>
  <c r="N490" i="17"/>
  <c r="N492" i="17"/>
  <c r="N496" i="17"/>
  <c r="N511" i="17"/>
  <c r="N512" i="17"/>
  <c r="N521" i="17"/>
  <c r="N523" i="17"/>
  <c r="N524" i="17"/>
  <c r="N540" i="17"/>
  <c r="N543" i="17"/>
  <c r="N544" i="17"/>
  <c r="N556" i="17"/>
  <c r="N559" i="17"/>
  <c r="N560" i="17"/>
  <c r="N561" i="17"/>
  <c r="N563" i="17"/>
  <c r="N587" i="17"/>
  <c r="N591" i="17"/>
  <c r="N592" i="17"/>
  <c r="N604" i="17"/>
  <c r="N605" i="17"/>
  <c r="N607" i="17"/>
  <c r="N608" i="17"/>
  <c r="N624" i="17"/>
  <c r="N627" i="17"/>
  <c r="N635" i="17"/>
  <c r="N636" i="17"/>
  <c r="N637" i="17"/>
  <c r="N649" i="17"/>
  <c r="N652" i="17"/>
  <c r="N656" i="17"/>
  <c r="N668" i="17"/>
  <c r="N671" i="17"/>
  <c r="N672" i="17"/>
  <c r="N673" i="17"/>
  <c r="N675" i="17"/>
  <c r="N678" i="17"/>
  <c r="N688" i="17"/>
  <c r="N696" i="17"/>
  <c r="N699" i="17"/>
  <c r="N707" i="17"/>
  <c r="N709" i="17"/>
  <c r="N710" i="17"/>
  <c r="N716" i="17"/>
  <c r="N727" i="17"/>
  <c r="N728" i="17"/>
  <c r="N731" i="17"/>
  <c r="N732" i="17"/>
  <c r="N733" i="17"/>
  <c r="N741" i="17"/>
  <c r="N742" i="17"/>
  <c r="N744" i="17"/>
  <c r="N748" i="17"/>
  <c r="N759" i="17"/>
  <c r="N760" i="17"/>
  <c r="N764" i="17"/>
  <c r="N765" i="17"/>
  <c r="N767" i="17"/>
  <c r="N776" i="17"/>
  <c r="N783" i="17"/>
  <c r="N784" i="17"/>
  <c r="N792" i="17"/>
  <c r="N795" i="17"/>
  <c r="N796" i="17"/>
  <c r="N799" i="17"/>
  <c r="N800" i="17"/>
  <c r="N808" i="17"/>
  <c r="N812" i="17"/>
  <c r="N815" i="17"/>
  <c r="N816" i="17"/>
  <c r="N827" i="17"/>
  <c r="N828" i="17"/>
  <c r="N829" i="17"/>
  <c r="N832" i="17"/>
  <c r="N844" i="17"/>
  <c r="N847" i="17"/>
  <c r="N851" i="17"/>
  <c r="N853" i="17"/>
  <c r="N860" i="17"/>
  <c r="N861" i="17"/>
  <c r="N864" i="17"/>
  <c r="N876" i="17"/>
  <c r="N879" i="17"/>
  <c r="N880" i="17"/>
  <c r="N881" i="17"/>
  <c r="N883" i="17"/>
  <c r="N884" i="17"/>
  <c r="N885" i="17"/>
  <c r="N892" i="17"/>
  <c r="N896" i="17"/>
  <c r="N899" i="17"/>
  <c r="N900" i="17"/>
  <c r="N908" i="17"/>
  <c r="N909" i="17"/>
  <c r="N911" i="17"/>
  <c r="N912" i="17"/>
  <c r="N916" i="17"/>
  <c r="N924" i="17"/>
  <c r="N927" i="17"/>
  <c r="N928" i="17"/>
  <c r="N931" i="17"/>
  <c r="N932" i="17"/>
  <c r="N933" i="17"/>
  <c r="N940" i="17"/>
  <c r="N944" i="17"/>
  <c r="N948" i="17"/>
  <c r="N956" i="17"/>
  <c r="N959" i="17"/>
  <c r="N960" i="17"/>
  <c r="N961" i="17"/>
  <c r="N963" i="17"/>
  <c r="N964" i="17"/>
  <c r="N972" i="17"/>
  <c r="N975" i="17"/>
  <c r="N976" i="17"/>
  <c r="N979" i="17"/>
  <c r="N980" i="17"/>
  <c r="N981" i="17"/>
  <c r="N988" i="17"/>
  <c r="N989" i="17"/>
  <c r="N990" i="17"/>
  <c r="N992" i="17"/>
  <c r="N996" i="17"/>
  <c r="M14" i="17"/>
  <c r="M18" i="17"/>
  <c r="M32" i="17"/>
  <c r="M33" i="17"/>
  <c r="M34" i="17"/>
  <c r="M76" i="17"/>
  <c r="M108" i="17"/>
  <c r="M112" i="17"/>
  <c r="M122" i="17"/>
  <c r="M124" i="17"/>
  <c r="M142" i="17"/>
  <c r="M156" i="17"/>
  <c r="M172" i="17"/>
  <c r="M220" i="17"/>
  <c r="M240" i="17"/>
  <c r="M252" i="17"/>
  <c r="M256" i="17"/>
  <c r="M258" i="17"/>
  <c r="M272" i="17"/>
  <c r="M284" i="17"/>
  <c r="M290" i="17"/>
  <c r="M357" i="17"/>
  <c r="M360" i="17"/>
  <c r="M364" i="17"/>
  <c r="M376" i="17"/>
  <c r="M396" i="17"/>
  <c r="M408" i="17"/>
  <c r="M416" i="17"/>
  <c r="M456" i="17"/>
  <c r="M458" i="17"/>
  <c r="M480" i="17"/>
  <c r="M482" i="17"/>
  <c r="M504" i="17"/>
  <c r="M512" i="17"/>
  <c r="M514" i="17"/>
  <c r="M521" i="17"/>
  <c r="M584" i="17"/>
  <c r="M600" i="17"/>
  <c r="M616" i="17"/>
  <c r="M624" i="17"/>
  <c r="M632" i="17"/>
  <c r="M640" i="17"/>
  <c r="M680" i="17"/>
  <c r="M702" i="17"/>
  <c r="M712" i="17"/>
  <c r="M720" i="17"/>
  <c r="M736" i="17"/>
  <c r="M738" i="17"/>
  <c r="M752" i="17"/>
  <c r="M768" i="17"/>
  <c r="M848" i="17"/>
  <c r="M860" i="17"/>
  <c r="M866" i="17"/>
  <c r="M890" i="17"/>
  <c r="M894" i="17"/>
  <c r="M908" i="17"/>
  <c r="M968" i="17"/>
  <c r="M974" i="17"/>
  <c r="M976" i="17"/>
  <c r="M1000"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J17" i="17"/>
  <c r="O17" i="17" s="1"/>
  <c r="K17" i="17"/>
  <c r="L17" i="17"/>
  <c r="M17" i="17" s="1"/>
  <c r="I18" i="17"/>
  <c r="N18" i="17" s="1"/>
  <c r="J18" i="17"/>
  <c r="O18" i="17" s="1"/>
  <c r="K18" i="17"/>
  <c r="L18" i="17"/>
  <c r="I19" i="17"/>
  <c r="J19" i="17"/>
  <c r="O19" i="17" s="1"/>
  <c r="K19" i="17"/>
  <c r="L19" i="17"/>
  <c r="M19" i="17" s="1"/>
  <c r="I20" i="17"/>
  <c r="J20" i="17"/>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J24" i="17"/>
  <c r="O24" i="17" s="1"/>
  <c r="K24" i="17"/>
  <c r="L24" i="17"/>
  <c r="M24" i="17" s="1"/>
  <c r="I25" i="17"/>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M35" i="17" s="1"/>
  <c r="I36" i="17"/>
  <c r="N36" i="17" s="1"/>
  <c r="J36" i="17"/>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J57" i="17"/>
  <c r="O57" i="17" s="1"/>
  <c r="K57" i="17"/>
  <c r="L57" i="17"/>
  <c r="M57" i="17" s="1"/>
  <c r="I58" i="17"/>
  <c r="N58" i="17" s="1"/>
  <c r="J58" i="17"/>
  <c r="O58" i="17" s="1"/>
  <c r="K58" i="17"/>
  <c r="L58" i="17"/>
  <c r="M58" i="17" s="1"/>
  <c r="I59" i="17"/>
  <c r="N59" i="17" s="1"/>
  <c r="J59" i="17"/>
  <c r="K59" i="17"/>
  <c r="L59" i="17"/>
  <c r="M59" i="17" s="1"/>
  <c r="I60" i="17"/>
  <c r="J60" i="17"/>
  <c r="K60" i="17"/>
  <c r="L60" i="17"/>
  <c r="M60" i="17" s="1"/>
  <c r="I61" i="17"/>
  <c r="J61" i="17"/>
  <c r="O61" i="17" s="1"/>
  <c r="K61" i="17"/>
  <c r="L61" i="17"/>
  <c r="M61" i="17" s="1"/>
  <c r="I62" i="17"/>
  <c r="N62" i="17" s="1"/>
  <c r="J62" i="17"/>
  <c r="O62" i="17" s="1"/>
  <c r="K62" i="17"/>
  <c r="L62" i="17"/>
  <c r="M62" i="17" s="1"/>
  <c r="I63" i="17"/>
  <c r="N63" i="17" s="1"/>
  <c r="J63" i="17"/>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J83" i="17"/>
  <c r="O83" i="17" s="1"/>
  <c r="K83" i="17"/>
  <c r="L83" i="17"/>
  <c r="M83" i="17" s="1"/>
  <c r="I84" i="17"/>
  <c r="J84" i="17"/>
  <c r="O84" i="17" s="1"/>
  <c r="K84" i="17"/>
  <c r="L84" i="17"/>
  <c r="M84" i="17" s="1"/>
  <c r="I85" i="17"/>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K107" i="17"/>
  <c r="L107" i="17"/>
  <c r="M107" i="17" s="1"/>
  <c r="I108" i="17"/>
  <c r="N108" i="17" s="1"/>
  <c r="J108" i="17"/>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I123" i="17"/>
  <c r="N123" i="17" s="1"/>
  <c r="J123" i="17"/>
  <c r="O123" i="17" s="1"/>
  <c r="K123" i="17"/>
  <c r="L123" i="17"/>
  <c r="M123" i="17" s="1"/>
  <c r="I124" i="17"/>
  <c r="J124" i="17"/>
  <c r="K124" i="17"/>
  <c r="L124" i="17"/>
  <c r="I125" i="17"/>
  <c r="N125" i="17" s="1"/>
  <c r="J125" i="17"/>
  <c r="O125" i="17" s="1"/>
  <c r="K125" i="17"/>
  <c r="L125" i="17"/>
  <c r="M125" i="17" s="1"/>
  <c r="I126" i="17"/>
  <c r="N126" i="17" s="1"/>
  <c r="J126" i="17"/>
  <c r="O126" i="17" s="1"/>
  <c r="K126" i="17"/>
  <c r="L126" i="17"/>
  <c r="M126" i="17" s="1"/>
  <c r="I127" i="17"/>
  <c r="N127" i="17" s="1"/>
  <c r="J127" i="17"/>
  <c r="K127" i="17"/>
  <c r="L127" i="17"/>
  <c r="M127" i="17" s="1"/>
  <c r="I128" i="17"/>
  <c r="N128" i="17" s="1"/>
  <c r="J128" i="17"/>
  <c r="K128" i="17"/>
  <c r="L128" i="17"/>
  <c r="M128" i="17" s="1"/>
  <c r="I129" i="17"/>
  <c r="J129" i="17"/>
  <c r="K129" i="17"/>
  <c r="L129" i="17"/>
  <c r="M129" i="17" s="1"/>
  <c r="I130" i="17"/>
  <c r="N130" i="17" s="1"/>
  <c r="J130" i="17"/>
  <c r="O130" i="17" s="1"/>
  <c r="K130" i="17"/>
  <c r="L130" i="17"/>
  <c r="M130" i="17" s="1"/>
  <c r="I131" i="17"/>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K141" i="17"/>
  <c r="L141" i="17"/>
  <c r="M141" i="17" s="1"/>
  <c r="I142" i="17"/>
  <c r="N142" i="17" s="1"/>
  <c r="J142" i="17"/>
  <c r="O142" i="17" s="1"/>
  <c r="K142" i="17"/>
  <c r="L142" i="17"/>
  <c r="I143" i="17"/>
  <c r="N143" i="17" s="1"/>
  <c r="J143" i="17"/>
  <c r="O143" i="17" s="1"/>
  <c r="K143" i="17"/>
  <c r="L143" i="17"/>
  <c r="M143" i="17" s="1"/>
  <c r="I144" i="17"/>
  <c r="N144" i="17" s="1"/>
  <c r="J144" i="17"/>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K164" i="17"/>
  <c r="L164" i="17"/>
  <c r="M164" i="17" s="1"/>
  <c r="I165" i="17"/>
  <c r="N165" i="17" s="1"/>
  <c r="J165" i="17"/>
  <c r="O165" i="17" s="1"/>
  <c r="K165" i="17"/>
  <c r="L165" i="17"/>
  <c r="M165" i="17" s="1"/>
  <c r="I166" i="17"/>
  <c r="N166" i="17" s="1"/>
  <c r="J166" i="17"/>
  <c r="O166" i="17" s="1"/>
  <c r="K166" i="17"/>
  <c r="L166" i="17"/>
  <c r="M166" i="17" s="1"/>
  <c r="I167" i="17"/>
  <c r="J167" i="17"/>
  <c r="O167" i="17" s="1"/>
  <c r="K167" i="17"/>
  <c r="L167" i="17"/>
  <c r="M167" i="17" s="1"/>
  <c r="I168" i="17"/>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K171" i="17"/>
  <c r="L171" i="17"/>
  <c r="M171" i="17" s="1"/>
  <c r="I172" i="17"/>
  <c r="N172" i="17" s="1"/>
  <c r="J172" i="17"/>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J188" i="17"/>
  <c r="O188" i="17" s="1"/>
  <c r="K188" i="17"/>
  <c r="L188" i="17"/>
  <c r="M188" i="17" s="1"/>
  <c r="I189" i="17"/>
  <c r="J189" i="17"/>
  <c r="O189" i="17" s="1"/>
  <c r="K189" i="17"/>
  <c r="L189" i="17"/>
  <c r="M189" i="17" s="1"/>
  <c r="I190" i="17"/>
  <c r="N190" i="17" s="1"/>
  <c r="J190" i="17"/>
  <c r="O190" i="17" s="1"/>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O194" i="17" s="1"/>
  <c r="K194" i="17"/>
  <c r="L194" i="17"/>
  <c r="M194" i="17" s="1"/>
  <c r="I195" i="17"/>
  <c r="J195" i="17"/>
  <c r="O195" i="17" s="1"/>
  <c r="K195" i="17"/>
  <c r="L195" i="17"/>
  <c r="M195" i="17" s="1"/>
  <c r="I196" i="17"/>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J228" i="17"/>
  <c r="K228" i="17"/>
  <c r="L228" i="17"/>
  <c r="M228" i="17" s="1"/>
  <c r="I229" i="17"/>
  <c r="N229" i="17" s="1"/>
  <c r="J229" i="17"/>
  <c r="O229" i="17" s="1"/>
  <c r="K229" i="17"/>
  <c r="L229" i="17"/>
  <c r="M229" i="17" s="1"/>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J247" i="17"/>
  <c r="O247" i="17" s="1"/>
  <c r="K247" i="17"/>
  <c r="L247" i="17"/>
  <c r="M247" i="17" s="1"/>
  <c r="I248" i="17"/>
  <c r="J248" i="17"/>
  <c r="O248" i="17" s="1"/>
  <c r="K248" i="17"/>
  <c r="L248" i="17"/>
  <c r="M248" i="17" s="1"/>
  <c r="I249" i="17"/>
  <c r="J249" i="17"/>
  <c r="K249" i="17"/>
  <c r="L249" i="17"/>
  <c r="M249" i="17" s="1"/>
  <c r="I250" i="17"/>
  <c r="J250" i="17"/>
  <c r="O250" i="17" s="1"/>
  <c r="K250" i="17"/>
  <c r="L250" i="17"/>
  <c r="M250" i="17" s="1"/>
  <c r="I251" i="17"/>
  <c r="N251" i="17" s="1"/>
  <c r="J251" i="17"/>
  <c r="O251" i="17" s="1"/>
  <c r="K251" i="17"/>
  <c r="L251" i="17"/>
  <c r="M251" i="17" s="1"/>
  <c r="I252" i="17"/>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K256" i="17"/>
  <c r="L256" i="17"/>
  <c r="I257" i="17"/>
  <c r="N257" i="17" s="1"/>
  <c r="J257" i="17"/>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J276" i="17"/>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J291" i="17"/>
  <c r="O291" i="17" s="1"/>
  <c r="K291" i="17"/>
  <c r="L291" i="17"/>
  <c r="M291" i="17" s="1"/>
  <c r="I292" i="17"/>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J308" i="17"/>
  <c r="O308" i="17" s="1"/>
  <c r="K308" i="17"/>
  <c r="L308" i="17"/>
  <c r="M308" i="17" s="1"/>
  <c r="I309" i="17"/>
  <c r="J309" i="17"/>
  <c r="O309" i="17" s="1"/>
  <c r="K309" i="17"/>
  <c r="L309" i="17"/>
  <c r="M309" i="17" s="1"/>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N313" i="17" s="1"/>
  <c r="J313" i="17"/>
  <c r="K313" i="17"/>
  <c r="L313" i="17"/>
  <c r="M313" i="17" s="1"/>
  <c r="I314" i="17"/>
  <c r="N314" i="17" s="1"/>
  <c r="J314" i="17"/>
  <c r="O314" i="17" s="1"/>
  <c r="K314" i="17"/>
  <c r="L314" i="17"/>
  <c r="M314" i="17" s="1"/>
  <c r="I315" i="17"/>
  <c r="N315" i="17" s="1"/>
  <c r="J315" i="17"/>
  <c r="K315" i="17"/>
  <c r="L315" i="17"/>
  <c r="M315" i="17" s="1"/>
  <c r="I316" i="17"/>
  <c r="N316" i="17" s="1"/>
  <c r="J316" i="17"/>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J324" i="17"/>
  <c r="O324" i="17" s="1"/>
  <c r="K324" i="17"/>
  <c r="L324" i="17"/>
  <c r="M324" i="17" s="1"/>
  <c r="I325" i="17"/>
  <c r="N325" i="17" s="1"/>
  <c r="J325" i="17"/>
  <c r="O325" i="17" s="1"/>
  <c r="K325" i="17"/>
  <c r="L325" i="17"/>
  <c r="M325" i="17" s="1"/>
  <c r="I326" i="17"/>
  <c r="N326" i="17" s="1"/>
  <c r="J326" i="17"/>
  <c r="O326" i="17" s="1"/>
  <c r="K326" i="17"/>
  <c r="L326" i="17"/>
  <c r="M326" i="17" s="1"/>
  <c r="I327" i="17"/>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K340" i="17"/>
  <c r="L340" i="17"/>
  <c r="M340" i="17" s="1"/>
  <c r="I341" i="17"/>
  <c r="N341" i="17" s="1"/>
  <c r="J341" i="17"/>
  <c r="O341" i="17" s="1"/>
  <c r="K341" i="17"/>
  <c r="L341" i="17"/>
  <c r="M341" i="17" s="1"/>
  <c r="I342" i="17"/>
  <c r="N342" i="17" s="1"/>
  <c r="J342" i="17"/>
  <c r="O342" i="17" s="1"/>
  <c r="K342" i="17"/>
  <c r="L342" i="17"/>
  <c r="M342" i="17" s="1"/>
  <c r="I343" i="17"/>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K363" i="17"/>
  <c r="L363" i="17"/>
  <c r="M363" i="17" s="1"/>
  <c r="I364" i="17"/>
  <c r="N364" i="17" s="1"/>
  <c r="J364" i="17"/>
  <c r="K364" i="17"/>
  <c r="L364" i="17"/>
  <c r="I365" i="17"/>
  <c r="N365" i="17" s="1"/>
  <c r="J365" i="17"/>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K377" i="17"/>
  <c r="L377" i="17"/>
  <c r="M377" i="17" s="1"/>
  <c r="I378" i="17"/>
  <c r="N378" i="17" s="1"/>
  <c r="J378" i="17"/>
  <c r="O378" i="17" s="1"/>
  <c r="K378" i="17"/>
  <c r="L378" i="17"/>
  <c r="M378" i="17" s="1"/>
  <c r="I379" i="17"/>
  <c r="N379" i="17" s="1"/>
  <c r="J379" i="17"/>
  <c r="K379" i="17"/>
  <c r="L379" i="17"/>
  <c r="M379" i="17" s="1"/>
  <c r="I380" i="17"/>
  <c r="J380" i="17"/>
  <c r="K380" i="17"/>
  <c r="L380" i="17"/>
  <c r="M380" i="17" s="1"/>
  <c r="I381" i="17"/>
  <c r="N381" i="17" s="1"/>
  <c r="J381" i="17"/>
  <c r="O381" i="17" s="1"/>
  <c r="K381" i="17"/>
  <c r="L381" i="17"/>
  <c r="M381" i="17" s="1"/>
  <c r="I382" i="17"/>
  <c r="N382" i="17" s="1"/>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J395" i="17"/>
  <c r="O395" i="17" s="1"/>
  <c r="K395" i="17"/>
  <c r="L395" i="17"/>
  <c r="M395" i="17" s="1"/>
  <c r="I396" i="17"/>
  <c r="J396" i="17"/>
  <c r="O396" i="17" s="1"/>
  <c r="K396" i="17"/>
  <c r="L396" i="17"/>
  <c r="I397" i="17"/>
  <c r="J397" i="17"/>
  <c r="O397" i="17" s="1"/>
  <c r="K397" i="17"/>
  <c r="L397" i="17"/>
  <c r="M397" i="17" s="1"/>
  <c r="I398" i="17"/>
  <c r="N398" i="17" s="1"/>
  <c r="J398" i="17"/>
  <c r="O398" i="17" s="1"/>
  <c r="K398" i="17"/>
  <c r="L398" i="17"/>
  <c r="M398" i="17" s="1"/>
  <c r="I399" i="17"/>
  <c r="J399" i="17"/>
  <c r="O399" i="17" s="1"/>
  <c r="K399" i="17"/>
  <c r="L399" i="17"/>
  <c r="M399" i="17" s="1"/>
  <c r="I400" i="17"/>
  <c r="N400" i="17" s="1"/>
  <c r="J400" i="17"/>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J416" i="17"/>
  <c r="O416" i="17" s="1"/>
  <c r="K416" i="17"/>
  <c r="L416" i="17"/>
  <c r="I417" i="17"/>
  <c r="N417" i="17" s="1"/>
  <c r="J417" i="17"/>
  <c r="O417" i="17" s="1"/>
  <c r="K417" i="17"/>
  <c r="L417" i="17"/>
  <c r="M417" i="17" s="1"/>
  <c r="I418" i="17"/>
  <c r="N418" i="17" s="1"/>
  <c r="J418" i="17"/>
  <c r="O418" i="17" s="1"/>
  <c r="K418" i="17"/>
  <c r="L418" i="17"/>
  <c r="M418" i="17" s="1"/>
  <c r="I419" i="17"/>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J427" i="17"/>
  <c r="O427" i="17" s="1"/>
  <c r="K427" i="17"/>
  <c r="L427" i="17"/>
  <c r="M427" i="17" s="1"/>
  <c r="I428" i="17"/>
  <c r="J428" i="17"/>
  <c r="K428" i="17"/>
  <c r="L428" i="17"/>
  <c r="M428" i="17" s="1"/>
  <c r="I429" i="17"/>
  <c r="N429" i="17" s="1"/>
  <c r="J429" i="17"/>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K441" i="17"/>
  <c r="L441" i="17"/>
  <c r="M441" i="17" s="1"/>
  <c r="I442" i="17"/>
  <c r="N442" i="17" s="1"/>
  <c r="J442" i="17"/>
  <c r="O442" i="17" s="1"/>
  <c r="K442" i="17"/>
  <c r="L442" i="17"/>
  <c r="M442" i="17" s="1"/>
  <c r="I443" i="17"/>
  <c r="J443" i="17"/>
  <c r="O443" i="17" s="1"/>
  <c r="K443" i="17"/>
  <c r="L443" i="17"/>
  <c r="M443" i="17" s="1"/>
  <c r="I444" i="17"/>
  <c r="J444" i="17"/>
  <c r="O444" i="17" s="1"/>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J448" i="17"/>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K464" i="17"/>
  <c r="L464" i="17"/>
  <c r="M464" i="17" s="1"/>
  <c r="I465" i="17"/>
  <c r="N465" i="17" s="1"/>
  <c r="J465" i="17"/>
  <c r="O465" i="17" s="1"/>
  <c r="K465" i="17"/>
  <c r="L465" i="17"/>
  <c r="M465" i="17" s="1"/>
  <c r="I466" i="17"/>
  <c r="N466" i="17" s="1"/>
  <c r="J466" i="17"/>
  <c r="O466" i="17" s="1"/>
  <c r="K466" i="17"/>
  <c r="L466" i="17"/>
  <c r="M466" i="17" s="1"/>
  <c r="I467" i="17"/>
  <c r="J467" i="17"/>
  <c r="O467" i="17" s="1"/>
  <c r="K467" i="17"/>
  <c r="L467" i="17"/>
  <c r="M467" i="17" s="1"/>
  <c r="I468" i="17"/>
  <c r="N468" i="17" s="1"/>
  <c r="J468" i="17"/>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J475" i="17"/>
  <c r="O475" i="17" s="1"/>
  <c r="K475" i="17"/>
  <c r="L475" i="17"/>
  <c r="M475" i="17" s="1"/>
  <c r="I476" i="17"/>
  <c r="J476" i="17"/>
  <c r="O476" i="17" s="1"/>
  <c r="K476" i="17"/>
  <c r="L476" i="17"/>
  <c r="M476" i="17" s="1"/>
  <c r="I477" i="17"/>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K481" i="17"/>
  <c r="L481" i="17"/>
  <c r="M481" i="17" s="1"/>
  <c r="I482" i="17"/>
  <c r="N482" i="17" s="1"/>
  <c r="J482" i="17"/>
  <c r="O482" i="17" s="1"/>
  <c r="K482" i="17"/>
  <c r="L482" i="17"/>
  <c r="I483" i="17"/>
  <c r="N483" i="17" s="1"/>
  <c r="J483" i="17"/>
  <c r="O483" i="17" s="1"/>
  <c r="K483" i="17"/>
  <c r="L483" i="17"/>
  <c r="M483" i="17" s="1"/>
  <c r="I484" i="17"/>
  <c r="N484" i="17" s="1"/>
  <c r="J484" i="17"/>
  <c r="K484" i="17"/>
  <c r="L484" i="17"/>
  <c r="M484" i="17" s="1"/>
  <c r="I485" i="17"/>
  <c r="N485" i="17" s="1"/>
  <c r="J485" i="17"/>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M489" i="17" s="1"/>
  <c r="I490" i="17"/>
  <c r="J490" i="17"/>
  <c r="O490" i="17" s="1"/>
  <c r="K490" i="17"/>
  <c r="L490" i="17"/>
  <c r="M490" i="17" s="1"/>
  <c r="I491" i="17"/>
  <c r="N491" i="17" s="1"/>
  <c r="J491" i="17"/>
  <c r="O491" i="17" s="1"/>
  <c r="K491" i="17"/>
  <c r="L491" i="17"/>
  <c r="M491" i="17" s="1"/>
  <c r="I492" i="17"/>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K508" i="17"/>
  <c r="L508" i="17"/>
  <c r="M508" i="17" s="1"/>
  <c r="I509" i="17"/>
  <c r="N509" i="17" s="1"/>
  <c r="J509" i="17"/>
  <c r="O509" i="17" s="1"/>
  <c r="K509" i="17"/>
  <c r="L509" i="17"/>
  <c r="M509" i="17" s="1"/>
  <c r="I510" i="17"/>
  <c r="N510" i="17" s="1"/>
  <c r="J510" i="17"/>
  <c r="O510" i="17" s="1"/>
  <c r="K510" i="17"/>
  <c r="L510" i="17"/>
  <c r="M510" i="17" s="1"/>
  <c r="I511" i="17"/>
  <c r="J511" i="17"/>
  <c r="O511" i="17" s="1"/>
  <c r="K511" i="17"/>
  <c r="L511" i="17"/>
  <c r="M511" i="17" s="1"/>
  <c r="I512" i="17"/>
  <c r="J512" i="17"/>
  <c r="K512" i="17"/>
  <c r="L512" i="17"/>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J521" i="17"/>
  <c r="O521" i="17" s="1"/>
  <c r="K521" i="17"/>
  <c r="L521" i="17"/>
  <c r="I522" i="17"/>
  <c r="N522" i="17" s="1"/>
  <c r="J522" i="17"/>
  <c r="O522" i="17" s="1"/>
  <c r="K522" i="17"/>
  <c r="L522" i="17"/>
  <c r="M522" i="17" s="1"/>
  <c r="I523" i="17"/>
  <c r="J523" i="17"/>
  <c r="O523" i="17" s="1"/>
  <c r="K523" i="17"/>
  <c r="L523" i="17"/>
  <c r="M523" i="17" s="1"/>
  <c r="I524" i="17"/>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J543" i="17"/>
  <c r="O543" i="17" s="1"/>
  <c r="K543" i="17"/>
  <c r="L543" i="17"/>
  <c r="M543" i="17" s="1"/>
  <c r="I544" i="17"/>
  <c r="J544" i="17"/>
  <c r="O544" i="17" s="1"/>
  <c r="K544" i="17"/>
  <c r="L544" i="17"/>
  <c r="M544" i="17" s="1"/>
  <c r="I545" i="17"/>
  <c r="N545" i="17" s="1"/>
  <c r="J545" i="17"/>
  <c r="K545" i="17"/>
  <c r="L545" i="17"/>
  <c r="M545" i="17" s="1"/>
  <c r="I546" i="17"/>
  <c r="N546" i="17" s="1"/>
  <c r="J546" i="17"/>
  <c r="O546" i="17" s="1"/>
  <c r="K546" i="17"/>
  <c r="L546" i="17"/>
  <c r="M546" i="17" s="1"/>
  <c r="I547" i="17"/>
  <c r="N547" i="17" s="1"/>
  <c r="J547" i="17"/>
  <c r="O547" i="17" s="1"/>
  <c r="K547" i="17"/>
  <c r="L547" i="17"/>
  <c r="M547" i="17" s="1"/>
  <c r="I548" i="17"/>
  <c r="N548" i="17" s="1"/>
  <c r="J548" i="17"/>
  <c r="K548" i="17"/>
  <c r="L548" i="17"/>
  <c r="M548" i="17" s="1"/>
  <c r="I549" i="17"/>
  <c r="N549" i="17" s="1"/>
  <c r="J549" i="17"/>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J559" i="17"/>
  <c r="O559" i="17" s="1"/>
  <c r="K559" i="17"/>
  <c r="L559" i="17"/>
  <c r="M559" i="17" s="1"/>
  <c r="I560" i="17"/>
  <c r="J560" i="17"/>
  <c r="O560" i="17" s="1"/>
  <c r="K560" i="17"/>
  <c r="L560" i="17"/>
  <c r="M560" i="17" s="1"/>
  <c r="I561" i="17"/>
  <c r="J561" i="17"/>
  <c r="O561" i="17" s="1"/>
  <c r="K561" i="17"/>
  <c r="L561" i="17"/>
  <c r="M561" i="17" s="1"/>
  <c r="I562" i="17"/>
  <c r="N562" i="17" s="1"/>
  <c r="J562" i="17"/>
  <c r="O562" i="17" s="1"/>
  <c r="K562" i="17"/>
  <c r="L562" i="17"/>
  <c r="M562" i="17" s="1"/>
  <c r="I563" i="17"/>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K572" i="17"/>
  <c r="L572" i="17"/>
  <c r="M572" i="17" s="1"/>
  <c r="I573" i="17"/>
  <c r="N573" i="17" s="1"/>
  <c r="J573" i="17"/>
  <c r="O573" i="17" s="1"/>
  <c r="K573" i="17"/>
  <c r="L573" i="17"/>
  <c r="M573" i="17" s="1"/>
  <c r="I574" i="17"/>
  <c r="N574" i="17" s="1"/>
  <c r="J574" i="17"/>
  <c r="O574" i="17" s="1"/>
  <c r="K574" i="17"/>
  <c r="L574" i="17"/>
  <c r="M574" i="17" s="1"/>
  <c r="I575" i="17"/>
  <c r="N575" i="17" s="1"/>
  <c r="J575" i="17"/>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J591" i="17"/>
  <c r="O591" i="17" s="1"/>
  <c r="K591" i="17"/>
  <c r="L591" i="17"/>
  <c r="M591" i="17" s="1"/>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J604" i="17"/>
  <c r="O604" i="17" s="1"/>
  <c r="K604" i="17"/>
  <c r="L604" i="17"/>
  <c r="M604" i="17" s="1"/>
  <c r="I605" i="17"/>
  <c r="J605" i="17"/>
  <c r="O605" i="17" s="1"/>
  <c r="K605" i="17"/>
  <c r="L605" i="17"/>
  <c r="M605" i="17" s="1"/>
  <c r="I606" i="17"/>
  <c r="N606" i="17" s="1"/>
  <c r="J606" i="17"/>
  <c r="O606" i="17" s="1"/>
  <c r="K606" i="17"/>
  <c r="L606" i="17"/>
  <c r="M606" i="17" s="1"/>
  <c r="I607" i="17"/>
  <c r="J607" i="17"/>
  <c r="O607" i="17" s="1"/>
  <c r="K607" i="17"/>
  <c r="L607" i="17"/>
  <c r="M607" i="17" s="1"/>
  <c r="I608" i="17"/>
  <c r="J608" i="17"/>
  <c r="O608" i="17" s="1"/>
  <c r="K608" i="17"/>
  <c r="L608" i="17"/>
  <c r="M608" i="17" s="1"/>
  <c r="I609" i="17"/>
  <c r="N609" i="17" s="1"/>
  <c r="J609" i="17"/>
  <c r="K609" i="17"/>
  <c r="L609" i="17"/>
  <c r="M609" i="17" s="1"/>
  <c r="I610" i="17"/>
  <c r="N610" i="17" s="1"/>
  <c r="J610" i="17"/>
  <c r="O610" i="17" s="1"/>
  <c r="K610" i="17"/>
  <c r="L610" i="17"/>
  <c r="M610" i="17" s="1"/>
  <c r="I611" i="17"/>
  <c r="N611" i="17" s="1"/>
  <c r="J611" i="17"/>
  <c r="O611" i="17" s="1"/>
  <c r="K611" i="17"/>
  <c r="L611" i="17"/>
  <c r="M611" i="17" s="1"/>
  <c r="I612" i="17"/>
  <c r="N612" i="17" s="1"/>
  <c r="J612" i="17"/>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I625" i="17"/>
  <c r="N625" i="17" s="1"/>
  <c r="J625" i="17"/>
  <c r="O625" i="17" s="1"/>
  <c r="K625" i="17"/>
  <c r="L625" i="17"/>
  <c r="M625" i="17" s="1"/>
  <c r="I626" i="17"/>
  <c r="N626" i="17" s="1"/>
  <c r="J626" i="17"/>
  <c r="O626" i="17" s="1"/>
  <c r="K626" i="17"/>
  <c r="L626" i="17"/>
  <c r="M626" i="17" s="1"/>
  <c r="I627" i="17"/>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J636" i="17"/>
  <c r="K636" i="17"/>
  <c r="L636" i="17"/>
  <c r="M636" i="17" s="1"/>
  <c r="I637" i="17"/>
  <c r="J637" i="17"/>
  <c r="O637" i="17" s="1"/>
  <c r="K637" i="17"/>
  <c r="L637" i="17"/>
  <c r="M637" i="17" s="1"/>
  <c r="I638" i="17"/>
  <c r="N638" i="17" s="1"/>
  <c r="J638" i="17"/>
  <c r="O638" i="17" s="1"/>
  <c r="K638" i="17"/>
  <c r="L638" i="17"/>
  <c r="M638" i="17" s="1"/>
  <c r="I639" i="17"/>
  <c r="N639" i="17" s="1"/>
  <c r="J639" i="17"/>
  <c r="K639" i="17"/>
  <c r="L639" i="17"/>
  <c r="M639" i="17" s="1"/>
  <c r="I640" i="17"/>
  <c r="N640" i="17" s="1"/>
  <c r="J640" i="17"/>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K655" i="17"/>
  <c r="L655" i="17"/>
  <c r="M655" i="17" s="1"/>
  <c r="I656" i="17"/>
  <c r="J656" i="17"/>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J671" i="17"/>
  <c r="O671" i="17" s="1"/>
  <c r="K671" i="17"/>
  <c r="L671" i="17"/>
  <c r="M671" i="17" s="1"/>
  <c r="I672" i="17"/>
  <c r="J672" i="17"/>
  <c r="O672" i="17" s="1"/>
  <c r="K672" i="17"/>
  <c r="L672" i="17"/>
  <c r="M672" i="17" s="1"/>
  <c r="I673" i="17"/>
  <c r="J673" i="17"/>
  <c r="K673" i="17"/>
  <c r="L673" i="17"/>
  <c r="M673" i="17" s="1"/>
  <c r="I674" i="17"/>
  <c r="N674" i="17" s="1"/>
  <c r="J674" i="17"/>
  <c r="O674" i="17" s="1"/>
  <c r="K674" i="17"/>
  <c r="L674" i="17"/>
  <c r="M674" i="17" s="1"/>
  <c r="I675" i="17"/>
  <c r="J675" i="17"/>
  <c r="O675" i="17" s="1"/>
  <c r="K675" i="17"/>
  <c r="L675" i="17"/>
  <c r="M675" i="17" s="1"/>
  <c r="I676" i="17"/>
  <c r="N676" i="17" s="1"/>
  <c r="J676" i="17"/>
  <c r="K676" i="17"/>
  <c r="L676" i="17"/>
  <c r="M676" i="17" s="1"/>
  <c r="I677" i="17"/>
  <c r="N677" i="17" s="1"/>
  <c r="J677" i="17"/>
  <c r="O677" i="17" s="1"/>
  <c r="K677" i="17"/>
  <c r="L677" i="17"/>
  <c r="M677" i="17" s="1"/>
  <c r="I678" i="17"/>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K703" i="17"/>
  <c r="L703" i="17"/>
  <c r="M703" i="17" s="1"/>
  <c r="I704" i="17"/>
  <c r="N704" i="17" s="1"/>
  <c r="J704" i="17"/>
  <c r="K704" i="17"/>
  <c r="L704" i="17"/>
  <c r="M704" i="17" s="1"/>
  <c r="I705" i="17"/>
  <c r="N705" i="17" s="1"/>
  <c r="J705" i="17"/>
  <c r="O705" i="17" s="1"/>
  <c r="K705" i="17"/>
  <c r="L705" i="17"/>
  <c r="M705" i="17" s="1"/>
  <c r="I706" i="17"/>
  <c r="N706" i="17" s="1"/>
  <c r="J706" i="17"/>
  <c r="O706" i="17" s="1"/>
  <c r="K706" i="17"/>
  <c r="L706" i="17"/>
  <c r="M706" i="17" s="1"/>
  <c r="I707" i="17"/>
  <c r="J707" i="17"/>
  <c r="O707" i="17" s="1"/>
  <c r="K707" i="17"/>
  <c r="L707" i="17"/>
  <c r="M707" i="17" s="1"/>
  <c r="I708" i="17"/>
  <c r="N708" i="17" s="1"/>
  <c r="J708" i="17"/>
  <c r="O708" i="17" s="1"/>
  <c r="K708" i="17"/>
  <c r="L708" i="17"/>
  <c r="M708" i="17" s="1"/>
  <c r="I709" i="17"/>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K719" i="17"/>
  <c r="L719" i="17"/>
  <c r="M719" i="17" s="1"/>
  <c r="I720" i="17"/>
  <c r="N720" i="17" s="1"/>
  <c r="J720" i="17"/>
  <c r="K720" i="17"/>
  <c r="L720" i="17"/>
  <c r="I721" i="17"/>
  <c r="N721" i="17" s="1"/>
  <c r="J721" i="17"/>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J727" i="17"/>
  <c r="O727" i="17" s="1"/>
  <c r="K727" i="17"/>
  <c r="L727" i="17"/>
  <c r="M727" i="17" s="1"/>
  <c r="I728" i="17"/>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M731" i="17" s="1"/>
  <c r="I732" i="17"/>
  <c r="J732" i="17"/>
  <c r="O732" i="17" s="1"/>
  <c r="K732" i="17"/>
  <c r="L732" i="17"/>
  <c r="M732" i="17" s="1"/>
  <c r="I733" i="17"/>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K740" i="17"/>
  <c r="L740" i="17"/>
  <c r="M740" i="17" s="1"/>
  <c r="I741" i="17"/>
  <c r="J741" i="17"/>
  <c r="O741" i="17" s="1"/>
  <c r="K741" i="17"/>
  <c r="L741" i="17"/>
  <c r="M741" i="17" s="1"/>
  <c r="I742" i="17"/>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J759" i="17"/>
  <c r="O759" i="17" s="1"/>
  <c r="K759" i="17"/>
  <c r="L759" i="17"/>
  <c r="M759" i="17" s="1"/>
  <c r="I760" i="17"/>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J764" i="17"/>
  <c r="O764" i="17" s="1"/>
  <c r="K764" i="17"/>
  <c r="L764" i="17"/>
  <c r="M764" i="17" s="1"/>
  <c r="I765" i="17"/>
  <c r="J765" i="17"/>
  <c r="O765" i="17" s="1"/>
  <c r="K765" i="17"/>
  <c r="L765" i="17"/>
  <c r="M765" i="17" s="1"/>
  <c r="I766" i="17"/>
  <c r="N766" i="17" s="1"/>
  <c r="J766" i="17"/>
  <c r="O766" i="17" s="1"/>
  <c r="K766" i="17"/>
  <c r="L766" i="17"/>
  <c r="M766" i="17" s="1"/>
  <c r="I767" i="17"/>
  <c r="J767" i="17"/>
  <c r="O767" i="17" s="1"/>
  <c r="K767" i="17"/>
  <c r="L767" i="17"/>
  <c r="M767" i="17" s="1"/>
  <c r="I768" i="17"/>
  <c r="N768" i="17" s="1"/>
  <c r="J768" i="17"/>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K781" i="17"/>
  <c r="L781" i="17"/>
  <c r="M781" i="17" s="1"/>
  <c r="I782" i="17"/>
  <c r="N782" i="17" s="1"/>
  <c r="J782" i="17"/>
  <c r="O782" i="17" s="1"/>
  <c r="K782" i="17"/>
  <c r="L782" i="17"/>
  <c r="M782" i="17" s="1"/>
  <c r="I783" i="17"/>
  <c r="J783" i="17"/>
  <c r="K783" i="17"/>
  <c r="L783" i="17"/>
  <c r="M783" i="17" s="1"/>
  <c r="I784" i="17"/>
  <c r="J784" i="17"/>
  <c r="O784" i="17" s="1"/>
  <c r="K784" i="17"/>
  <c r="L784" i="17"/>
  <c r="M784" i="17" s="1"/>
  <c r="I785" i="17"/>
  <c r="N785" i="17" s="1"/>
  <c r="J785" i="17"/>
  <c r="K785" i="17"/>
  <c r="L785" i="17"/>
  <c r="M785" i="17" s="1"/>
  <c r="I786" i="17"/>
  <c r="N786" i="17" s="1"/>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M795" i="17" s="1"/>
  <c r="I796" i="17"/>
  <c r="J796" i="17"/>
  <c r="O796" i="17" s="1"/>
  <c r="K796" i="17"/>
  <c r="L796" i="17"/>
  <c r="M796" i="17" s="1"/>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K812" i="17"/>
  <c r="L812" i="17"/>
  <c r="M812" i="17" s="1"/>
  <c r="I813" i="17"/>
  <c r="N813" i="17" s="1"/>
  <c r="J813" i="17"/>
  <c r="O813" i="17" s="1"/>
  <c r="K813" i="17"/>
  <c r="L813" i="17"/>
  <c r="M813" i="17" s="1"/>
  <c r="I814" i="17"/>
  <c r="N814" i="17" s="1"/>
  <c r="J814" i="17"/>
  <c r="O814" i="17" s="1"/>
  <c r="K814" i="17"/>
  <c r="L814" i="17"/>
  <c r="M814" i="17" s="1"/>
  <c r="I815" i="17"/>
  <c r="J815" i="17"/>
  <c r="O815" i="17" s="1"/>
  <c r="K815" i="17"/>
  <c r="L815" i="17"/>
  <c r="M815" i="17" s="1"/>
  <c r="I816" i="17"/>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J827" i="17"/>
  <c r="K827" i="17"/>
  <c r="L827" i="17"/>
  <c r="M827" i="17" s="1"/>
  <c r="I828" i="17"/>
  <c r="J828" i="17"/>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N845" i="17" s="1"/>
  <c r="J845" i="17"/>
  <c r="K845" i="17"/>
  <c r="L845" i="17"/>
  <c r="M845" i="17" s="1"/>
  <c r="I846" i="17"/>
  <c r="N846" i="17" s="1"/>
  <c r="J846" i="17"/>
  <c r="O846" i="17" s="1"/>
  <c r="K846" i="17"/>
  <c r="L846" i="17"/>
  <c r="M846" i="17" s="1"/>
  <c r="I847" i="17"/>
  <c r="J847" i="17"/>
  <c r="K847" i="17"/>
  <c r="L847" i="17"/>
  <c r="M847" i="17" s="1"/>
  <c r="I848" i="17"/>
  <c r="N848" i="17" s="1"/>
  <c r="J848" i="17"/>
  <c r="K848" i="17"/>
  <c r="L848" i="17"/>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N852" i="17" s="1"/>
  <c r="J852" i="17"/>
  <c r="K852" i="17"/>
  <c r="L852" i="17"/>
  <c r="M852" i="17" s="1"/>
  <c r="I853" i="17"/>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J860" i="17"/>
  <c r="O860" i="17" s="1"/>
  <c r="K860" i="17"/>
  <c r="L860" i="17"/>
  <c r="I861" i="17"/>
  <c r="J861" i="17"/>
  <c r="O861" i="17" s="1"/>
  <c r="K861" i="17"/>
  <c r="L861" i="17"/>
  <c r="M861" i="17" s="1"/>
  <c r="I862" i="17"/>
  <c r="N862" i="17" s="1"/>
  <c r="J862" i="17"/>
  <c r="O862" i="17" s="1"/>
  <c r="K862" i="17"/>
  <c r="L862" i="17"/>
  <c r="M862" i="17" s="1"/>
  <c r="I863" i="17"/>
  <c r="N863" i="17" s="1"/>
  <c r="J863" i="17"/>
  <c r="O863" i="17" s="1"/>
  <c r="K863" i="17"/>
  <c r="L863" i="17"/>
  <c r="M863" i="17" s="1"/>
  <c r="I864" i="17"/>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J876" i="17"/>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J880" i="17"/>
  <c r="O880" i="17" s="1"/>
  <c r="K880" i="17"/>
  <c r="L880" i="17"/>
  <c r="M880" i="17" s="1"/>
  <c r="I881" i="17"/>
  <c r="J881" i="17"/>
  <c r="O881" i="17" s="1"/>
  <c r="K881" i="17"/>
  <c r="L881" i="17"/>
  <c r="M881" i="17" s="1"/>
  <c r="I882" i="17"/>
  <c r="N882" i="17" s="1"/>
  <c r="J882" i="17"/>
  <c r="O882" i="17" s="1"/>
  <c r="K882" i="17"/>
  <c r="L882" i="17"/>
  <c r="M882" i="17" s="1"/>
  <c r="I883" i="17"/>
  <c r="J883" i="17"/>
  <c r="O883" i="17" s="1"/>
  <c r="K883" i="17"/>
  <c r="L883" i="17"/>
  <c r="M883" i="17" s="1"/>
  <c r="I884" i="17"/>
  <c r="J884" i="17"/>
  <c r="O884" i="17" s="1"/>
  <c r="K884" i="17"/>
  <c r="L884" i="17"/>
  <c r="M884" i="17" s="1"/>
  <c r="I885" i="17"/>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K891" i="17"/>
  <c r="L891" i="17"/>
  <c r="M891" i="17" s="1"/>
  <c r="I892" i="17"/>
  <c r="J892" i="17"/>
  <c r="K892" i="17"/>
  <c r="L892" i="17"/>
  <c r="M892" i="17" s="1"/>
  <c r="I893" i="17"/>
  <c r="N893" i="17" s="1"/>
  <c r="J893" i="17"/>
  <c r="K893" i="17"/>
  <c r="L893" i="17"/>
  <c r="M893" i="17" s="1"/>
  <c r="I894" i="17"/>
  <c r="N894" i="17" s="1"/>
  <c r="J894" i="17"/>
  <c r="O894" i="17" s="1"/>
  <c r="K894" i="17"/>
  <c r="L894" i="17"/>
  <c r="I895" i="17"/>
  <c r="N895" i="17" s="1"/>
  <c r="J895" i="17"/>
  <c r="O895" i="17" s="1"/>
  <c r="K895" i="17"/>
  <c r="L895" i="17"/>
  <c r="M895" i="17" s="1"/>
  <c r="I896" i="17"/>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M899" i="17" s="1"/>
  <c r="I900" i="17"/>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J908" i="17"/>
  <c r="O908" i="17" s="1"/>
  <c r="K908" i="17"/>
  <c r="L908" i="17"/>
  <c r="I909" i="17"/>
  <c r="J909" i="17"/>
  <c r="O909" i="17" s="1"/>
  <c r="K909" i="17"/>
  <c r="L909" i="17"/>
  <c r="M909" i="17" s="1"/>
  <c r="I910" i="17"/>
  <c r="N910" i="17" s="1"/>
  <c r="J910" i="17"/>
  <c r="O910" i="17" s="1"/>
  <c r="K910" i="17"/>
  <c r="L910" i="17"/>
  <c r="M910" i="17" s="1"/>
  <c r="I911" i="17"/>
  <c r="J911" i="17"/>
  <c r="K911" i="17"/>
  <c r="L911" i="17"/>
  <c r="M911" i="17" s="1"/>
  <c r="I912" i="17"/>
  <c r="J912" i="17"/>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J916" i="17"/>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J924" i="17"/>
  <c r="O924" i="17" s="1"/>
  <c r="K924" i="17"/>
  <c r="L924" i="17"/>
  <c r="M924" i="17" s="1"/>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J928" i="17"/>
  <c r="O928" i="17" s="1"/>
  <c r="K928" i="17"/>
  <c r="L928" i="17"/>
  <c r="M928" i="17" s="1"/>
  <c r="I929" i="17"/>
  <c r="N929" i="17" s="1"/>
  <c r="J929" i="17"/>
  <c r="O929" i="17" s="1"/>
  <c r="K929" i="17"/>
  <c r="L929" i="17"/>
  <c r="M929" i="17" s="1"/>
  <c r="I930" i="17"/>
  <c r="N930" i="17" s="1"/>
  <c r="J930" i="17"/>
  <c r="O930" i="17" s="1"/>
  <c r="K930" i="17"/>
  <c r="L930" i="17"/>
  <c r="M930" i="17" s="1"/>
  <c r="I931" i="17"/>
  <c r="J931" i="17"/>
  <c r="O931" i="17" s="1"/>
  <c r="K931" i="17"/>
  <c r="L931" i="17"/>
  <c r="M931" i="17" s="1"/>
  <c r="I932" i="17"/>
  <c r="J932" i="17"/>
  <c r="O932" i="17" s="1"/>
  <c r="K932" i="17"/>
  <c r="L932" i="17"/>
  <c r="M932" i="17" s="1"/>
  <c r="I933" i="17"/>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K955" i="17"/>
  <c r="L955" i="17"/>
  <c r="M955" i="17" s="1"/>
  <c r="I956" i="17"/>
  <c r="J956" i="17"/>
  <c r="O956" i="17" s="1"/>
  <c r="K956" i="17"/>
  <c r="L956" i="17"/>
  <c r="M956" i="17" s="1"/>
  <c r="I957" i="17"/>
  <c r="N957" i="17" s="1"/>
  <c r="J957" i="17"/>
  <c r="K957" i="17"/>
  <c r="L957" i="17"/>
  <c r="M957" i="17" s="1"/>
  <c r="I958" i="17"/>
  <c r="N958" i="17" s="1"/>
  <c r="J958" i="17"/>
  <c r="O958" i="17" s="1"/>
  <c r="K958" i="17"/>
  <c r="L958" i="17"/>
  <c r="M958" i="17" s="1"/>
  <c r="I959" i="17"/>
  <c r="J959" i="17"/>
  <c r="K959" i="17"/>
  <c r="L959" i="17"/>
  <c r="M959" i="17" s="1"/>
  <c r="I960" i="17"/>
  <c r="J960" i="17"/>
  <c r="K960" i="17"/>
  <c r="L960" i="17"/>
  <c r="M960" i="17" s="1"/>
  <c r="I961" i="17"/>
  <c r="J961" i="17"/>
  <c r="O961" i="17" s="1"/>
  <c r="K961" i="17"/>
  <c r="L961" i="17"/>
  <c r="M961" i="17" s="1"/>
  <c r="I962" i="17"/>
  <c r="N962" i="17" s="1"/>
  <c r="J962" i="17"/>
  <c r="O962" i="17" s="1"/>
  <c r="K962" i="17"/>
  <c r="L962" i="17"/>
  <c r="M962" i="17" s="1"/>
  <c r="I963" i="17"/>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J972" i="17"/>
  <c r="O972" i="17" s="1"/>
  <c r="K972" i="17"/>
  <c r="L972" i="17"/>
  <c r="M972" i="17" s="1"/>
  <c r="I973" i="17"/>
  <c r="N973" i="17" s="1"/>
  <c r="J973" i="17"/>
  <c r="O973" i="17" s="1"/>
  <c r="K973" i="17"/>
  <c r="L973" i="17"/>
  <c r="M973" i="17" s="1"/>
  <c r="I974" i="17"/>
  <c r="N974" i="17" s="1"/>
  <c r="J974" i="17"/>
  <c r="O974" i="17" s="1"/>
  <c r="K974" i="17"/>
  <c r="L974" i="17"/>
  <c r="I975" i="17"/>
  <c r="J975" i="17"/>
  <c r="O975" i="17" s="1"/>
  <c r="K975" i="17"/>
  <c r="L975" i="17"/>
  <c r="M975" i="17" s="1"/>
  <c r="I976" i="17"/>
  <c r="J976" i="17"/>
  <c r="K976" i="17"/>
  <c r="L976" i="17"/>
  <c r="I977" i="17"/>
  <c r="N977" i="17" s="1"/>
  <c r="J977" i="17"/>
  <c r="O977" i="17" s="1"/>
  <c r="K977" i="17"/>
  <c r="L977" i="17"/>
  <c r="M977" i="17" s="1"/>
  <c r="I978" i="17"/>
  <c r="N978" i="17" s="1"/>
  <c r="J978" i="17"/>
  <c r="O978" i="17" s="1"/>
  <c r="K978" i="17"/>
  <c r="L978" i="17"/>
  <c r="M978" i="17" s="1"/>
  <c r="I979" i="17"/>
  <c r="J979" i="17"/>
  <c r="O979" i="17" s="1"/>
  <c r="K979" i="17"/>
  <c r="L979" i="17"/>
  <c r="M979" i="17" s="1"/>
  <c r="I980" i="17"/>
  <c r="J980" i="17"/>
  <c r="K980" i="17"/>
  <c r="L980" i="17"/>
  <c r="M980" i="17" s="1"/>
  <c r="I981" i="17"/>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J989" i="17"/>
  <c r="O989" i="17" s="1"/>
  <c r="K989" i="17"/>
  <c r="L989" i="17"/>
  <c r="M989" i="17" s="1"/>
  <c r="I990" i="17"/>
  <c r="J990" i="17"/>
  <c r="O990" i="17" s="1"/>
  <c r="K990" i="17"/>
  <c r="L990" i="17"/>
  <c r="M990" i="17" s="1"/>
  <c r="I991" i="17"/>
  <c r="N991" i="17" s="1"/>
  <c r="J991" i="17"/>
  <c r="O991" i="17" s="1"/>
  <c r="K991" i="17"/>
  <c r="L991" i="17"/>
  <c r="M991" i="17" s="1"/>
  <c r="I992" i="17"/>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<sst xmlns="http://schemas.openxmlformats.org/spreadsheetml/2006/main" count="11128" uniqueCount="6222">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</sst>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0" formatCode="[$$-409]#,##0"/>
  </numFmts>
  <fonts count="4" x14ac:knownFonts="1">
    <font>
      <sz val="11"/>
      <color theme="1"/>
      <name val="Calibri"/>
      <family val="2"/>
      <scheme val="minor"/>
    </font>
    <font>
      <sz val="11"/>
      <color indexed="8"/>
      <name val="Calibri"/>
      <family val="2"/>
    </font>
    <font>
      <sz val="11"/>
      <color rgb="FF996633"/>
      <name val="Calibri"/>
      <family val="2"/>
      <scheme val="minor"/>
    </font>
    <font>
      <sz val="11"/>
      <color rgb="FF6633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3" fontId="0" fillId="0" borderId="0" xfId="0" applyNumberFormat="1"/>
    <xf numFmtId="0" fontId="2" fillId="0" borderId="0" xfId="0" applyFont="1"/>
    <xf numFmtId="0" fontId="3" fillId="0" borderId="0" xfId="0" applyFont="1"/>
    <xf numFmtId="170" fontId="0" fillId="0" borderId="0" xfId="0" applyNumberFormat="1"/>
  </cellXfs>
  <cellStyles count="1">
    <cellStyle name="Normal" xfId="0" builtinId="0"/>
  </cellStyles>
  <dxfs count="15">
    <dxf>
      <font>
        <b/>
        <i val="0"/>
        <sz val="9"/>
        <color theme="0"/>
        <name val="Calibri"/>
        <family val="2"/>
        <scheme val="minor"/>
      </font>
    </dxf>
    <dxf>
      <font>
        <b/>
        <i val="0"/>
        <sz val="9"/>
        <color theme="0"/>
        <name val="Calibri"/>
        <family val="2"/>
        <scheme val="minor"/>
      </font>
      <fill>
        <patternFill>
          <bgColor rgb="FF663300"/>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663300"/>
        </patternFill>
      </fill>
      <border>
        <left style="thin">
          <color rgb="FF663300"/>
        </left>
        <right style="thin">
          <color rgb="FF663300"/>
        </right>
        <top style="thin">
          <color rgb="FF663300"/>
        </top>
        <bottom style="thin">
          <color rgb="FF663300"/>
        </bottom>
      </border>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slicer " pivot="0" table="0" count="6" xr9:uid="{B53F599E-471E-4F7A-A03C-0BF9BEDF7138}">
      <tableStyleElement type="wholeTable" dxfId="1"/>
      <tableStyleElement type="headerRow" dxfId="0"/>
    </tableStyle>
    <tableStyle name="Brown timeline style " pivot="0" table="0" count="8" xr9:uid="{D3BC8DA9-5B06-4B5C-914B-E58E3D6DD15D}">
      <tableStyleElement type="wholeTable" dxfId="4"/>
      <tableStyleElement type="headerRow" dxfId="3"/>
    </tableStyle>
  </tableStyles>
  <colors>
    <mruColors>
      <color rgb="FF663300"/>
      <color rgb="FFFFCC66"/>
      <color rgb="FF99663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slicer ">
        <x14:slicerStyle name="Brown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CC6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4">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extLst>
            <c:ext xmlns:c16="http://schemas.microsoft.com/office/drawing/2014/chart" uri="{C3380CC4-5D6E-409C-BE32-E72D297353CC}">
              <c16:uniqueId val="{00000000-1139-4693-849A-388FD90898D0}"/>
            </c:ext>
          </c:extLst>
        </c:ser>
        <c:ser>
          <c:idx val="1"/>
          <c:order val="1"/>
          <c:tx>
            <c:strRef>
              <c:f>'Total Sales'!$D$3:$D$4</c:f>
              <c:strCache>
                <c:ptCount val="1"/>
                <c:pt idx="0">
                  <c:v>Excelsa</c:v>
                </c:pt>
              </c:strCache>
            </c:strRef>
          </c:tx>
          <c:spPr>
            <a:ln w="28575" cap="rnd">
              <a:solidFill>
                <a:schemeClr val="accent4">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extLst>
            <c:ext xmlns:c16="http://schemas.microsoft.com/office/drawing/2014/chart" uri="{C3380CC4-5D6E-409C-BE32-E72D297353CC}">
              <c16:uniqueId val="{00000001-1139-4693-849A-388FD90898D0}"/>
            </c:ext>
          </c:extLst>
        </c:ser>
        <c:ser>
          <c:idx val="2"/>
          <c:order val="2"/>
          <c:tx>
            <c:strRef>
              <c:f>'Total Sales'!$E$3:$E$4</c:f>
              <c:strCache>
                <c:ptCount val="1"/>
                <c:pt idx="0">
                  <c:v>Liberica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extLst>
            <c:ext xmlns:c16="http://schemas.microsoft.com/office/drawing/2014/chart" uri="{C3380CC4-5D6E-409C-BE32-E72D297353CC}">
              <c16:uniqueId val="{00000002-1139-4693-849A-388FD90898D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extLst>
            <c:ext xmlns:c16="http://schemas.microsoft.com/office/drawing/2014/chart" uri="{C3380CC4-5D6E-409C-BE32-E72D297353CC}">
              <c16:uniqueId val="{00000005-1139-4693-849A-388FD90898D0}"/>
            </c:ext>
          </c:extLst>
        </c:ser>
        <c:dLbls>
          <c:showLegendKey val="0"/>
          <c:showVal val="0"/>
          <c:showCatName val="0"/>
          <c:showSerName val="0"/>
          <c:showPercent val="0"/>
          <c:showBubbleSize val="0"/>
        </c:dLbls>
        <c:smooth val="0"/>
        <c:axId val="1209244240"/>
        <c:axId val="1209244720"/>
      </c:lineChart>
      <c:catAx>
        <c:axId val="120924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209244720"/>
        <c:crosses val="autoZero"/>
        <c:auto val="1"/>
        <c:lblAlgn val="ctr"/>
        <c:lblOffset val="100"/>
        <c:noMultiLvlLbl val="0"/>
      </c:catAx>
      <c:valAx>
        <c:axId val="1209244720"/>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20924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33">
        <a:alpha val="41176"/>
      </a:srgbClr>
    </a:solidFill>
    <a:ln w="9525" cap="flat" cmpd="sng" algn="ctr">
      <a:solidFill>
        <a:schemeClr val="tx1">
          <a:lumMod val="15000"/>
          <a:lumOff val="85000"/>
        </a:schemeClr>
      </a:solidFill>
      <a:round/>
    </a:ln>
    <a:effectLst/>
  </c:spPr>
  <c:txPr>
    <a:bodyPr/>
    <a:lstStyle/>
    <a:p>
      <a:pPr>
        <a:defRPr>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[Coffee_Sales_Analysis.xlsx]country Bar Chart !TotalSales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layout>
        <c:manualLayout>
          <c:xMode val="edge"/>
          <c:yMode val="edge"/>
          <c:x val="0.41116928942355296"/>
          <c:y val="3.5180364479928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75000"/>
              <a:alpha val="99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alpha val="99000"/>
            </a:schemeClr>
          </a:solidFill>
          <a:ln w="25400">
            <a:solidFill>
              <a:schemeClr val="bg1">
                <a:lumMod val="95000"/>
              </a:schemeClr>
            </a:solidFill>
          </a:ln>
          <a:effectLst/>
        </c:spPr>
      </c:pivotFmt>
      <c:pivotFmt>
        <c:idx val="2"/>
        <c:spPr>
          <a:solidFill>
            <a:schemeClr val="accent4">
              <a:lumMod val="40000"/>
              <a:lumOff val="60000"/>
              <a:alpha val="99000"/>
            </a:schemeClr>
          </a:solidFill>
          <a:ln w="25400">
            <a:solidFill>
              <a:schemeClr val="bg1">
                <a:lumMod val="95000"/>
              </a:schemeClr>
            </a:solidFill>
          </a:ln>
          <a:effectLst/>
        </c:spPr>
      </c:pivotFmt>
      <c:pivotFmt>
        <c:idx val="3"/>
        <c:spPr>
          <a:solidFill>
            <a:schemeClr val="accent4">
              <a:lumMod val="20000"/>
              <a:lumOff val="80000"/>
              <a:alpha val="99000"/>
            </a:schemeClr>
          </a:solidFill>
          <a:ln w="25400">
            <a:solidFill>
              <a:schemeClr val="bg1">
                <a:lumMod val="95000"/>
              </a:schemeClr>
            </a:solidFill>
          </a:ln>
          <a:effectLst/>
        </c:spPr>
      </c:pivotFmt>
      <c:pivotFmt>
        <c:idx val="4"/>
        <c:spPr>
          <a:solidFill>
            <a:schemeClr val="accent4">
              <a:lumMod val="75000"/>
              <a:alpha val="99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alpha val="99000"/>
            </a:schemeClr>
          </a:solidFill>
          <a:ln w="25400">
            <a:solidFill>
              <a:schemeClr val="bg1">
                <a:lumMod val="95000"/>
              </a:schemeClr>
            </a:solidFill>
          </a:ln>
          <a:effectLst/>
        </c:spPr>
      </c:pivotFmt>
      <c:pivotFmt>
        <c:idx val="6"/>
        <c:spPr>
          <a:solidFill>
            <a:schemeClr val="accent4">
              <a:lumMod val="40000"/>
              <a:lumOff val="60000"/>
              <a:alpha val="99000"/>
            </a:schemeClr>
          </a:solidFill>
          <a:ln w="25400">
            <a:solidFill>
              <a:schemeClr val="bg1">
                <a:lumMod val="95000"/>
              </a:schemeClr>
            </a:solidFill>
          </a:ln>
          <a:effectLst/>
        </c:spPr>
      </c:pivotFmt>
      <c:pivotFmt>
        <c:idx val="7"/>
        <c:spPr>
          <a:solidFill>
            <a:schemeClr val="accent4">
              <a:lumMod val="60000"/>
              <a:lumOff val="40000"/>
              <a:alpha val="99000"/>
            </a:schemeClr>
          </a:solidFill>
          <a:ln w="25400">
            <a:solidFill>
              <a:schemeClr val="bg1">
                <a:lumMod val="95000"/>
              </a:schemeClr>
            </a:solidFill>
          </a:ln>
          <a:effectLst/>
        </c:spPr>
      </c:pivotFmt>
      <c:pivotFmt>
        <c:idx val="8"/>
        <c:spPr>
          <a:solidFill>
            <a:schemeClr val="accent4">
              <a:lumMod val="75000"/>
              <a:alpha val="99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alpha val="99000"/>
            </a:schemeClr>
          </a:solidFill>
          <a:ln w="25400">
            <a:solidFill>
              <a:schemeClr val="bg1">
                <a:lumMod val="95000"/>
              </a:schemeClr>
            </a:solidFill>
          </a:ln>
          <a:effectLst/>
        </c:spPr>
      </c:pivotFmt>
      <c:pivotFmt>
        <c:idx val="10"/>
        <c:spPr>
          <a:solidFill>
            <a:schemeClr val="accent4">
              <a:lumMod val="40000"/>
              <a:lumOff val="60000"/>
              <a:alpha val="99000"/>
            </a:schemeClr>
          </a:solidFill>
          <a:ln w="25400">
            <a:solidFill>
              <a:schemeClr val="bg1">
                <a:lumMod val="95000"/>
              </a:schemeClr>
            </a:solidFill>
          </a:ln>
          <a:effectLst/>
        </c:spPr>
      </c:pivotFmt>
      <c:pivotFmt>
        <c:idx val="11"/>
        <c:spPr>
          <a:solidFill>
            <a:schemeClr val="accent4">
              <a:lumMod val="60000"/>
              <a:lumOff val="40000"/>
              <a:alpha val="99000"/>
            </a:schemeClr>
          </a:solidFill>
          <a:ln w="25400">
            <a:solidFill>
              <a:schemeClr val="bg1">
                <a:lumMod val="95000"/>
              </a:schemeClr>
            </a:solidFill>
          </a:ln>
          <a:effectLst/>
        </c:spPr>
      </c:pivotFmt>
    </c:pivotFmts>
    <c:plotArea>
      <c:layout>
        <c:manualLayout>
          <c:layoutTarget val="inner"/>
          <c:xMode val="edge"/>
          <c:yMode val="edge"/>
          <c:x val="0.15208702910615193"/>
          <c:y val="0.18123812468722408"/>
          <c:w val="0.80789000471140027"/>
          <c:h val="0.74040074645791887"/>
        </c:manualLayout>
      </c:layout>
      <c:barChart>
        <c:barDir val="bar"/>
        <c:grouping val="clustered"/>
        <c:varyColors val="0"/>
        <c:ser>
          <c:idx val="0"/>
          <c:order val="0"/>
          <c:tx>
            <c:strRef>
              <c:f>'country Bar Chart '!$B$3</c:f>
              <c:strCache>
                <c:ptCount val="1"/>
                <c:pt idx="0">
                  <c:v>Total</c:v>
                </c:pt>
              </c:strCache>
            </c:strRef>
          </c:tx>
          <c:spPr>
            <a:solidFill>
              <a:schemeClr val="accent4">
                <a:lumMod val="75000"/>
                <a:alpha val="99000"/>
              </a:schemeClr>
            </a:solidFill>
            <a:ln w="25400">
              <a:solidFill>
                <a:schemeClr val="bg1">
                  <a:lumMod val="95000"/>
                </a:schemeClr>
              </a:solidFill>
            </a:ln>
            <a:effectLst/>
          </c:spPr>
          <c:invertIfNegative val="0"/>
          <c:dPt>
            <c:idx val="0"/>
            <c:invertIfNegative val="0"/>
            <c:bubble3D val="0"/>
            <c:spPr>
              <a:solidFill>
                <a:schemeClr val="accent4">
                  <a:lumMod val="20000"/>
                  <a:lumOff val="80000"/>
                  <a:alpha val="99000"/>
                </a:schemeClr>
              </a:solidFill>
              <a:ln w="25400">
                <a:solidFill>
                  <a:schemeClr val="bg1">
                    <a:lumMod val="95000"/>
                  </a:schemeClr>
                </a:solidFill>
              </a:ln>
              <a:effectLst/>
            </c:spPr>
            <c:extLst>
              <c:ext xmlns:c16="http://schemas.microsoft.com/office/drawing/2014/chart" uri="{C3380CC4-5D6E-409C-BE32-E72D297353CC}">
                <c16:uniqueId val="{00000001-0BFF-4351-972D-ED6B373F82CB}"/>
              </c:ext>
            </c:extLst>
          </c:dPt>
          <c:dPt>
            <c:idx val="1"/>
            <c:invertIfNegative val="0"/>
            <c:bubble3D val="0"/>
            <c:spPr>
              <a:solidFill>
                <a:schemeClr val="accent4">
                  <a:lumMod val="40000"/>
                  <a:lumOff val="60000"/>
                  <a:alpha val="99000"/>
                </a:schemeClr>
              </a:solidFill>
              <a:ln w="25400">
                <a:solidFill>
                  <a:schemeClr val="bg1">
                    <a:lumMod val="95000"/>
                  </a:schemeClr>
                </a:solidFill>
              </a:ln>
              <a:effectLst/>
            </c:spPr>
            <c:extLst>
              <c:ext xmlns:c16="http://schemas.microsoft.com/office/drawing/2014/chart" uri="{C3380CC4-5D6E-409C-BE32-E72D297353CC}">
                <c16:uniqueId val="{00000003-0BFF-4351-972D-ED6B373F82CB}"/>
              </c:ext>
            </c:extLst>
          </c:dPt>
          <c:dPt>
            <c:idx val="2"/>
            <c:invertIfNegative val="0"/>
            <c:bubble3D val="0"/>
            <c:spPr>
              <a:solidFill>
                <a:schemeClr val="accent4">
                  <a:lumMod val="60000"/>
                  <a:lumOff val="40000"/>
                  <a:alpha val="99000"/>
                </a:schemeClr>
              </a:solidFill>
              <a:ln w="25400">
                <a:solidFill>
                  <a:schemeClr val="bg1">
                    <a:lumMod val="95000"/>
                  </a:schemeClr>
                </a:solidFill>
              </a:ln>
              <a:effectLst/>
            </c:spPr>
            <c:extLst>
              <c:ext xmlns:c16="http://schemas.microsoft.com/office/drawing/2014/chart" uri="{C3380CC4-5D6E-409C-BE32-E72D297353CC}">
                <c16:uniqueId val="{00000005-0BFF-4351-972D-ED6B373F82C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'!$A$4:$A$6</c:f>
              <c:strCache>
                <c:ptCount val="3"/>
                <c:pt idx="0">
                  <c:v>United Kingdom</c:v>
                </c:pt>
                <c:pt idx="1">
                  <c:v>Ireland</c:v>
                </c:pt>
                <c:pt idx="2">
                  <c:v>United States</c:v>
                </c:pt>
              </c:strCache>
            </c:strRef>
          </c:cat>
          <c:val>
            <c:numRef>
              <c:f>'country Bar Chart '!$B$4:$B$6</c:f>
              <c:numCache>
                <c:formatCode>[$$-409]#,##0</c:formatCode>
                <c:ptCount val="3"/>
                <c:pt idx="0">
                  <c:v>278.17500000000001</c:v>
                </c:pt>
                <c:pt idx="1">
                  <c:v>537.13499999999999</c:v>
                </c:pt>
                <c:pt idx="2">
                  <c:v>2492.6400000000012</c:v>
                </c:pt>
              </c:numCache>
            </c:numRef>
          </c:val>
          <c:extLst>
            <c:ext xmlns:c16="http://schemas.microsoft.com/office/drawing/2014/chart" uri="{C3380CC4-5D6E-409C-BE32-E72D297353CC}">
              <c16:uniqueId val="{00000006-0BFF-4351-972D-ED6B373F82CB}"/>
            </c:ext>
          </c:extLst>
        </c:ser>
        <c:dLbls>
          <c:dLblPos val="outEnd"/>
          <c:showLegendKey val="0"/>
          <c:showVal val="1"/>
          <c:showCatName val="0"/>
          <c:showSerName val="0"/>
          <c:showPercent val="0"/>
          <c:showBubbleSize val="0"/>
        </c:dLbls>
        <c:gapWidth val="182"/>
        <c:axId val="1354863360"/>
        <c:axId val="1209233680"/>
      </c:barChart>
      <c:catAx>
        <c:axId val="135486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9233680"/>
        <c:crosses val="autoZero"/>
        <c:auto val="1"/>
        <c:lblAlgn val="ctr"/>
        <c:lblOffset val="100"/>
        <c:noMultiLvlLbl val="0"/>
      </c:catAx>
      <c:valAx>
        <c:axId val="1209233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4863360"/>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33"/>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[Coffee_Sales_Analysis.xlsx]Top Customers!TotalSales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75000"/>
              <a:alpha val="99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alpha val="99000"/>
            </a:schemeClr>
          </a:solidFill>
          <a:ln w="25400">
            <a:solidFill>
              <a:schemeClr val="bg1">
                <a:lumMod val="95000"/>
              </a:schemeClr>
            </a:solidFill>
          </a:ln>
          <a:effectLst/>
        </c:spPr>
      </c:pivotFmt>
      <c:pivotFmt>
        <c:idx val="2"/>
        <c:spPr>
          <a:solidFill>
            <a:schemeClr val="accent4">
              <a:lumMod val="40000"/>
              <a:lumOff val="60000"/>
              <a:alpha val="99000"/>
            </a:schemeClr>
          </a:solidFill>
          <a:ln w="25400">
            <a:solidFill>
              <a:schemeClr val="bg1">
                <a:lumMod val="95000"/>
              </a:schemeClr>
            </a:solidFill>
          </a:ln>
          <a:effectLst/>
        </c:spPr>
      </c:pivotFmt>
      <c:pivotFmt>
        <c:idx val="3"/>
        <c:spPr>
          <a:solidFill>
            <a:schemeClr val="accent4">
              <a:lumMod val="20000"/>
              <a:lumOff val="80000"/>
              <a:alpha val="99000"/>
            </a:schemeClr>
          </a:solidFill>
          <a:ln w="25400">
            <a:solidFill>
              <a:schemeClr val="bg1">
                <a:lumMod val="95000"/>
              </a:schemeClr>
            </a:solidFill>
          </a:ln>
          <a:effectLst/>
        </c:spPr>
      </c:pivotFmt>
      <c:pivotFmt>
        <c:idx val="4"/>
        <c:spPr>
          <a:solidFill>
            <a:schemeClr val="accent4">
              <a:lumMod val="75000"/>
              <a:alpha val="99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alpha val="99000"/>
            </a:schemeClr>
          </a:solidFill>
          <a:ln w="25400">
            <a:solidFill>
              <a:schemeClr val="bg1">
                <a:lumMod val="95000"/>
              </a:schemeClr>
            </a:solidFill>
          </a:ln>
          <a:effectLst/>
        </c:spPr>
      </c:pivotFmt>
      <c:pivotFmt>
        <c:idx val="6"/>
        <c:spPr>
          <a:solidFill>
            <a:schemeClr val="accent4">
              <a:lumMod val="40000"/>
              <a:lumOff val="60000"/>
              <a:alpha val="99000"/>
            </a:schemeClr>
          </a:solidFill>
          <a:ln w="25400">
            <a:solidFill>
              <a:schemeClr val="bg1">
                <a:lumMod val="95000"/>
              </a:schemeClr>
            </a:solidFill>
          </a:ln>
          <a:effectLst/>
        </c:spPr>
      </c:pivotFmt>
      <c:pivotFmt>
        <c:idx val="7"/>
        <c:spPr>
          <a:solidFill>
            <a:schemeClr val="accent4">
              <a:lumMod val="60000"/>
              <a:lumOff val="40000"/>
              <a:alpha val="99000"/>
            </a:schemeClr>
          </a:solidFill>
          <a:ln w="25400">
            <a:solidFill>
              <a:schemeClr val="bg1">
                <a:lumMod val="95000"/>
              </a:schemeClr>
            </a:solidFill>
          </a:ln>
          <a:effectLst/>
        </c:spPr>
      </c:pivotFmt>
      <c:pivotFmt>
        <c:idx val="8"/>
        <c:spPr>
          <a:solidFill>
            <a:schemeClr val="accent4">
              <a:lumMod val="75000"/>
              <a:alpha val="99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alpha val="99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00109391886114"/>
          <c:y val="0.16033186687883455"/>
          <c:w val="0.80129672144625785"/>
          <c:h val="0.73938715249708553"/>
        </c:manualLayout>
      </c:layout>
      <c:barChart>
        <c:barDir val="bar"/>
        <c:grouping val="clustered"/>
        <c:varyColors val="0"/>
        <c:ser>
          <c:idx val="0"/>
          <c:order val="0"/>
          <c:tx>
            <c:strRef>
              <c:f>'Top Customers'!$B$3</c:f>
              <c:strCache>
                <c:ptCount val="1"/>
                <c:pt idx="0">
                  <c:v>Total</c:v>
                </c:pt>
              </c:strCache>
            </c:strRef>
          </c:tx>
          <c:spPr>
            <a:solidFill>
              <a:schemeClr val="accent4">
                <a:lumMod val="75000"/>
                <a:alpha val="99000"/>
              </a:schemeClr>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846-4819-BC13-9F2731B6795D}"/>
              </c:ext>
            </c:extLst>
          </c:dPt>
          <c:dPt>
            <c:idx val="1"/>
            <c:invertIfNegative val="0"/>
            <c:bubble3D val="0"/>
            <c:extLst>
              <c:ext xmlns:c16="http://schemas.microsoft.com/office/drawing/2014/chart" uri="{C3380CC4-5D6E-409C-BE32-E72D297353CC}">
                <c16:uniqueId val="{00000001-C846-4819-BC13-9F2731B6795D}"/>
              </c:ext>
            </c:extLst>
          </c:dPt>
          <c:dPt>
            <c:idx val="2"/>
            <c:invertIfNegative val="0"/>
            <c:bubble3D val="0"/>
            <c:extLst>
              <c:ext xmlns:c16="http://schemas.microsoft.com/office/drawing/2014/chart" uri="{C3380CC4-5D6E-409C-BE32-E72D297353CC}">
                <c16:uniqueId val="{00000002-C846-4819-BC13-9F2731B6795D}"/>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Faunie Brigham</c:v>
                </c:pt>
                <c:pt idx="1">
                  <c:v>Jemimah Ethelston</c:v>
                </c:pt>
                <c:pt idx="2">
                  <c:v>Aurea Corradino</c:v>
                </c:pt>
                <c:pt idx="3">
                  <c:v>Jimmy Dymoke</c:v>
                </c:pt>
                <c:pt idx="4">
                  <c:v>Gladi Ducker</c:v>
                </c:pt>
              </c:strCache>
            </c:strRef>
          </c:cat>
          <c:val>
            <c:numRef>
              <c:f>'Top Customers'!$B$4:$B$8</c:f>
              <c:numCache>
                <c:formatCode>[$$-409]#,##0</c:formatCode>
                <c:ptCount val="5"/>
                <c:pt idx="0">
                  <c:v>29.715</c:v>
                </c:pt>
                <c:pt idx="1">
                  <c:v>30.06</c:v>
                </c:pt>
                <c:pt idx="2">
                  <c:v>31.454999999999998</c:v>
                </c:pt>
                <c:pt idx="3">
                  <c:v>36.135000000000005</c:v>
                </c:pt>
                <c:pt idx="4">
                  <c:v>42.704999999999998</c:v>
                </c:pt>
              </c:numCache>
            </c:numRef>
          </c:val>
          <c:extLst>
            <c:ext xmlns:c16="http://schemas.microsoft.com/office/drawing/2014/chart" uri="{C3380CC4-5D6E-409C-BE32-E72D297353CC}">
              <c16:uniqueId val="{00000003-C846-4819-BC13-9F2731B6795D}"/>
            </c:ext>
          </c:extLst>
        </c:ser>
        <c:dLbls>
          <c:dLblPos val="outEnd"/>
          <c:showLegendKey val="0"/>
          <c:showVal val="1"/>
          <c:showCatName val="0"/>
          <c:showSerName val="0"/>
          <c:showPercent val="0"/>
          <c:showBubbleSize val="0"/>
        </c:dLbls>
        <c:gapWidth val="182"/>
        <c:axId val="1354863360"/>
        <c:axId val="1209233680"/>
      </c:barChart>
      <c:catAx>
        <c:axId val="135486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9233680"/>
        <c:crosses val="autoZero"/>
        <c:auto val="1"/>
        <c:lblAlgn val="ctr"/>
        <c:lblOffset val="100"/>
        <c:noMultiLvlLbl val="0"/>
      </c:catAx>
      <c:valAx>
        <c:axId val="1209233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4863360"/>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33"/>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16248</xdr:colOff>
      <xdr:row>1</xdr:row>
      <xdr:rowOff>36775</xdr:rowOff>
    </xdr:from>
    <xdr:to>
      <xdr:col>25</xdr:col>
      <xdr:colOff>597822</xdr:colOff>
      <xdr:row>6</xdr:row>
      <xdr:rowOff>113731</xdr:rowOff>
    </xdr:to>
    <xdr:sp macro="" textlink="">
      <xdr:nvSpPr>
        <xdr:cNvPr id="2" name="Rectangle 1">
          <a:extLst>
            <a:ext uri="{FF2B5EF4-FFF2-40B4-BE49-F238E27FC236}">
              <a16:creationId xmlns:a16="http://schemas.microsoft.com/office/drawing/2014/main" id="{71329567-89CA-BB10-61CB-8785FFA900A6}"/>
            </a:ext>
          </a:extLst>
        </xdr:cNvPr>
        <xdr:cNvSpPr/>
      </xdr:nvSpPr>
      <xdr:spPr>
        <a:xfrm>
          <a:off x="787996" y="93641"/>
          <a:ext cx="15529123" cy="1011178"/>
        </a:xfrm>
        <a:prstGeom prst="rect">
          <a:avLst/>
        </a:prstGeom>
        <a:solidFill>
          <a:srgbClr val="663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t>COFFEE SALES DASHBOARD </a:t>
          </a:r>
        </a:p>
      </xdr:txBody>
    </xdr:sp>
    <xdr:clientData/>
  </xdr:twoCellAnchor>
  <xdr:twoCellAnchor>
    <xdr:from>
      <xdr:col>2</xdr:col>
      <xdr:colOff>0</xdr:colOff>
      <xdr:row>17</xdr:row>
      <xdr:rowOff>54428</xdr:rowOff>
    </xdr:from>
    <xdr:to>
      <xdr:col>16</xdr:col>
      <xdr:colOff>241042</xdr:colOff>
      <xdr:row>45</xdr:row>
      <xdr:rowOff>163285</xdr:rowOff>
    </xdr:to>
    <xdr:graphicFrame macro="">
      <xdr:nvGraphicFramePr>
        <xdr:cNvPr id="3" name="Chart 2">
          <a:extLst>
            <a:ext uri="{FF2B5EF4-FFF2-40B4-BE49-F238E27FC236}">
              <a16:creationId xmlns:a16="http://schemas.microsoft.com/office/drawing/2014/main" id="{1DD6D655-AF37-4BB0-AE73-2E6D340B0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9441</xdr:colOff>
      <xdr:row>6</xdr:row>
      <xdr:rowOff>132184</xdr:rowOff>
    </xdr:from>
    <xdr:to>
      <xdr:col>19</xdr:col>
      <xdr:colOff>536510</xdr:colOff>
      <xdr:row>16</xdr:row>
      <xdr:rowOff>107321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F40B17E-5051-4010-9EB1-A1BF8FF8180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81189" y="1123272"/>
              <a:ext cx="11575257" cy="18435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308694</xdr:colOff>
      <xdr:row>17</xdr:row>
      <xdr:rowOff>12364</xdr:rowOff>
    </xdr:from>
    <xdr:to>
      <xdr:col>26</xdr:col>
      <xdr:colOff>23327</xdr:colOff>
      <xdr:row>29</xdr:row>
      <xdr:rowOff>124408</xdr:rowOff>
    </xdr:to>
    <xdr:graphicFrame macro="">
      <xdr:nvGraphicFramePr>
        <xdr:cNvPr id="8" name="Chart 7">
          <a:extLst>
            <a:ext uri="{FF2B5EF4-FFF2-40B4-BE49-F238E27FC236}">
              <a16:creationId xmlns:a16="http://schemas.microsoft.com/office/drawing/2014/main" id="{D604E59D-9C44-4F49-B219-3E52680F7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318796</xdr:colOff>
      <xdr:row>30</xdr:row>
      <xdr:rowOff>1</xdr:rowOff>
    </xdr:from>
    <xdr:to>
      <xdr:col>26</xdr:col>
      <xdr:colOff>38877</xdr:colOff>
      <xdr:row>45</xdr:row>
      <xdr:rowOff>138742</xdr:rowOff>
    </xdr:to>
    <xdr:graphicFrame macro="">
      <xdr:nvGraphicFramePr>
        <xdr:cNvPr id="9" name="Chart 8">
          <a:extLst>
            <a:ext uri="{FF2B5EF4-FFF2-40B4-BE49-F238E27FC236}">
              <a16:creationId xmlns:a16="http://schemas.microsoft.com/office/drawing/2014/main" id="{E0C25CDF-C191-4D58-9F30-18F5214CB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593397</xdr:colOff>
      <xdr:row>6</xdr:row>
      <xdr:rowOff>170596</xdr:rowOff>
    </xdr:from>
    <xdr:to>
      <xdr:col>26</xdr:col>
      <xdr:colOff>15551</xdr:colOff>
      <xdr:row>12</xdr:row>
      <xdr:rowOff>1663</xdr:rowOff>
    </xdr:to>
    <mc:AlternateContent xmlns:mc="http://schemas.openxmlformats.org/markup-compatibility/2006">
      <mc:Choice xmlns:a14="http://schemas.microsoft.com/office/drawing/2010/main" Requires="a14">
        <xdr:graphicFrame macro="">
          <xdr:nvGraphicFramePr>
            <xdr:cNvPr id="19" name="Size">
              <a:extLst>
                <a:ext uri="{FF2B5EF4-FFF2-40B4-BE49-F238E27FC236}">
                  <a16:creationId xmlns:a16="http://schemas.microsoft.com/office/drawing/2014/main" id="{650E263A-AFBA-4958-B329-5000B198051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13333" y="1161684"/>
              <a:ext cx="3971408" cy="952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77198</xdr:colOff>
      <xdr:row>12</xdr:row>
      <xdr:rowOff>72445</xdr:rowOff>
    </xdr:from>
    <xdr:to>
      <xdr:col>26</xdr:col>
      <xdr:colOff>33326</xdr:colOff>
      <xdr:row>16</xdr:row>
      <xdr:rowOff>145514</xdr:rowOff>
    </xdr:to>
    <mc:AlternateContent xmlns:mc="http://schemas.openxmlformats.org/markup-compatibility/2006">
      <mc:Choice xmlns:a14="http://schemas.microsoft.com/office/drawing/2010/main" Requires="a14">
        <xdr:graphicFrame macro="">
          <xdr:nvGraphicFramePr>
            <xdr:cNvPr id="20" name="Rost type name ">
              <a:extLst>
                <a:ext uri="{FF2B5EF4-FFF2-40B4-BE49-F238E27FC236}">
                  <a16:creationId xmlns:a16="http://schemas.microsoft.com/office/drawing/2014/main" id="{019B8030-948C-4704-B6B2-7BB5EE5E2E8C}"/>
                </a:ext>
              </a:extLst>
            </xdr:cNvPr>
            <xdr:cNvGraphicFramePr/>
          </xdr:nvGraphicFramePr>
          <xdr:xfrm>
            <a:off x="0" y="0"/>
            <a:ext cx="0" cy="0"/>
          </xdr:xfrm>
          <a:graphic>
            <a:graphicData uri="http://schemas.microsoft.com/office/drawing/2010/slicer">
              <sle:slicer xmlns:sle="http://schemas.microsoft.com/office/drawing/2010/slicer" name="Rost type name "/>
            </a:graphicData>
          </a:graphic>
        </xdr:graphicFrame>
      </mc:Choice>
      <mc:Fallback>
        <xdr:sp macro="" textlink="">
          <xdr:nvSpPr>
            <xdr:cNvPr id="0" name=""/>
            <xdr:cNvSpPr>
              <a:spLocks noTextEdit="1"/>
            </xdr:cNvSpPr>
          </xdr:nvSpPr>
          <xdr:spPr>
            <a:xfrm>
              <a:off x="14496707" y="2184599"/>
              <a:ext cx="1905809" cy="820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598714</xdr:colOff>
      <xdr:row>12</xdr:row>
      <xdr:rowOff>61494</xdr:rowOff>
    </xdr:from>
    <xdr:to>
      <xdr:col>22</xdr:col>
      <xdr:colOff>645367</xdr:colOff>
      <xdr:row>16</xdr:row>
      <xdr:rowOff>139960</xdr:rowOff>
    </xdr:to>
    <mc:AlternateContent xmlns:mc="http://schemas.openxmlformats.org/markup-compatibility/2006">
      <mc:Choice xmlns:a14="http://schemas.microsoft.com/office/drawing/2010/main" Requires="a14">
        <xdr:graphicFrame macro="">
          <xdr:nvGraphicFramePr>
            <xdr:cNvPr id="21" name="Loyalty Card ">
              <a:extLst>
                <a:ext uri="{FF2B5EF4-FFF2-40B4-BE49-F238E27FC236}">
                  <a16:creationId xmlns:a16="http://schemas.microsoft.com/office/drawing/2014/main" id="{1414FB83-28B5-40AD-9A43-ADBE2BA433DE}"/>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2418650" y="2173648"/>
              <a:ext cx="1996333" cy="825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 Nayak" refreshedDate="45465.521449884262" createdVersion="8" refreshedVersion="8" minRefreshableVersion="3" recordCount="1000" xr:uid="{2475D922-2905-4318-BB6A-C194B04ABFE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 numFmtId="0">
      <sharedItems count="4">
        <s v="Robusta"/>
        <s v="Excelsa"/>
        <s v="Arabica"/>
        <s v="Liberica"/>
      </sharedItems>
    </cacheField>
    <cacheField name="Rost type nam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70798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78A71-A75A-4CA0-B66E-CCAA6ADE30A3}"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h="1" x="1"/>
        <item h="1" x="0"/>
        <item h="1"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3D3417-7BC0-42AE-9C9A-ECD0AD14BC10}"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9E4E09-27D3-4D57-B13C-7DB98C8E87F7}"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12"/>
    </i>
    <i>
      <x v="451"/>
    </i>
    <i>
      <x v="72"/>
    </i>
    <i>
      <x v="462"/>
    </i>
    <i>
      <x v="356"/>
    </i>
  </rowItems>
  <colItems count="1">
    <i/>
  </colItems>
  <dataFields count="1">
    <dataField name="Sum of Sales" fld="12" baseField="0" baseItem="0" numFmtId="170"/>
  </dataFields>
  <chartFormats count="4">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D65BDC-E3ED-4FDA-9AD3-0C69F043E91A}" sourceName="Size">
  <pivotTables>
    <pivotTable tabId="18" name="TotalSales"/>
    <pivotTable tabId="19" name="TotalSales"/>
    <pivotTable tabId="20" name="TotalSales"/>
  </pivotTables>
  <data>
    <tabular pivotCacheId="270798547">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E728171A-F904-4372-AE9E-95CE7DEF595F}" sourceName="Rost type name ">
  <pivotTables>
    <pivotTable tabId="18" name="TotalSales"/>
    <pivotTable tabId="19" name="TotalSales"/>
    <pivotTable tabId="20" name="TotalSales"/>
  </pivotTables>
  <data>
    <tabular pivotCacheId="2707985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C041813-DC12-48CB-9D18-1A78B7153669}" sourceName="Loyalty Card ">
  <pivotTables>
    <pivotTable tabId="18" name="TotalSales"/>
    <pivotTable tabId="19" name="TotalSales"/>
    <pivotTable tabId="20" name="TotalSales"/>
  </pivotTables>
  <data>
    <tabular pivotCacheId="2707985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81064A8-F443-4669-91C1-06C0FFA627E8}" cache="Slicer_Size" caption="Size" columnCount="2" rowHeight="245835"/>
  <slicer name="Rost type name " xr10:uid="{70CB6C5E-8A69-4A7A-A2B9-4B25F6B604FD}" cache="Slicer_Rost_type_name" caption="Rost type name " columnCount="3" rowHeight="245835"/>
  <slicer name="Loyalty Card " xr10:uid="{68E8356E-F646-4E7D-AEB0-34E9D80FD4F4}" cache="Slicer_Loyalty_Card" caption="Loyalty Card " columnCount="2"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2C270E-A7ED-41A3-A07A-5B05CE0D7ECE}" name="Orders" displayName="Orders" ref="A1:P1001" totalsRowShown="0">
  <autoFilter ref="A1:P1001" xr:uid="{A02C270E-A7ED-41A3-A07A-5B05CE0D7ECE}"/>
  <tableColumns count="16">
    <tableColumn id="1" xr3:uid="{3AC73D53-99F7-4BC4-A495-877A5ACB1445}" name="Order ID" dataDxfId="14"/>
    <tableColumn id="2" xr3:uid="{627BB2B3-6C5C-40E1-B8C1-492C7EBE72E5}" name="Order Date" dataDxfId="13"/>
    <tableColumn id="3" xr3:uid="{B9EB867A-6D6F-4838-B556-1F66D2D035BB}" name="Customer ID" dataDxfId="12"/>
    <tableColumn id="4" xr3:uid="{9952ADB1-3862-4ADD-88C6-BF2DCE35AACB}" name="Product ID"/>
    <tableColumn id="5" xr3:uid="{4ADFC017-5B20-4D5C-9C3C-84D3B17D2EBB}" name="Quantity" dataDxfId="11"/>
    <tableColumn id="6" xr3:uid="{30B60681-D007-4DF5-92CF-4823411B110E}" name="Customer Name" dataDxfId="10">
      <calculatedColumnFormula>_xlfn.XLOOKUP(C2,customers!$A$1:$A$1001,customers!$B$1:$B$1001,,0)</calculatedColumnFormula>
    </tableColumn>
    <tableColumn id="7" xr3:uid="{C63BB9CA-74C5-4A6E-86A2-7FDC99210EB5}" name="Email" dataDxfId="9">
      <calculatedColumnFormula>IF(_xlfn.XLOOKUP(C2,customers!$A$1:$A$1001,customers!$C$1:$C$1001,,0)=0,"",_xlfn.XLOOKUP(C2,customers!$A$1:$A$1001,customers!$C$1:$C$1001,,0))</calculatedColumnFormula>
    </tableColumn>
    <tableColumn id="8" xr3:uid="{AC9DC6D8-A11B-4C1A-A148-638FED0FDE3B}" name="Country" dataDxfId="8">
      <calculatedColumnFormula>_xlfn.XLOOKUP(C2,customers!$A$1:$A$1001,customers!$G$1:$G$1001,,0)</calculatedColumnFormula>
    </tableColumn>
    <tableColumn id="9" xr3:uid="{8D32AF44-4AAC-42A5-87E8-E2A755EA4387}" name="Coffee Type">
      <calculatedColumnFormula>INDEX(products!$A$1:$G$49,MATCH(orders!$D2,products!$A$1:$A$49,0),MATCH(orders!I$1,products!$A$1:$G$1,0))</calculatedColumnFormula>
    </tableColumn>
    <tableColumn id="10" xr3:uid="{C90570BB-30A5-4138-88EA-305CA12F4128}" name="Roast Type">
      <calculatedColumnFormula>INDEX(products!$A$1:$G$49,MATCH(orders!$D2,products!$A$1:$A$49,0),MATCH(orders!J$1,products!$A$1:$G$1,0))</calculatedColumnFormula>
    </tableColumn>
    <tableColumn id="11" xr3:uid="{48F6ACA0-6E60-40C8-9477-CE415A810981}" name="Size" dataDxfId="7">
      <calculatedColumnFormula>INDEX(products!$A$1:$G$49,MATCH(orders!$D2,products!$A$1:$A$49,0),MATCH(orders!K$1,products!$A$1:$G$1,0))</calculatedColumnFormula>
    </tableColumn>
    <tableColumn id="12" xr3:uid="{3EE97CC7-5D5C-4446-ADE0-BDD8DD5D53BC}" name="Unit Price" dataDxfId="6">
      <calculatedColumnFormula>INDEX(products!$A$1:$G$49,MATCH(orders!$D2,products!$A$1:$A$49,0),MATCH(orders!L$1,products!$A$1:$G$1,0))</calculatedColumnFormula>
    </tableColumn>
    <tableColumn id="13" xr3:uid="{1F62470C-793E-46EC-9EB7-468B0023C58D}" name="Sales" dataDxfId="5">
      <calculatedColumnFormula>L2*E2</calculatedColumnFormula>
    </tableColumn>
    <tableColumn id="14" xr3:uid="{46E582A9-8CDC-4E41-94A1-CA5EB7BAB302}" name="Coffee type Name ">
      <calculatedColumnFormula>IF(I2="Rob","Robusta", IF(I2="Exc","Excelsa", IF(I2="Ara","Arabica", IF(I2="Lib","Liberica", ""))))</calculatedColumnFormula>
    </tableColumn>
    <tableColumn id="15" xr3:uid="{AFC777DE-AEE1-4D9B-83BD-9B6BC995ED33}" name="Rost type name ">
      <calculatedColumnFormula>IF(J2="M","Medium",IF(J2="L","Light",IF(J2="D","Dark","")))</calculatedColumnFormula>
    </tableColumn>
    <tableColumn id="16" xr3:uid="{4DC705DE-CAEB-48CE-A11D-81EB7CCE1EEB}" name="Loyalty Card " dataDxfId="2">
      <calculatedColumnFormula>_xlfn.XLOOKUP(Orders[[#This Row],[Customer ID]],customers!$A$1:$A$1001,customers!$I$1:$I$1001,,0)</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A879D6-AB94-4AA3-8C5D-05F1DA9CD635}" sourceName="Order Date">
  <pivotTables>
    <pivotTable tabId="18" name="TotalSales"/>
  </pivotTables>
  <state minimalRefreshVersion="6" lastRefreshVersion="6" pivotCacheId="2707985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3A5DA06-3375-4897-A8B4-A8475C74397A}" cache="NativeTimeline_Order_Date" caption="Order Date" level="2" selectionLevel="2" scrollPosition="2021-01-11T00:00:00" style="Brown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70899-1487-4067-9CDE-BD7CDD7828CE}">
  <dimension ref="A3:I48"/>
  <sheetViews>
    <sheetView zoomScale="51" workbookViewId="0">
      <selection activeCell="W8" sqref="W8"/>
    </sheetView>
  </sheetViews>
  <sheetFormatPr defaultRowHeight="14.6" x14ac:dyDescent="0.4"/>
  <cols>
    <col min="1" max="1" width="12.3828125" bestFit="1" customWidth="1"/>
    <col min="2" max="2" width="23" bestFit="1" customWidth="1"/>
    <col min="3" max="3" width="21.07421875" bestFit="1" customWidth="1"/>
    <col min="4" max="4" width="6.84375" bestFit="1" customWidth="1"/>
    <col min="5" max="5" width="7.3046875" bestFit="1" customWidth="1"/>
    <col min="6" max="6" width="7.69140625" bestFit="1" customWidth="1"/>
  </cols>
  <sheetData>
    <row r="3" spans="1:6" x14ac:dyDescent="0.4">
      <c r="A3" s="8" t="s">
        <v>6220</v>
      </c>
      <c r="C3" s="8" t="s">
        <v>6196</v>
      </c>
    </row>
    <row r="4" spans="1:6" x14ac:dyDescent="0.4">
      <c r="A4" s="8" t="s">
        <v>6214</v>
      </c>
      <c r="B4" s="8" t="s">
        <v>6215</v>
      </c>
      <c r="C4" t="s">
        <v>6216</v>
      </c>
      <c r="D4" t="s">
        <v>6217</v>
      </c>
      <c r="E4" t="s">
        <v>6218</v>
      </c>
      <c r="F4" t="s">
        <v>6219</v>
      </c>
    </row>
    <row r="5" spans="1:6" x14ac:dyDescent="0.4">
      <c r="A5" t="s">
        <v>6198</v>
      </c>
      <c r="B5" t="s">
        <v>6202</v>
      </c>
      <c r="C5" s="9"/>
      <c r="D5" s="9">
        <v>16.5</v>
      </c>
      <c r="E5" s="9">
        <v>14.265000000000001</v>
      </c>
      <c r="F5" s="9">
        <v>23.88</v>
      </c>
    </row>
    <row r="6" spans="1:6" x14ac:dyDescent="0.4">
      <c r="B6" t="s">
        <v>6203</v>
      </c>
      <c r="C6" s="9">
        <v>5.97</v>
      </c>
      <c r="D6" s="9"/>
      <c r="E6" s="9">
        <v>23.774999999999999</v>
      </c>
      <c r="F6" s="9"/>
    </row>
    <row r="7" spans="1:6" x14ac:dyDescent="0.4">
      <c r="B7" t="s">
        <v>6204</v>
      </c>
      <c r="C7" s="9">
        <v>20.25</v>
      </c>
      <c r="D7" s="9"/>
      <c r="E7" s="9"/>
      <c r="F7" s="9">
        <v>37.605000000000004</v>
      </c>
    </row>
    <row r="8" spans="1:6" x14ac:dyDescent="0.4">
      <c r="B8" t="s">
        <v>6205</v>
      </c>
      <c r="C8" s="9">
        <v>7.77</v>
      </c>
      <c r="D8" s="9">
        <v>8.91</v>
      </c>
      <c r="E8" s="9">
        <v>67.44</v>
      </c>
      <c r="F8" s="9">
        <v>35.849999999999994</v>
      </c>
    </row>
    <row r="9" spans="1:6" x14ac:dyDescent="0.4">
      <c r="B9" t="s">
        <v>6206</v>
      </c>
      <c r="C9" s="9"/>
      <c r="D9" s="9">
        <v>29.564999999999998</v>
      </c>
      <c r="E9" s="9">
        <v>21.825000000000003</v>
      </c>
      <c r="F9" s="9">
        <v>16.11</v>
      </c>
    </row>
    <row r="10" spans="1:6" x14ac:dyDescent="0.4">
      <c r="B10" t="s">
        <v>6207</v>
      </c>
      <c r="C10" s="9">
        <v>7.77</v>
      </c>
      <c r="D10" s="9">
        <v>35.685000000000002</v>
      </c>
      <c r="E10" s="9">
        <v>8.73</v>
      </c>
      <c r="F10" s="9">
        <v>36.72</v>
      </c>
    </row>
    <row r="11" spans="1:6" x14ac:dyDescent="0.4">
      <c r="B11" t="s">
        <v>6208</v>
      </c>
      <c r="C11" s="9">
        <v>49.274999999999999</v>
      </c>
      <c r="D11" s="9">
        <v>8.25</v>
      </c>
      <c r="E11" s="9">
        <v>28.53</v>
      </c>
      <c r="F11" s="9">
        <v>8.9550000000000001</v>
      </c>
    </row>
    <row r="12" spans="1:6" x14ac:dyDescent="0.4">
      <c r="B12" t="s">
        <v>6209</v>
      </c>
      <c r="C12" s="9">
        <v>25.68</v>
      </c>
      <c r="D12" s="9"/>
      <c r="E12" s="9"/>
      <c r="F12" s="9">
        <v>22.379999999999995</v>
      </c>
    </row>
    <row r="13" spans="1:6" x14ac:dyDescent="0.4">
      <c r="B13" t="s">
        <v>6210</v>
      </c>
      <c r="C13" s="9"/>
      <c r="D13" s="9"/>
      <c r="E13" s="9"/>
      <c r="F13" s="9">
        <v>11.94</v>
      </c>
    </row>
    <row r="14" spans="1:6" x14ac:dyDescent="0.4">
      <c r="B14" t="s">
        <v>6211</v>
      </c>
      <c r="C14" s="9">
        <v>30.375</v>
      </c>
      <c r="D14" s="9">
        <v>17.82</v>
      </c>
      <c r="E14" s="9"/>
      <c r="F14" s="9">
        <v>24.494999999999997</v>
      </c>
    </row>
    <row r="15" spans="1:6" x14ac:dyDescent="0.4">
      <c r="B15" t="s">
        <v>6212</v>
      </c>
      <c r="C15" s="9">
        <v>16.875</v>
      </c>
      <c r="D15" s="9"/>
      <c r="E15" s="9">
        <v>21.825000000000003</v>
      </c>
      <c r="F15" s="9">
        <v>20.594999999999995</v>
      </c>
    </row>
    <row r="16" spans="1:6" x14ac:dyDescent="0.4">
      <c r="B16" t="s">
        <v>6213</v>
      </c>
      <c r="C16" s="9">
        <v>6.8699999999999992</v>
      </c>
      <c r="D16" s="9">
        <v>8.25</v>
      </c>
      <c r="E16" s="9">
        <v>23.31</v>
      </c>
      <c r="F16" s="9">
        <v>32.265000000000001</v>
      </c>
    </row>
    <row r="17" spans="1:9" x14ac:dyDescent="0.4">
      <c r="A17" t="s">
        <v>6199</v>
      </c>
      <c r="B17" t="s">
        <v>6202</v>
      </c>
      <c r="C17" s="9">
        <v>6.75</v>
      </c>
      <c r="D17" s="9">
        <v>10.935</v>
      </c>
      <c r="E17" s="9">
        <v>33.284999999999997</v>
      </c>
      <c r="F17" s="9">
        <v>3.5849999999999995</v>
      </c>
    </row>
    <row r="18" spans="1:9" x14ac:dyDescent="0.4">
      <c r="B18" t="s">
        <v>6203</v>
      </c>
      <c r="C18" s="9">
        <v>8.9550000000000001</v>
      </c>
      <c r="D18" s="9">
        <v>57.254999999999995</v>
      </c>
      <c r="E18" s="9">
        <v>54.72</v>
      </c>
      <c r="F18" s="9">
        <v>58.184999999999995</v>
      </c>
    </row>
    <row r="19" spans="1:9" x14ac:dyDescent="0.4">
      <c r="B19" t="s">
        <v>6204</v>
      </c>
      <c r="C19" s="9">
        <v>13.5</v>
      </c>
      <c r="D19" s="9">
        <v>63.584999999999994</v>
      </c>
      <c r="E19" s="9"/>
      <c r="F19" s="9">
        <v>10.739999999999998</v>
      </c>
    </row>
    <row r="20" spans="1:9" x14ac:dyDescent="0.4">
      <c r="B20" t="s">
        <v>6205</v>
      </c>
      <c r="C20" s="9"/>
      <c r="D20" s="9"/>
      <c r="E20" s="9">
        <v>23.774999999999999</v>
      </c>
      <c r="F20" s="9">
        <v>8.0549999999999997</v>
      </c>
    </row>
    <row r="21" spans="1:9" x14ac:dyDescent="0.4">
      <c r="B21" t="s">
        <v>6206</v>
      </c>
      <c r="C21" s="9">
        <v>27.479999999999997</v>
      </c>
      <c r="D21" s="9"/>
      <c r="E21" s="9">
        <v>49.965000000000003</v>
      </c>
      <c r="F21" s="9">
        <v>17.91</v>
      </c>
    </row>
    <row r="22" spans="1:9" x14ac:dyDescent="0.4">
      <c r="B22" t="s">
        <v>6207</v>
      </c>
      <c r="C22" s="9"/>
      <c r="D22" s="9">
        <v>13.365</v>
      </c>
      <c r="E22" s="9">
        <v>28.529999999999998</v>
      </c>
      <c r="F22" s="9">
        <v>8.0549999999999997</v>
      </c>
      <c r="H22" s="11"/>
    </row>
    <row r="23" spans="1:9" x14ac:dyDescent="0.4">
      <c r="B23" t="s">
        <v>6208</v>
      </c>
      <c r="C23" s="9">
        <v>54.72</v>
      </c>
      <c r="D23" s="9"/>
      <c r="E23" s="9">
        <v>8.73</v>
      </c>
      <c r="F23" s="9">
        <v>24.164999999999996</v>
      </c>
      <c r="I23" s="10"/>
    </row>
    <row r="24" spans="1:9" x14ac:dyDescent="0.4">
      <c r="B24" t="s">
        <v>6209</v>
      </c>
      <c r="C24" s="9"/>
      <c r="D24" s="9"/>
      <c r="E24" s="9">
        <v>19.02</v>
      </c>
      <c r="F24" s="9"/>
    </row>
    <row r="25" spans="1:9" x14ac:dyDescent="0.4">
      <c r="B25" t="s">
        <v>6210</v>
      </c>
      <c r="C25" s="9">
        <v>24.66</v>
      </c>
      <c r="D25" s="9"/>
      <c r="E25" s="9">
        <v>48.36</v>
      </c>
      <c r="F25" s="9">
        <v>21.509999999999998</v>
      </c>
    </row>
    <row r="26" spans="1:9" x14ac:dyDescent="0.4">
      <c r="B26" t="s">
        <v>6211</v>
      </c>
      <c r="C26" s="9">
        <v>6.75</v>
      </c>
      <c r="D26" s="9">
        <v>24.75</v>
      </c>
      <c r="E26" s="9">
        <v>27.195</v>
      </c>
      <c r="F26" s="9">
        <v>21.509999999999998</v>
      </c>
    </row>
    <row r="27" spans="1:9" x14ac:dyDescent="0.4">
      <c r="B27" t="s">
        <v>6212</v>
      </c>
      <c r="C27" s="9"/>
      <c r="D27" s="9">
        <v>8.91</v>
      </c>
      <c r="E27" s="9">
        <v>39.285000000000004</v>
      </c>
      <c r="F27" s="9"/>
    </row>
    <row r="28" spans="1:9" x14ac:dyDescent="0.4">
      <c r="B28" t="s">
        <v>6213</v>
      </c>
      <c r="C28" s="9">
        <v>69.959999999999994</v>
      </c>
      <c r="D28" s="9">
        <v>14.58</v>
      </c>
      <c r="E28" s="9">
        <v>23.31</v>
      </c>
      <c r="F28" s="9">
        <v>13.424999999999997</v>
      </c>
    </row>
    <row r="29" spans="1:9" x14ac:dyDescent="0.4">
      <c r="A29" t="s">
        <v>6200</v>
      </c>
      <c r="B29" t="s">
        <v>6202</v>
      </c>
      <c r="C29" s="9">
        <v>20.25</v>
      </c>
      <c r="D29" s="9"/>
      <c r="E29" s="9">
        <v>64.364999999999995</v>
      </c>
      <c r="F29" s="9">
        <v>8.9549999999999983</v>
      </c>
    </row>
    <row r="30" spans="1:9" x14ac:dyDescent="0.4">
      <c r="B30" t="s">
        <v>6203</v>
      </c>
      <c r="C30" s="9">
        <v>8.9550000000000001</v>
      </c>
      <c r="D30" s="9">
        <v>40.094999999999999</v>
      </c>
      <c r="E30" s="9">
        <v>45.03</v>
      </c>
      <c r="F30" s="9">
        <v>26.849999999999998</v>
      </c>
    </row>
    <row r="31" spans="1:9" x14ac:dyDescent="0.4">
      <c r="B31" t="s">
        <v>6204</v>
      </c>
      <c r="C31" s="9">
        <v>23.31</v>
      </c>
      <c r="D31" s="9">
        <v>54.645000000000003</v>
      </c>
      <c r="E31" s="9">
        <v>8.73</v>
      </c>
      <c r="F31" s="9">
        <v>46.60499999999999</v>
      </c>
    </row>
    <row r="32" spans="1:9" x14ac:dyDescent="0.4">
      <c r="B32" t="s">
        <v>6205</v>
      </c>
      <c r="C32" s="9">
        <v>33.450000000000003</v>
      </c>
      <c r="D32" s="9">
        <v>12.555</v>
      </c>
      <c r="E32" s="9">
        <v>9.51</v>
      </c>
      <c r="F32" s="9"/>
    </row>
    <row r="33" spans="1:6" x14ac:dyDescent="0.4">
      <c r="B33" t="s">
        <v>6206</v>
      </c>
      <c r="C33" s="9">
        <v>17.91</v>
      </c>
      <c r="D33" s="9">
        <v>21.87</v>
      </c>
      <c r="E33" s="9">
        <v>3.8849999999999998</v>
      </c>
      <c r="F33" s="9">
        <v>27.764999999999997</v>
      </c>
    </row>
    <row r="34" spans="1:6" x14ac:dyDescent="0.4">
      <c r="B34" t="s">
        <v>6207</v>
      </c>
      <c r="C34" s="9"/>
      <c r="D34" s="9">
        <v>67.454999999999998</v>
      </c>
      <c r="E34" s="9">
        <v>21.825000000000003</v>
      </c>
      <c r="F34" s="9">
        <v>26.579999999999995</v>
      </c>
    </row>
    <row r="35" spans="1:6" x14ac:dyDescent="0.4">
      <c r="B35" t="s">
        <v>6208</v>
      </c>
      <c r="C35" s="9">
        <v>14.924999999999999</v>
      </c>
      <c r="D35" s="9">
        <v>43.484999999999999</v>
      </c>
      <c r="E35" s="9">
        <v>61.034999999999997</v>
      </c>
      <c r="F35" s="9"/>
    </row>
    <row r="36" spans="1:6" x14ac:dyDescent="0.4">
      <c r="B36" t="s">
        <v>6209</v>
      </c>
      <c r="C36" s="9">
        <v>5.97</v>
      </c>
      <c r="D36" s="9">
        <v>53.910000000000004</v>
      </c>
      <c r="E36" s="9"/>
      <c r="F36" s="9">
        <v>21.509999999999998</v>
      </c>
    </row>
    <row r="37" spans="1:6" x14ac:dyDescent="0.4">
      <c r="B37" t="s">
        <v>6210</v>
      </c>
      <c r="C37" s="9">
        <v>48.629999999999995</v>
      </c>
      <c r="D37" s="9"/>
      <c r="E37" s="9">
        <v>25.71</v>
      </c>
      <c r="F37" s="9"/>
    </row>
    <row r="38" spans="1:6" x14ac:dyDescent="0.4">
      <c r="B38" t="s">
        <v>6211</v>
      </c>
      <c r="C38" s="9">
        <v>36.074999999999996</v>
      </c>
      <c r="D38" s="9">
        <v>4.125</v>
      </c>
      <c r="E38" s="9">
        <v>8.73</v>
      </c>
      <c r="F38" s="9">
        <v>19.695</v>
      </c>
    </row>
    <row r="39" spans="1:6" x14ac:dyDescent="0.4">
      <c r="B39" t="s">
        <v>6212</v>
      </c>
      <c r="C39" s="9">
        <v>11.654999999999999</v>
      </c>
      <c r="D39" s="9">
        <v>16.5</v>
      </c>
      <c r="E39" s="9">
        <v>45.03</v>
      </c>
      <c r="F39" s="9">
        <v>5.3699999999999992</v>
      </c>
    </row>
    <row r="40" spans="1:6" x14ac:dyDescent="0.4">
      <c r="B40" t="s">
        <v>6213</v>
      </c>
      <c r="C40" s="9">
        <v>8.9550000000000001</v>
      </c>
      <c r="D40" s="9">
        <v>38.85</v>
      </c>
      <c r="E40" s="9">
        <v>33.96</v>
      </c>
      <c r="F40" s="9"/>
    </row>
    <row r="41" spans="1:6" x14ac:dyDescent="0.4">
      <c r="A41" t="s">
        <v>6201</v>
      </c>
      <c r="B41" t="s">
        <v>6202</v>
      </c>
      <c r="C41" s="9">
        <v>3.8849999999999998</v>
      </c>
      <c r="D41" s="9"/>
      <c r="E41" s="9">
        <v>9.51</v>
      </c>
      <c r="F41" s="9">
        <v>3.5849999999999995</v>
      </c>
    </row>
    <row r="42" spans="1:6" x14ac:dyDescent="0.4">
      <c r="B42" t="s">
        <v>6203</v>
      </c>
      <c r="C42" s="9">
        <v>11.94</v>
      </c>
      <c r="D42" s="9">
        <v>4.125</v>
      </c>
      <c r="E42" s="9">
        <v>54.720000000000006</v>
      </c>
      <c r="F42" s="9">
        <v>17.91</v>
      </c>
    </row>
    <row r="43" spans="1:6" x14ac:dyDescent="0.4">
      <c r="B43" t="s">
        <v>6204</v>
      </c>
      <c r="C43" s="9">
        <v>44.984999999999999</v>
      </c>
      <c r="D43" s="9">
        <v>3.645</v>
      </c>
      <c r="E43" s="9">
        <v>13.875</v>
      </c>
      <c r="F43" s="9">
        <v>16.724999999999998</v>
      </c>
    </row>
    <row r="44" spans="1:6" x14ac:dyDescent="0.4">
      <c r="B44" t="s">
        <v>6205</v>
      </c>
      <c r="C44" s="9">
        <v>10.754999999999999</v>
      </c>
      <c r="D44" s="9">
        <v>26.73</v>
      </c>
      <c r="E44" s="9">
        <v>19.424999999999997</v>
      </c>
      <c r="F44" s="9"/>
    </row>
    <row r="45" spans="1:6" x14ac:dyDescent="0.4">
      <c r="B45" t="s">
        <v>6206</v>
      </c>
      <c r="C45" s="9"/>
      <c r="D45" s="9">
        <v>11.745000000000001</v>
      </c>
      <c r="E45" s="9">
        <v>4.7549999999999999</v>
      </c>
      <c r="F45" s="9">
        <v>50.189999999999991</v>
      </c>
    </row>
    <row r="46" spans="1:6" x14ac:dyDescent="0.4">
      <c r="B46" t="s">
        <v>6207</v>
      </c>
      <c r="C46" s="9">
        <v>17.91</v>
      </c>
      <c r="D46" s="9">
        <v>66.825000000000003</v>
      </c>
      <c r="E46" s="9"/>
      <c r="F46" s="9"/>
    </row>
    <row r="47" spans="1:6" x14ac:dyDescent="0.4">
      <c r="B47" t="s">
        <v>6208</v>
      </c>
      <c r="C47" s="9"/>
      <c r="D47" s="9">
        <v>29.16</v>
      </c>
      <c r="E47" s="9">
        <v>13.095000000000001</v>
      </c>
      <c r="F47" s="9">
        <v>26.279999999999998</v>
      </c>
    </row>
    <row r="48" spans="1:6" x14ac:dyDescent="0.4">
      <c r="B48" t="s">
        <v>6209</v>
      </c>
      <c r="C48" s="9"/>
      <c r="D48" s="9"/>
      <c r="E48" s="9"/>
      <c r="F48" s="9">
        <v>25.68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5C8CC-92F5-4C03-BC5B-9CBD7C4DB68F}">
  <dimension ref="A3:I23"/>
  <sheetViews>
    <sheetView topLeftCell="B1" zoomScale="81" workbookViewId="0">
      <selection activeCell="M27" sqref="M27"/>
    </sheetView>
  </sheetViews>
  <sheetFormatPr defaultRowHeight="14.6" x14ac:dyDescent="0.4"/>
  <cols>
    <col min="1" max="1" width="14.3046875" bestFit="1" customWidth="1"/>
    <col min="2" max="2" width="11.3046875" bestFit="1" customWidth="1"/>
    <col min="3" max="3" width="6.84375" bestFit="1" customWidth="1"/>
    <col min="4" max="4" width="7.23046875" bestFit="1" customWidth="1"/>
    <col min="5" max="6" width="7.69140625" bestFit="1" customWidth="1"/>
  </cols>
  <sheetData>
    <row r="3" spans="1:2" x14ac:dyDescent="0.4">
      <c r="A3" s="8" t="s">
        <v>7</v>
      </c>
      <c r="B3" t="s">
        <v>6220</v>
      </c>
    </row>
    <row r="4" spans="1:2" x14ac:dyDescent="0.4">
      <c r="A4" t="s">
        <v>28</v>
      </c>
      <c r="B4" s="12">
        <v>278.17500000000001</v>
      </c>
    </row>
    <row r="5" spans="1:2" x14ac:dyDescent="0.4">
      <c r="A5" t="s">
        <v>318</v>
      </c>
      <c r="B5" s="12">
        <v>537.13499999999999</v>
      </c>
    </row>
    <row r="6" spans="1:2" x14ac:dyDescent="0.4">
      <c r="A6" t="s">
        <v>19</v>
      </c>
      <c r="B6" s="12">
        <v>2492.6400000000012</v>
      </c>
    </row>
    <row r="22" spans="8:9" x14ac:dyDescent="0.4">
      <c r="H22" s="11"/>
    </row>
    <row r="23" spans="8:9" x14ac:dyDescent="0.4">
      <c r="I23"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D18B-F080-4ECD-B25F-F853A2009FF0}">
  <dimension ref="A3:I23"/>
  <sheetViews>
    <sheetView zoomScale="81" workbookViewId="0">
      <selection activeCell="O6" sqref="O6"/>
    </sheetView>
  </sheetViews>
  <sheetFormatPr defaultRowHeight="14.6" x14ac:dyDescent="0.4"/>
  <cols>
    <col min="1" max="1" width="17" bestFit="1" customWidth="1"/>
    <col min="2" max="2" width="11.3046875" bestFit="1" customWidth="1"/>
    <col min="3" max="3" width="6.84375" bestFit="1" customWidth="1"/>
    <col min="4" max="4" width="7.23046875" bestFit="1" customWidth="1"/>
    <col min="5" max="6" width="7.69140625" bestFit="1" customWidth="1"/>
  </cols>
  <sheetData>
    <row r="3" spans="1:2" x14ac:dyDescent="0.4">
      <c r="A3" s="8" t="s">
        <v>4</v>
      </c>
      <c r="B3" t="s">
        <v>6220</v>
      </c>
    </row>
    <row r="4" spans="1:2" x14ac:dyDescent="0.4">
      <c r="A4" t="s">
        <v>4037</v>
      </c>
      <c r="B4" s="12">
        <v>29.715</v>
      </c>
    </row>
    <row r="5" spans="1:2" x14ac:dyDescent="0.4">
      <c r="A5" t="s">
        <v>5290</v>
      </c>
      <c r="B5" s="12">
        <v>30.06</v>
      </c>
    </row>
    <row r="6" spans="1:2" x14ac:dyDescent="0.4">
      <c r="A6" t="s">
        <v>600</v>
      </c>
      <c r="B6" s="12">
        <v>31.454999999999998</v>
      </c>
    </row>
    <row r="7" spans="1:2" x14ac:dyDescent="0.4">
      <c r="A7" t="s">
        <v>4435</v>
      </c>
      <c r="B7" s="12">
        <v>36.135000000000005</v>
      </c>
    </row>
    <row r="8" spans="1:2" x14ac:dyDescent="0.4">
      <c r="A8" t="s">
        <v>3325</v>
      </c>
      <c r="B8" s="12">
        <v>42.704999999999998</v>
      </c>
    </row>
    <row r="22" spans="8:9" x14ac:dyDescent="0.4">
      <c r="H22" s="11"/>
    </row>
    <row r="23" spans="8:9" x14ac:dyDescent="0.4">
      <c r="I23"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DBF6-8B4C-4533-8CA5-F9E49A6999F9}">
  <dimension ref="A1"/>
  <sheetViews>
    <sheetView showGridLines="0" tabSelected="1" zoomScale="67" workbookViewId="0">
      <selection activeCell="AC15" sqref="AC15"/>
    </sheetView>
  </sheetViews>
  <sheetFormatPr defaultRowHeight="14.6" x14ac:dyDescent="0.4"/>
  <cols>
    <col min="1" max="1" width="1.69140625" customWidth="1"/>
  </cols>
  <sheetData>
    <row r="1" ht="5.05" customHeight="1"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15" workbookViewId="0">
      <selection activeCell="P2" sqref="P2"/>
    </sheetView>
  </sheetViews>
  <sheetFormatPr defaultRowHeight="14.6" x14ac:dyDescent="0.4"/>
  <cols>
    <col min="1" max="1" width="16.53515625" bestFit="1" customWidth="1"/>
    <col min="2" max="2" width="11.921875" customWidth="1"/>
    <col min="3" max="3" width="17.3828125" bestFit="1" customWidth="1"/>
    <col min="4" max="4" width="11.4609375" customWidth="1"/>
    <col min="5" max="5" width="10" customWidth="1"/>
    <col min="6" max="6" width="16.07421875" customWidth="1"/>
    <col min="7" max="7" width="28.61328125" customWidth="1"/>
    <col min="8" max="8" width="12.3046875" customWidth="1"/>
    <col min="9" max="9" width="12.53515625" customWidth="1"/>
    <col min="10" max="10" width="11.84375" customWidth="1"/>
    <col min="11" max="11" width="5.84375" customWidth="1"/>
    <col min="12" max="12" width="11.84375" customWidth="1"/>
    <col min="13" max="13" width="11" customWidth="1"/>
    <col min="14" max="14" width="18.69140625" customWidth="1"/>
    <col min="15" max="15" width="16.15234375" customWidth="1"/>
    <col min="16" max="16" width="16.23046875" customWidth="1"/>
  </cols>
  <sheetData>
    <row r="1" spans="1:16" x14ac:dyDescent="0.4">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6221</v>
      </c>
    </row>
    <row r="2" spans="1:16" x14ac:dyDescent="0.4">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 IF(I2="Exc","Excelsa", IF(I2="Ara","Arabica", IF(I2="Lib","Liberica", ""))))</f>
        <v>Robusta</v>
      </c>
      <c r="O2" t="str">
        <f>IF(J2="M","Medium",IF(J2="L","Light",IF(J2="D","Dark","")))</f>
        <v>Medium</v>
      </c>
      <c r="P2" t="str">
        <f>_xlfn.XLOOKUP(Orders[[#This Row],[Customer ID]],customers!$A$1:$A$1001,customers!$I$1:$I$1001,,0)</f>
        <v>Yes</v>
      </c>
    </row>
    <row r="3" spans="1:16" x14ac:dyDescent="0.4">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 IF(I3="Exc","Excelsa", IF(I3="Ara","Arabica", IF(I3="Lib","Liberica", ""))))</f>
        <v>Excelsa</v>
      </c>
      <c r="O3" t="str">
        <f t="shared" ref="O3:O66" si="2">IF(J3="M","Medium",IF(J3="L","Light",IF(J3="D","Dark","")))</f>
        <v>Medium</v>
      </c>
      <c r="P3" t="str">
        <f>_xlfn.XLOOKUP(Orders[[#This Row],[Customer ID]],customers!$A$1:$A$1001,customers!$I$1:$I$1001,,0)</f>
        <v>Yes</v>
      </c>
    </row>
    <row r="4" spans="1:16" x14ac:dyDescent="0.4">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4">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4">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4">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4">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4">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4">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4">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4">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4">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4">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4">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4">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4">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4">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4">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4">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4">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4">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4">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4">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4">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4">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4">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4">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4">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4">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4">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4">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4">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4">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4">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4">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4">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4">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4">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4">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4">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4">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4">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4">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4">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4">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4">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4">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4">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4">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4">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4">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4">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4">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4">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4">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4">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4">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4">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4">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4">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4">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4">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4">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4">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4">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4">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 IF(I67="Exc","Excelsa", IF(I67="Ara","Arabica", IF(I67="Lib","Liberica", ""))))</f>
        <v>Robusta</v>
      </c>
      <c r="O67" t="str">
        <f t="shared" ref="O67:O130" si="5">IF(J67="M","Medium",IF(J67="L","Light",IF(J67="D","Dark","")))</f>
        <v>Dark</v>
      </c>
      <c r="P67" t="str">
        <f>_xlfn.XLOOKUP(Orders[[#This Row],[Customer ID]],customers!$A$1:$A$1001,customers!$I$1:$I$1001,,0)</f>
        <v>Yes</v>
      </c>
    </row>
    <row r="68" spans="1:16" x14ac:dyDescent="0.4">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4">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4">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4">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4">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4">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4">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4">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4">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4">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4">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4">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4">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4">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4">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4">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4">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4">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4">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4">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4">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4">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4">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4">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4">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4">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4">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4">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4">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4">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4">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4">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4">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4">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4">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4">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4">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4">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4">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4">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4">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4">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4">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4">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4">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4">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4">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4">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4">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4">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4">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4">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4">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4">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4">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4">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4">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4">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4">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4">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4">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4">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4">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4">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 IF(I131="Exc","Excelsa", IF(I131="Ara","Arabica", IF(I131="Lib","Liberica", ""))))</f>
        <v>Excelsa</v>
      </c>
      <c r="O131" t="str">
        <f t="shared" ref="O131:O194" si="8">IF(J131="M","Medium",IF(J131="L","Light",IF(J131="D","Dark","")))</f>
        <v>Dark</v>
      </c>
      <c r="P131" t="str">
        <f>_xlfn.XLOOKUP(Orders[[#This Row],[Customer ID]],customers!$A$1:$A$1001,customers!$I$1:$I$1001,,0)</f>
        <v>Yes</v>
      </c>
    </row>
    <row r="132" spans="1:16" x14ac:dyDescent="0.4">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4">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4">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4">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4">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4">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4">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4">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4">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4">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4">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4">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4">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4">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4">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4">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4">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4">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4">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4">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4">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4">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4">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4">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4">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4">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4">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4">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4">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4">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4">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4">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4">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4">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4">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4">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4">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4">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4">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4">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4">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4">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4">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4">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4">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4">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4">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4">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4">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4">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4">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4">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4">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4">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4">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4">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4">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4">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4">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4">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4">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4">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4">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4">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 IF(I195="Exc","Excelsa", IF(I195="Ara","Arabica", IF(I195="Lib","Liberica", ""))))</f>
        <v>Excelsa</v>
      </c>
      <c r="O195" t="str">
        <f t="shared" ref="O195:O258" si="11">IF(J195="M","Medium",IF(J195="L","Light",IF(J195="D","Dark","")))</f>
        <v>Light</v>
      </c>
      <c r="P195" t="str">
        <f>_xlfn.XLOOKUP(Orders[[#This Row],[Customer ID]],customers!$A$1:$A$1001,customers!$I$1:$I$1001,,0)</f>
        <v>No</v>
      </c>
    </row>
    <row r="196" spans="1:16" x14ac:dyDescent="0.4">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4">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4">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4">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4">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4">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4">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4">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4">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4">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4">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4">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4">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4">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4">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4">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4">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4">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4">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4">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4">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4">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4">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4">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4">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4">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4">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4">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4">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4">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4">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4">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4">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4">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4">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4">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4">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4">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4">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4">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4">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4">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4">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4">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4">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4">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4">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4">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4">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4">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4">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4">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4">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4">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4">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4">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4">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4">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4">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4">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4">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4">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4">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4">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 IF(I259="Exc","Excelsa", IF(I259="Ara","Arabica", IF(I259="Lib","Liberica", ""))))</f>
        <v>Excelsa</v>
      </c>
      <c r="O259" t="str">
        <f t="shared" ref="O259:O322" si="14">IF(J259="M","Medium",IF(J259="L","Light",IF(J259="D","Dark","")))</f>
        <v>Dark</v>
      </c>
      <c r="P259" t="str">
        <f>_xlfn.XLOOKUP(Orders[[#This Row],[Customer ID]],customers!$A$1:$A$1001,customers!$I$1:$I$1001,,0)</f>
        <v>Yes</v>
      </c>
    </row>
    <row r="260" spans="1:16" x14ac:dyDescent="0.4">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4">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4">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4">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4">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4">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4">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4">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4">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4">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4">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4">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4">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4">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4">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4">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4">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4">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4">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4">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4">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4">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4">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4">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4">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4">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4">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4">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4">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4">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4">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4">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4">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4">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4">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4">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4">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4">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4">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4">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4">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4">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4">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4">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4">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4">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4">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4">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4">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4">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4">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4">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4">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4">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4">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4">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4">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4">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4">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4">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4">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4">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4">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4">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 IF(I323="Exc","Excelsa", IF(I323="Ara","Arabica", IF(I323="Lib","Liberica", ""))))</f>
        <v>Arabica</v>
      </c>
      <c r="O323" t="str">
        <f t="shared" ref="O323:O386" si="17">IF(J323="M","Medium",IF(J323="L","Light",IF(J323="D","Dark","")))</f>
        <v>Medium</v>
      </c>
      <c r="P323" t="str">
        <f>_xlfn.XLOOKUP(Orders[[#This Row],[Customer ID]],customers!$A$1:$A$1001,customers!$I$1:$I$1001,,0)</f>
        <v>Yes</v>
      </c>
    </row>
    <row r="324" spans="1:16" x14ac:dyDescent="0.4">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4">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4">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4">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4">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4">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4">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4">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4">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4">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4">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4">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4">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4">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4">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4">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4">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4">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4">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4">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4">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4">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4">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4">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4">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4">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4">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4">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4">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4">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4">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4">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4">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4">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4">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4">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4">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4">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4">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4">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4">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4">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4">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4">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4">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4">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4">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4">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4">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4">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4">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4">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4">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4">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4">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4">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4">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4">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4">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4">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4">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4">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4">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4">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 IF(I387="Exc","Excelsa", IF(I387="Ara","Arabica", IF(I387="Lib","Liberica", ""))))</f>
        <v>Liberica</v>
      </c>
      <c r="O387" t="str">
        <f t="shared" ref="O387:O450" si="20">IF(J387="M","Medium",IF(J387="L","Light",IF(J387="D","Dark","")))</f>
        <v>Medium</v>
      </c>
      <c r="P387" t="str">
        <f>_xlfn.XLOOKUP(Orders[[#This Row],[Customer ID]],customers!$A$1:$A$1001,customers!$I$1:$I$1001,,0)</f>
        <v>Yes</v>
      </c>
    </row>
    <row r="388" spans="1:16" x14ac:dyDescent="0.4">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4">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4">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4">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4">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4">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4">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4">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4">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4">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4">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4">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4">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4">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4">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4">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4">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4">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4">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4">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4">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4">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4">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4">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4">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4">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4">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4">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4">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4">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4">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4">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4">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4">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4">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4">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4">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4">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4">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4">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4">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4">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4">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4">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4">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4">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4">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4">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4">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4">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4">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4">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4">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4">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4">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4">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4">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4">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4">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4">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4">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4">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4">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4">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 IF(I451="Exc","Excelsa", IF(I451="Ara","Arabica", IF(I451="Lib","Liberica", ""))))</f>
        <v>Robusta</v>
      </c>
      <c r="O451" t="str">
        <f t="shared" ref="O451:O514" si="23">IF(J451="M","Medium",IF(J451="L","Light",IF(J451="D","Dark","")))</f>
        <v>Dark</v>
      </c>
      <c r="P451" t="str">
        <f>_xlfn.XLOOKUP(Orders[[#This Row],[Customer ID]],customers!$A$1:$A$1001,customers!$I$1:$I$1001,,0)</f>
        <v>No</v>
      </c>
    </row>
    <row r="452" spans="1:16" x14ac:dyDescent="0.4">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4">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4">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4">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4">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4">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4">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4">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4">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4">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4">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4">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4">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4">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4">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4">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4">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4">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4">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4">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4">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4">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4">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4">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4">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4">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4">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4">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4">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4">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4">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4">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4">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4">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4">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4">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4">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4">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4">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4">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4">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4">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4">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4">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4">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4">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4">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4">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4">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4">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4">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4">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4">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4">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4">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4">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4">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4">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4">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4">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4">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4">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4">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4">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 IF(I515="Exc","Excelsa", IF(I515="Ara","Arabica", IF(I515="Lib","Liberica", ""))))</f>
        <v>Liberica</v>
      </c>
      <c r="O515" t="str">
        <f t="shared" ref="O515:O578" si="26">IF(J515="M","Medium",IF(J515="L","Light",IF(J515="D","Dark","")))</f>
        <v>Light</v>
      </c>
      <c r="P515" t="str">
        <f>_xlfn.XLOOKUP(Orders[[#This Row],[Customer ID]],customers!$A$1:$A$1001,customers!$I$1:$I$1001,,0)</f>
        <v>No</v>
      </c>
    </row>
    <row r="516" spans="1:16" x14ac:dyDescent="0.4">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4">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4">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4">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4">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4">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4">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4">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4">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4">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4">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4">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4">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4">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4">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4">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4">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4">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4">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4">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4">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4">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4">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4">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4">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4">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4">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4">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4">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4">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4">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4">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4">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4">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4">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4">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4">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4">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4">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4">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4">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4">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4">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4">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4">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4">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4">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4">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4">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4">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4">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4">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4">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4">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4">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4">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4">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4">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4">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4">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4">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4">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4">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4">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 IF(I579="Exc","Excelsa", IF(I579="Ara","Arabica", IF(I579="Lib","Liberica", ""))))</f>
        <v>Liberica</v>
      </c>
      <c r="O579" t="str">
        <f t="shared" ref="O579:O642" si="29">IF(J579="M","Medium",IF(J579="L","Light",IF(J579="D","Dark","")))</f>
        <v>Medium</v>
      </c>
      <c r="P579" t="str">
        <f>_xlfn.XLOOKUP(Orders[[#This Row],[Customer ID]],customers!$A$1:$A$1001,customers!$I$1:$I$1001,,0)</f>
        <v>No</v>
      </c>
    </row>
    <row r="580" spans="1:16" x14ac:dyDescent="0.4">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4">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4">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4">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4">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4">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4">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4">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4">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4">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4">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4">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4">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4">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4">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4">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4">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4">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4">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4">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4">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4">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4">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4">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4">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4">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4">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4">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4">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4">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4">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4">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4">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4">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4">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4">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4">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4">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4">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4">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4">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4">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4">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4">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4">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4">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4">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4">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4">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4">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4">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4">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4">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4">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4">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4">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4">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4">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4">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4">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4">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4">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4">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4">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 IF(I643="Exc","Excelsa", IF(I643="Ara","Arabica", IF(I643="Lib","Liberica", ""))))</f>
        <v>Robusta</v>
      </c>
      <c r="O643" t="str">
        <f t="shared" ref="O643:O706" si="32">IF(J643="M","Medium",IF(J643="L","Light",IF(J643="D","Dark","")))</f>
        <v>Light</v>
      </c>
      <c r="P643" t="str">
        <f>_xlfn.XLOOKUP(Orders[[#This Row],[Customer ID]],customers!$A$1:$A$1001,customers!$I$1:$I$1001,,0)</f>
        <v>Yes</v>
      </c>
    </row>
    <row r="644" spans="1:16" x14ac:dyDescent="0.4">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4">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4">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4">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4">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4">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4">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4">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4">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4">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4">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4">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4">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4">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4">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4">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4">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4">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4">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4">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4">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4">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4">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4">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4">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4">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4">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4">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4">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4">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4">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4">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4">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4">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4">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4">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4">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4">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4">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4">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4">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4">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4">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4">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4">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4">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4">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4">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4">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4">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4">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4">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4">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4">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4">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4">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4">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4">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4">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4">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4">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4">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4">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4">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 IF(I707="Exc","Excelsa", IF(I707="Ara","Arabica", IF(I707="Lib","Liberica", ""))))</f>
        <v>Excelsa</v>
      </c>
      <c r="O707" t="str">
        <f t="shared" ref="O707:O770" si="35">IF(J707="M","Medium",IF(J707="L","Light",IF(J707="D","Dark","")))</f>
        <v>Light</v>
      </c>
      <c r="P707" t="str">
        <f>_xlfn.XLOOKUP(Orders[[#This Row],[Customer ID]],customers!$A$1:$A$1001,customers!$I$1:$I$1001,,0)</f>
        <v>No</v>
      </c>
    </row>
    <row r="708" spans="1:16" x14ac:dyDescent="0.4">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4">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4">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4">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4">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4">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4">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4">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4">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4">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4">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4">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4">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4">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4">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4">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4">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4">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4">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4">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4">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4">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4">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4">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4">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4">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4">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4">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4">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4">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4">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4">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4">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4">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4">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4">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4">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4">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4">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4">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4">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4">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4">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4">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4">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4">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4">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4">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4">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4">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4">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4">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4">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4">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4">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4">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4">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4">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4">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4">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4">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4">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4">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4">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 IF(I771="Exc","Excelsa", IF(I771="Ara","Arabica", IF(I771="Lib","Liberica", ""))))</f>
        <v>Robusta</v>
      </c>
      <c r="O771" t="str">
        <f t="shared" ref="O771:O834" si="38">IF(J771="M","Medium",IF(J771="L","Light",IF(J771="D","Dark","")))</f>
        <v>Medium</v>
      </c>
      <c r="P771" t="str">
        <f>_xlfn.XLOOKUP(Orders[[#This Row],[Customer ID]],customers!$A$1:$A$1001,customers!$I$1:$I$1001,,0)</f>
        <v>No</v>
      </c>
    </row>
    <row r="772" spans="1:16" x14ac:dyDescent="0.4">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4">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4">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4">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4">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4">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4">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4">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4">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4">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4">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4">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4">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4">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4">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4">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4">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4">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4">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4">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4">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4">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4">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4">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4">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4">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4">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4">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4">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4">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4">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4">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4">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4">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4">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4">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4">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4">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4">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4">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4">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4">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4">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4">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4">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4">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4">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4">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4">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4">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4">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4">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4">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4">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4">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4">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4">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4">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4">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4">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4">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4">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4">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4">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 IF(I835="Exc","Excelsa", IF(I835="Ara","Arabica", IF(I835="Lib","Liberica", ""))))</f>
        <v>Robusta</v>
      </c>
      <c r="O835" t="str">
        <f t="shared" ref="O835:O898" si="41">IF(J835="M","Medium",IF(J835="L","Light",IF(J835="D","Dark","")))</f>
        <v>Dark</v>
      </c>
      <c r="P835" t="str">
        <f>_xlfn.XLOOKUP(Orders[[#This Row],[Customer ID]],customers!$A$1:$A$1001,customers!$I$1:$I$1001,,0)</f>
        <v>Yes</v>
      </c>
    </row>
    <row r="836" spans="1:16" x14ac:dyDescent="0.4">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4">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4">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4">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4">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4">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4">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4">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4">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4">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4">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4">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4">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4">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4">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4">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4">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4">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4">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4">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4">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4">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4">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4">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4">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4">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4">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4">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4">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4">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4">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4">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4">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4">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4">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4">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4">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4">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4">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4">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4">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4">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4">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4">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4">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4">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4">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4">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4">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4">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4">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4">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4">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4">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4">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4">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4">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4">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4">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4">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4">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4">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4">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4">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 IF(I899="Exc","Excelsa", IF(I899="Ara","Arabica", IF(I899="Lib","Liberica", ""))))</f>
        <v>Excelsa</v>
      </c>
      <c r="O899" t="str">
        <f t="shared" ref="O899:O962" si="44">IF(J899="M","Medium",IF(J899="L","Light",IF(J899="D","Dark","")))</f>
        <v>Dark</v>
      </c>
      <c r="P899" t="str">
        <f>_xlfn.XLOOKUP(Orders[[#This Row],[Customer ID]],customers!$A$1:$A$1001,customers!$I$1:$I$1001,,0)</f>
        <v>No</v>
      </c>
    </row>
    <row r="900" spans="1:16" x14ac:dyDescent="0.4">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4">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4">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4">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4">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4">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4">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4">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4">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4">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4">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4">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4">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4">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4">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4">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4">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4">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4">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4">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4">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4">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4">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4">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4">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4">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4">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4">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4">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4">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4">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4">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4">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4">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4">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4">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4">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4">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4">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4">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4">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4">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4">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4">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4">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4">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4">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4">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4">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4">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4">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4">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4">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4">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4">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4">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4">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4">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4">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4">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4">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4">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4">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4">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 IF(I963="Exc","Excelsa", IF(I963="Ara","Arabica", IF(I963="Lib","Liberica", ""))))</f>
        <v>Arabica</v>
      </c>
      <c r="O963" t="str">
        <f t="shared" ref="O963:O1001" si="47">IF(J963="M","Medium",IF(J963="L","Light",IF(J963="D","Dark","")))</f>
        <v>Dark</v>
      </c>
      <c r="P963" t="str">
        <f>_xlfn.XLOOKUP(Orders[[#This Row],[Customer ID]],customers!$A$1:$A$1001,customers!$I$1:$I$1001,,0)</f>
        <v>Yes</v>
      </c>
    </row>
    <row r="964" spans="1:16" x14ac:dyDescent="0.4">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4">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4">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4">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4">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4">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4">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4">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4">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4">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4">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4">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4">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4">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4">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4">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4">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4">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4">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4">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4">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4">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4">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4">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4">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4">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4">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4">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4">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4">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4">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4">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4">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4">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4">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4">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4">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4">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7" workbookViewId="0">
      <selection activeCell="I1" sqref="I1"/>
    </sheetView>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 </vt:lpstr>
      <vt:lpstr>Top Customers</vt:lpstr>
      <vt:lpstr>Dashboard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Ram Nayak</cp:lastModifiedBy>
  <cp:revision/>
  <dcterms:created xsi:type="dcterms:W3CDTF">2022-11-26T09:51:45Z</dcterms:created>
  <dcterms:modified xsi:type="dcterms:W3CDTF">2024-06-22T08:09:02Z</dcterms:modified>
  <cp:category/>
  <cp:contentStatus/>
</cp:coreProperties>
</file>