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New folder\"/>
    </mc:Choice>
  </mc:AlternateContent>
  <bookViews>
    <workbookView xWindow="0" yWindow="0" windowWidth="20490" windowHeight="7620" activeTab="2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J13" i="3" l="1"/>
  <c r="J8" i="3"/>
  <c r="J3" i="3"/>
  <c r="J4" i="3"/>
  <c r="J5" i="3"/>
  <c r="J6" i="3"/>
  <c r="J7" i="3"/>
  <c r="J9" i="3"/>
  <c r="J10" i="3"/>
  <c r="J11" i="3"/>
  <c r="J12" i="3"/>
  <c r="J14" i="3"/>
  <c r="J15" i="3"/>
  <c r="J16" i="3"/>
  <c r="J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F2" i="3"/>
  <c r="G2" i="3" s="1"/>
  <c r="H2" i="3" s="1"/>
  <c r="H3" i="3"/>
  <c r="H4" i="3"/>
  <c r="H5" i="3"/>
  <c r="H6" i="3"/>
  <c r="H7" i="3"/>
  <c r="H8" i="3"/>
  <c r="H9" i="3"/>
  <c r="H10" i="3"/>
  <c r="H11" i="3"/>
  <c r="H12" i="3"/>
  <c r="H13" i="3"/>
  <c r="H14" i="3"/>
  <c r="H16" i="3"/>
  <c r="G3" i="3"/>
  <c r="G4" i="3"/>
  <c r="G5" i="3"/>
  <c r="G6" i="3"/>
  <c r="G7" i="3"/>
  <c r="G8" i="3"/>
  <c r="G9" i="3"/>
  <c r="G10" i="3"/>
  <c r="G11" i="3"/>
  <c r="G12" i="3"/>
  <c r="G13" i="3"/>
  <c r="G14" i="3"/>
  <c r="G1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G15" i="3" s="1"/>
  <c r="H15" i="3" s="1"/>
  <c r="F16" i="3"/>
  <c r="H2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11" i="1"/>
  <c r="I11" i="1" s="1"/>
  <c r="G17" i="1"/>
  <c r="I17" i="1" s="1"/>
  <c r="G5" i="1"/>
  <c r="I5" i="1" s="1"/>
  <c r="F6" i="1"/>
  <c r="F7" i="1"/>
  <c r="F8" i="1"/>
  <c r="F9" i="1"/>
  <c r="F10" i="1"/>
  <c r="G10" i="1" s="1"/>
  <c r="I10" i="1" s="1"/>
  <c r="F11" i="1"/>
  <c r="F12" i="1"/>
  <c r="F13" i="1"/>
  <c r="F14" i="1"/>
  <c r="F15" i="1"/>
  <c r="F16" i="1"/>
  <c r="G16" i="1" s="1"/>
  <c r="I16" i="1" s="1"/>
  <c r="F17" i="1"/>
  <c r="F18" i="1"/>
  <c r="F19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D6" i="1"/>
  <c r="G6" i="1" s="1"/>
  <c r="I6" i="1" s="1"/>
  <c r="D7" i="1"/>
  <c r="G7" i="1" s="1"/>
  <c r="I7" i="1" s="1"/>
  <c r="D8" i="1"/>
  <c r="G8" i="1" s="1"/>
  <c r="I8" i="1" s="1"/>
  <c r="D9" i="1"/>
  <c r="G9" i="1" s="1"/>
  <c r="I9" i="1" s="1"/>
  <c r="D10" i="1"/>
  <c r="D11" i="1"/>
  <c r="D12" i="1"/>
  <c r="G12" i="1" s="1"/>
  <c r="I12" i="1" s="1"/>
  <c r="D13" i="1"/>
  <c r="G13" i="1" s="1"/>
  <c r="I13" i="1" s="1"/>
  <c r="D14" i="1"/>
  <c r="G14" i="1" s="1"/>
  <c r="I14" i="1" s="1"/>
  <c r="D15" i="1"/>
  <c r="G15" i="1" s="1"/>
  <c r="I15" i="1" s="1"/>
  <c r="D16" i="1"/>
  <c r="D17" i="1"/>
  <c r="D18" i="1"/>
  <c r="G18" i="1" s="1"/>
  <c r="I18" i="1" s="1"/>
  <c r="D19" i="1"/>
  <c r="G19" i="1" s="1"/>
  <c r="I19" i="1" s="1"/>
  <c r="D20" i="1"/>
  <c r="D21" i="1"/>
  <c r="D5" i="1"/>
  <c r="C20" i="1"/>
  <c r="F20" i="1" s="1"/>
  <c r="C21" i="1"/>
  <c r="H21" i="1" s="1"/>
  <c r="C22" i="1"/>
  <c r="E22" i="1" s="1"/>
  <c r="C23" i="1"/>
  <c r="F23" i="1" s="1"/>
  <c r="H22" i="1" l="1"/>
  <c r="G20" i="1"/>
  <c r="D23" i="1"/>
  <c r="E23" i="1"/>
  <c r="H20" i="1"/>
  <c r="F22" i="1"/>
  <c r="F21" i="1"/>
  <c r="G21" i="1"/>
  <c r="I21" i="1" s="1"/>
  <c r="D22" i="1"/>
  <c r="G22" i="1" s="1"/>
  <c r="I22" i="1" s="1"/>
  <c r="G23" i="1" l="1"/>
  <c r="I23" i="1" s="1"/>
  <c r="I20" i="1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<sst xmlns="http://schemas.openxmlformats.org/spreadsheetml/2006/main" count="98" uniqueCount="64">
  <si>
    <t>SL</t>
  </si>
  <si>
    <t>Name</t>
  </si>
  <si>
    <t>Basic</t>
  </si>
  <si>
    <t>HR</t>
  </si>
  <si>
    <t>TA</t>
  </si>
  <si>
    <t>MA</t>
  </si>
  <si>
    <t>Gross salary</t>
  </si>
  <si>
    <t>PF</t>
  </si>
  <si>
    <t>Net salary</t>
  </si>
  <si>
    <t>Salary sheet</t>
  </si>
  <si>
    <t>MD. SANAULLA</t>
  </si>
  <si>
    <t>ID</t>
  </si>
  <si>
    <t>Marks</t>
  </si>
  <si>
    <t>percentence</t>
  </si>
  <si>
    <t>Result</t>
  </si>
  <si>
    <t>Grade</t>
  </si>
  <si>
    <t xml:space="preserve"> </t>
  </si>
  <si>
    <t>MD. RAJU AHMED</t>
  </si>
  <si>
    <t>Md Najmul Islam</t>
  </si>
  <si>
    <t>F</t>
  </si>
  <si>
    <t>Mostofa Aminur Rashid</t>
  </si>
  <si>
    <t>33-39</t>
  </si>
  <si>
    <t>D</t>
  </si>
  <si>
    <t>Md.Kutub Uddin</t>
  </si>
  <si>
    <t>40-49</t>
  </si>
  <si>
    <t>C</t>
  </si>
  <si>
    <t>Shamima Nasrin</t>
  </si>
  <si>
    <t>50-59</t>
  </si>
  <si>
    <t>B</t>
  </si>
  <si>
    <t>Md. Towhidul Alam</t>
  </si>
  <si>
    <t>60-69</t>
  </si>
  <si>
    <t>A-</t>
  </si>
  <si>
    <t>MD. AMINUL HOQUE</t>
  </si>
  <si>
    <t>70-79</t>
  </si>
  <si>
    <t>A</t>
  </si>
  <si>
    <t>Shabab Ahmed</t>
  </si>
  <si>
    <t>80-89</t>
  </si>
  <si>
    <t>A+</t>
  </si>
  <si>
    <t>Md. Rabiul Islam</t>
  </si>
  <si>
    <t>89-100</t>
  </si>
  <si>
    <t>Golden</t>
  </si>
  <si>
    <t>Nusrat Jahan</t>
  </si>
  <si>
    <t>MD. RAFIQUL ISLAM RAZU</t>
  </si>
  <si>
    <t>MD. Nasif Shahriar</t>
  </si>
  <si>
    <t>Hasan</t>
  </si>
  <si>
    <t>NAYAMUL LSLAM</t>
  </si>
  <si>
    <t>Minimum</t>
  </si>
  <si>
    <t>Maximum</t>
  </si>
  <si>
    <t>Total</t>
  </si>
  <si>
    <t>Average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</si>
  <si>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</si>
  <si>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</si>
  <si>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</si>
  <si>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</si>
  <si>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</si>
  <si>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</si>
  <si>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</si>
  <si>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</si>
  <si>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</si>
  <si>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Batch</t>
  </si>
  <si>
    <t>Last char</t>
  </si>
  <si>
    <t>Uper case</t>
  </si>
  <si>
    <t>MD. SANAULLA hoque</t>
  </si>
  <si>
    <t>Hasan Ahamed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</si>
</sst>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[$৳-845]_-;\-* #,##0[$৳-845]_-;_-* &quot;-&quot;[$৳-845]_-;_-@_-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11">
    <dxf>
      <numFmt numFmtId="164" formatCode="_-* #,##0[$৳-845]_-;\-* #,##0[$৳-845]_-;_-* &quot;-&quot;[$৳-845]_-;_-@_-"/>
      <alignment horizontal="center" vertical="bottom" textRotation="0" indent="0" justifyLastLine="0" shrinkToFit="0" readingOrder="0"/>
    </dxf>
    <dxf>
      <numFmt numFmtId="164" formatCode="_-* #,##0[$৳-845]_-;\-* #,##0[$৳-845]_-;_-* &quot;-&quot;[$৳-845]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numFmt numFmtId="164" formatCode="_-* #,##0[$৳-845]_-;\-* #,##0[$৳-845]_-;_-* &quot;-&quot;[$৳-845]_-;_-@_-"/>
    </dxf>
    <dxf>
      <numFmt numFmtId="164" formatCode="_-* #,##0[$৳-845]_-;\-* #,##0[$৳-845]_-;_-* &quot;-&quot;[$৳-845]_-;_-@_-"/>
    </dxf>
    <dxf>
      <numFmt numFmtId="164" formatCode="_-* #,##0[$৳-845]_-;\-* #,##0[$৳-845]_-;_-* &quot;-&quot;[$৳-845]_-;_-@_-"/>
    </dxf>
    <dxf>
      <numFmt numFmtId="164" formatCode="_-* #,##0[$৳-845]_-;\-* #,##0[$৳-845]_-;_-* &quot;-&quot;[$৳-845]_-;_-@_-"/>
    </dxf>
    <dxf>
      <numFmt numFmtId="164" formatCode="_-* #,##0[$৳-845]_-;\-* #,##0[$৳-845]_-;_-* &quot;-&quot;[$৳-845]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23" totalsRowShown="0" headerRowDxfId="10">
  <tableColumns count="9">
    <tableColumn id="1" name="Column1" dataDxfId="3"/>
    <tableColumn id="2" name="Column2" dataDxfId="2"/>
    <tableColumn id="3" name="Column3" dataDxfId="0"/>
    <tableColumn id="4" name="Column4" dataDxfId="1">
      <calculatedColumnFormula>C2*$D$3</calculatedColumnFormula>
    </tableColumn>
    <tableColumn id="5" name="Column5" dataDxfId="9">
      <calculatedColumnFormula>C2*$E$3</calculatedColumnFormula>
    </tableColumn>
    <tableColumn id="6" name="Column6" dataDxfId="8">
      <calculatedColumnFormula>C2*$F$3</calculatedColumnFormula>
    </tableColumn>
    <tableColumn id="7" name="Column7" dataDxfId="7">
      <calculatedColumnFormula>SUM(C2:F2)</calculatedColumnFormula>
    </tableColumn>
    <tableColumn id="8" name="Column8" dataDxfId="6">
      <calculatedColumnFormula>C2*$H$3</calculatedColumnFormula>
    </tableColumn>
    <tableColumn id="9" name="Column9" dataDxfId="5">
      <calculatedColumnFormula>G2-H2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E27" sqref="E27"/>
    </sheetView>
  </sheetViews>
  <sheetFormatPr defaultRowHeight="15" x14ac:dyDescent="0.25"/>
  <cols>
    <col min="1" max="1" width="16" style="1" customWidth="1"/>
    <col min="2" max="2" width="24.85546875" style="3" bestFit="1" customWidth="1"/>
    <col min="3" max="3" width="16.85546875" style="8" bestFit="1" customWidth="1"/>
    <col min="4" max="5" width="16.85546875" bestFit="1" customWidth="1"/>
    <col min="6" max="9" width="14.140625" customWidth="1"/>
  </cols>
  <sheetData>
    <row r="1" spans="1:23" ht="21" x14ac:dyDescent="0.35">
      <c r="A1" s="6" t="s">
        <v>50</v>
      </c>
      <c r="B1" s="6" t="s">
        <v>51</v>
      </c>
      <c r="C1" s="13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</row>
    <row r="2" spans="1:23" s="5" customFormat="1" ht="21" x14ac:dyDescent="0.35">
      <c r="A2" s="11"/>
      <c r="B2" s="10" t="s">
        <v>9</v>
      </c>
      <c r="C2" s="14"/>
      <c r="D2" s="10"/>
      <c r="E2" s="10"/>
      <c r="F2" s="10"/>
      <c r="G2" s="10"/>
      <c r="H2" s="10"/>
      <c r="I2" s="10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25">
      <c r="D3" s="2">
        <v>0.5</v>
      </c>
      <c r="E3" s="2">
        <v>7.0000000000000007E-2</v>
      </c>
      <c r="F3" s="2">
        <v>0.15</v>
      </c>
      <c r="H3" s="2">
        <v>0.1</v>
      </c>
    </row>
    <row r="4" spans="1:23" x14ac:dyDescent="0.25">
      <c r="A4" s="1" t="s">
        <v>0</v>
      </c>
      <c r="B4" s="3" t="s">
        <v>1</v>
      </c>
      <c r="C4" s="8" t="s">
        <v>2</v>
      </c>
      <c r="D4" s="1" t="s">
        <v>3</v>
      </c>
      <c r="E4" s="1" t="s">
        <v>4</v>
      </c>
      <c r="F4" s="1" t="s">
        <v>5</v>
      </c>
      <c r="G4" t="s">
        <v>6</v>
      </c>
      <c r="H4" s="1" t="s">
        <v>7</v>
      </c>
      <c r="I4" t="s">
        <v>8</v>
      </c>
    </row>
    <row r="5" spans="1:23" x14ac:dyDescent="0.25">
      <c r="A5" s="1">
        <v>1</v>
      </c>
      <c r="B5" t="s">
        <v>10</v>
      </c>
      <c r="C5" s="8">
        <v>10000</v>
      </c>
      <c r="D5" s="7">
        <f t="shared" ref="D5:D23" si="0">C5*$D$3</f>
        <v>5000</v>
      </c>
      <c r="E5" s="7">
        <f t="shared" ref="E5:E23" si="1">C5*$E$3</f>
        <v>700.00000000000011</v>
      </c>
      <c r="F5" s="7">
        <f t="shared" ref="F5:F23" si="2">C5*$F$3</f>
        <v>1500</v>
      </c>
      <c r="G5" s="7">
        <f>SUM(C5:F5)</f>
        <v>17200</v>
      </c>
      <c r="H5" s="7">
        <f t="shared" ref="H5:H23" si="3">C5*$H$3</f>
        <v>1000</v>
      </c>
      <c r="I5" s="7">
        <f>G5-H5</f>
        <v>16200</v>
      </c>
    </row>
    <row r="6" spans="1:23" x14ac:dyDescent="0.25">
      <c r="A6" s="1">
        <v>2</v>
      </c>
      <c r="B6" t="s">
        <v>17</v>
      </c>
      <c r="C6" s="8">
        <v>20000</v>
      </c>
      <c r="D6" s="7">
        <f t="shared" si="0"/>
        <v>10000</v>
      </c>
      <c r="E6" s="7">
        <f t="shared" si="1"/>
        <v>1400.0000000000002</v>
      </c>
      <c r="F6" s="7">
        <f t="shared" si="2"/>
        <v>3000</v>
      </c>
      <c r="G6" s="7">
        <f t="shared" ref="G6:G23" si="4">SUM(C6:F6)</f>
        <v>34400</v>
      </c>
      <c r="H6" s="7">
        <f t="shared" si="3"/>
        <v>2000</v>
      </c>
      <c r="I6" s="7">
        <f t="shared" ref="I6:I22" si="5">G6-H6</f>
        <v>32400</v>
      </c>
    </row>
    <row r="7" spans="1:23" x14ac:dyDescent="0.25">
      <c r="A7" s="1">
        <v>3</v>
      </c>
      <c r="B7" t="s">
        <v>18</v>
      </c>
      <c r="C7" s="8">
        <v>30000</v>
      </c>
      <c r="D7" s="7">
        <f t="shared" si="0"/>
        <v>15000</v>
      </c>
      <c r="E7" s="7">
        <f t="shared" si="1"/>
        <v>2100</v>
      </c>
      <c r="F7" s="7">
        <f t="shared" si="2"/>
        <v>4500</v>
      </c>
      <c r="G7" s="7">
        <f t="shared" si="4"/>
        <v>51600</v>
      </c>
      <c r="H7" s="7">
        <f t="shared" si="3"/>
        <v>3000</v>
      </c>
      <c r="I7" s="7">
        <f t="shared" si="5"/>
        <v>48600</v>
      </c>
    </row>
    <row r="8" spans="1:23" x14ac:dyDescent="0.25">
      <c r="A8" s="1">
        <v>4</v>
      </c>
      <c r="B8" t="s">
        <v>20</v>
      </c>
      <c r="C8" s="8">
        <v>40000</v>
      </c>
      <c r="D8" s="7">
        <f t="shared" si="0"/>
        <v>20000</v>
      </c>
      <c r="E8" s="7">
        <f t="shared" si="1"/>
        <v>2800.0000000000005</v>
      </c>
      <c r="F8" s="7">
        <f t="shared" si="2"/>
        <v>6000</v>
      </c>
      <c r="G8" s="7">
        <f t="shared" si="4"/>
        <v>68800</v>
      </c>
      <c r="H8" s="7">
        <f t="shared" si="3"/>
        <v>4000</v>
      </c>
      <c r="I8" s="7">
        <f t="shared" si="5"/>
        <v>64800</v>
      </c>
    </row>
    <row r="9" spans="1:23" x14ac:dyDescent="0.25">
      <c r="A9" s="1">
        <v>5</v>
      </c>
      <c r="B9" t="s">
        <v>23</v>
      </c>
      <c r="C9" s="8">
        <v>50000</v>
      </c>
      <c r="D9" s="7">
        <f t="shared" si="0"/>
        <v>25000</v>
      </c>
      <c r="E9" s="7">
        <f t="shared" si="1"/>
        <v>3500.0000000000005</v>
      </c>
      <c r="F9" s="7">
        <f t="shared" si="2"/>
        <v>7500</v>
      </c>
      <c r="G9" s="7">
        <f t="shared" si="4"/>
        <v>86000</v>
      </c>
      <c r="H9" s="7">
        <f t="shared" si="3"/>
        <v>5000</v>
      </c>
      <c r="I9" s="7">
        <f t="shared" si="5"/>
        <v>81000</v>
      </c>
    </row>
    <row r="10" spans="1:23" x14ac:dyDescent="0.25">
      <c r="A10" s="1">
        <v>6</v>
      </c>
      <c r="B10" t="s">
        <v>26</v>
      </c>
      <c r="C10" s="8">
        <v>60000</v>
      </c>
      <c r="D10" s="7">
        <f t="shared" si="0"/>
        <v>30000</v>
      </c>
      <c r="E10" s="7">
        <f t="shared" si="1"/>
        <v>4200</v>
      </c>
      <c r="F10" s="7">
        <f t="shared" si="2"/>
        <v>9000</v>
      </c>
      <c r="G10" s="7">
        <f t="shared" si="4"/>
        <v>103200</v>
      </c>
      <c r="H10" s="7">
        <f t="shared" si="3"/>
        <v>6000</v>
      </c>
      <c r="I10" s="7">
        <f t="shared" si="5"/>
        <v>97200</v>
      </c>
    </row>
    <row r="11" spans="1:23" x14ac:dyDescent="0.25">
      <c r="A11" s="1">
        <v>7</v>
      </c>
      <c r="B11" t="s">
        <v>29</v>
      </c>
      <c r="C11" s="8">
        <v>70000</v>
      </c>
      <c r="D11" s="7">
        <f t="shared" si="0"/>
        <v>35000</v>
      </c>
      <c r="E11" s="7">
        <f t="shared" si="1"/>
        <v>4900.0000000000009</v>
      </c>
      <c r="F11" s="7">
        <f t="shared" si="2"/>
        <v>10500</v>
      </c>
      <c r="G11" s="7">
        <f t="shared" si="4"/>
        <v>120400</v>
      </c>
      <c r="H11" s="7">
        <f t="shared" si="3"/>
        <v>7000</v>
      </c>
      <c r="I11" s="7">
        <f t="shared" si="5"/>
        <v>113400</v>
      </c>
    </row>
    <row r="12" spans="1:23" x14ac:dyDescent="0.25">
      <c r="A12" s="1">
        <v>8</v>
      </c>
      <c r="B12" t="s">
        <v>32</v>
      </c>
      <c r="C12" s="8">
        <v>80000</v>
      </c>
      <c r="D12" s="7">
        <f t="shared" si="0"/>
        <v>40000</v>
      </c>
      <c r="E12" s="7">
        <f t="shared" si="1"/>
        <v>5600.0000000000009</v>
      </c>
      <c r="F12" s="7">
        <f t="shared" si="2"/>
        <v>12000</v>
      </c>
      <c r="G12" s="7">
        <f t="shared" si="4"/>
        <v>137600</v>
      </c>
      <c r="H12" s="7">
        <f t="shared" si="3"/>
        <v>8000</v>
      </c>
      <c r="I12" s="7">
        <f t="shared" si="5"/>
        <v>129600</v>
      </c>
    </row>
    <row r="13" spans="1:23" x14ac:dyDescent="0.25">
      <c r="A13" s="1">
        <v>9</v>
      </c>
      <c r="B13" t="s">
        <v>35</v>
      </c>
      <c r="C13" s="8">
        <v>90000</v>
      </c>
      <c r="D13" s="7">
        <f t="shared" si="0"/>
        <v>45000</v>
      </c>
      <c r="E13" s="7">
        <f t="shared" si="1"/>
        <v>6300.0000000000009</v>
      </c>
      <c r="F13" s="7">
        <f t="shared" si="2"/>
        <v>13500</v>
      </c>
      <c r="G13" s="7">
        <f t="shared" si="4"/>
        <v>154800</v>
      </c>
      <c r="H13" s="7">
        <f t="shared" si="3"/>
        <v>9000</v>
      </c>
      <c r="I13" s="7">
        <f t="shared" si="5"/>
        <v>145800</v>
      </c>
    </row>
    <row r="14" spans="1:23" x14ac:dyDescent="0.25">
      <c r="A14" s="1">
        <v>10</v>
      </c>
      <c r="B14" t="s">
        <v>38</v>
      </c>
      <c r="C14" s="8">
        <v>100000</v>
      </c>
      <c r="D14" s="7">
        <f t="shared" si="0"/>
        <v>50000</v>
      </c>
      <c r="E14" s="7">
        <f t="shared" si="1"/>
        <v>7000.0000000000009</v>
      </c>
      <c r="F14" s="7">
        <f t="shared" si="2"/>
        <v>15000</v>
      </c>
      <c r="G14" s="7">
        <f t="shared" si="4"/>
        <v>172000</v>
      </c>
      <c r="H14" s="7">
        <f t="shared" si="3"/>
        <v>10000</v>
      </c>
      <c r="I14" s="7">
        <f t="shared" si="5"/>
        <v>162000</v>
      </c>
    </row>
    <row r="15" spans="1:23" x14ac:dyDescent="0.25">
      <c r="A15" s="1">
        <v>11</v>
      </c>
      <c r="B15" t="s">
        <v>41</v>
      </c>
      <c r="C15" s="8">
        <v>110000</v>
      </c>
      <c r="D15" s="7">
        <f t="shared" si="0"/>
        <v>55000</v>
      </c>
      <c r="E15" s="7">
        <f t="shared" si="1"/>
        <v>7700.0000000000009</v>
      </c>
      <c r="F15" s="7">
        <f t="shared" si="2"/>
        <v>16500</v>
      </c>
      <c r="G15" s="7">
        <f t="shared" si="4"/>
        <v>189200</v>
      </c>
      <c r="H15" s="7">
        <f t="shared" si="3"/>
        <v>11000</v>
      </c>
      <c r="I15" s="7">
        <f t="shared" si="5"/>
        <v>178200</v>
      </c>
    </row>
    <row r="16" spans="1:23" x14ac:dyDescent="0.25">
      <c r="A16" s="1">
        <v>12</v>
      </c>
      <c r="B16" t="s">
        <v>42</v>
      </c>
      <c r="C16" s="8">
        <v>120000</v>
      </c>
      <c r="D16" s="7">
        <f t="shared" si="0"/>
        <v>60000</v>
      </c>
      <c r="E16" s="7">
        <f t="shared" si="1"/>
        <v>8400</v>
      </c>
      <c r="F16" s="7">
        <f t="shared" si="2"/>
        <v>18000</v>
      </c>
      <c r="G16" s="7">
        <f t="shared" si="4"/>
        <v>206400</v>
      </c>
      <c r="H16" s="7">
        <f t="shared" si="3"/>
        <v>12000</v>
      </c>
      <c r="I16" s="7">
        <f t="shared" si="5"/>
        <v>194400</v>
      </c>
    </row>
    <row r="17" spans="1:9" x14ac:dyDescent="0.25">
      <c r="A17" s="1">
        <v>13</v>
      </c>
      <c r="B17" t="s">
        <v>43</v>
      </c>
      <c r="C17" s="8">
        <v>130000</v>
      </c>
      <c r="D17" s="7">
        <f t="shared" si="0"/>
        <v>65000</v>
      </c>
      <c r="E17" s="7">
        <f t="shared" si="1"/>
        <v>9100</v>
      </c>
      <c r="F17" s="7">
        <f t="shared" si="2"/>
        <v>19500</v>
      </c>
      <c r="G17" s="7">
        <f t="shared" si="4"/>
        <v>223600</v>
      </c>
      <c r="H17" s="7">
        <f t="shared" si="3"/>
        <v>13000</v>
      </c>
      <c r="I17" s="7">
        <f t="shared" si="5"/>
        <v>210600</v>
      </c>
    </row>
    <row r="18" spans="1:9" x14ac:dyDescent="0.25">
      <c r="A18" s="1">
        <v>14</v>
      </c>
      <c r="B18" t="s">
        <v>44</v>
      </c>
      <c r="C18" s="8">
        <v>140000</v>
      </c>
      <c r="D18" s="7">
        <f t="shared" si="0"/>
        <v>70000</v>
      </c>
      <c r="E18" s="7">
        <f t="shared" si="1"/>
        <v>9800.0000000000018</v>
      </c>
      <c r="F18" s="7">
        <f t="shared" si="2"/>
        <v>21000</v>
      </c>
      <c r="G18" s="7">
        <f t="shared" si="4"/>
        <v>240800</v>
      </c>
      <c r="H18" s="7">
        <f t="shared" si="3"/>
        <v>14000</v>
      </c>
      <c r="I18" s="7">
        <f t="shared" si="5"/>
        <v>226800</v>
      </c>
    </row>
    <row r="19" spans="1:9" x14ac:dyDescent="0.25">
      <c r="A19" s="1">
        <v>15</v>
      </c>
      <c r="B19" t="s">
        <v>45</v>
      </c>
      <c r="C19" s="8">
        <v>150000</v>
      </c>
      <c r="D19" s="7">
        <f t="shared" si="0"/>
        <v>75000</v>
      </c>
      <c r="E19" s="7">
        <f t="shared" si="1"/>
        <v>10500.000000000002</v>
      </c>
      <c r="F19" s="7">
        <f t="shared" si="2"/>
        <v>22500</v>
      </c>
      <c r="G19" s="7">
        <f t="shared" si="4"/>
        <v>258000</v>
      </c>
      <c r="H19" s="7">
        <f t="shared" si="3"/>
        <v>15000</v>
      </c>
      <c r="I19" s="7">
        <f t="shared" si="5"/>
        <v>243000</v>
      </c>
    </row>
    <row r="20" spans="1:9" ht="15.75" x14ac:dyDescent="0.25">
      <c r="A20" s="12"/>
      <c r="B20" s="9" t="s">
        <v>46</v>
      </c>
      <c r="C20" s="8">
        <f>MIN(C5:C19)</f>
        <v>10000</v>
      </c>
      <c r="D20" s="7">
        <f t="shared" si="0"/>
        <v>5000</v>
      </c>
      <c r="E20" s="7">
        <f t="shared" si="1"/>
        <v>700.00000000000011</v>
      </c>
      <c r="F20" s="7">
        <f t="shared" si="2"/>
        <v>1500</v>
      </c>
      <c r="G20" s="7">
        <f t="shared" si="4"/>
        <v>17200</v>
      </c>
      <c r="H20" s="7">
        <f t="shared" si="3"/>
        <v>1000</v>
      </c>
      <c r="I20" s="7">
        <f t="shared" si="5"/>
        <v>16200</v>
      </c>
    </row>
    <row r="21" spans="1:9" ht="15.75" x14ac:dyDescent="0.25">
      <c r="A21" s="12"/>
      <c r="B21" s="9" t="s">
        <v>47</v>
      </c>
      <c r="C21" s="8">
        <f>MAX(C5:C19)</f>
        <v>150000</v>
      </c>
      <c r="D21" s="7">
        <f t="shared" si="0"/>
        <v>75000</v>
      </c>
      <c r="E21" s="7">
        <f t="shared" si="1"/>
        <v>10500.000000000002</v>
      </c>
      <c r="F21" s="7">
        <f t="shared" si="2"/>
        <v>22500</v>
      </c>
      <c r="G21" s="7">
        <f t="shared" si="4"/>
        <v>258000</v>
      </c>
      <c r="H21" s="7">
        <f t="shared" si="3"/>
        <v>15000</v>
      </c>
      <c r="I21" s="7">
        <f t="shared" si="5"/>
        <v>243000</v>
      </c>
    </row>
    <row r="22" spans="1:9" ht="15.75" x14ac:dyDescent="0.25">
      <c r="A22" s="12"/>
      <c r="B22" s="9" t="s">
        <v>49</v>
      </c>
      <c r="C22" s="8">
        <f>AVERAGE(C5:C19)</f>
        <v>80000</v>
      </c>
      <c r="D22" s="7">
        <f t="shared" si="0"/>
        <v>40000</v>
      </c>
      <c r="E22" s="7">
        <f t="shared" si="1"/>
        <v>5600.0000000000009</v>
      </c>
      <c r="F22" s="7">
        <f t="shared" si="2"/>
        <v>12000</v>
      </c>
      <c r="G22" s="7">
        <f t="shared" si="4"/>
        <v>137600</v>
      </c>
      <c r="H22" s="7">
        <f t="shared" si="3"/>
        <v>8000</v>
      </c>
      <c r="I22" s="7">
        <f t="shared" si="5"/>
        <v>129600</v>
      </c>
    </row>
    <row r="23" spans="1:9" ht="15.75" x14ac:dyDescent="0.25">
      <c r="A23" s="12"/>
      <c r="B23" s="9" t="s">
        <v>48</v>
      </c>
      <c r="C23" s="8">
        <f>SUM(C5:C19)</f>
        <v>1200000</v>
      </c>
      <c r="D23" s="7">
        <f t="shared" si="0"/>
        <v>600000</v>
      </c>
      <c r="E23" s="7">
        <f t="shared" si="1"/>
        <v>84000.000000000015</v>
      </c>
      <c r="F23" s="7">
        <f t="shared" si="2"/>
        <v>180000</v>
      </c>
      <c r="G23" s="7">
        <f t="shared" si="4"/>
        <v>2064000</v>
      </c>
      <c r="H23" s="7">
        <f t="shared" si="3"/>
        <v>120000</v>
      </c>
      <c r="I23" s="7">
        <f>G23-H23</f>
        <v>1944000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>
      <selection activeCell="G2" sqref="G2"/>
    </sheetView>
  </sheetViews>
  <sheetFormatPr defaultRowHeight="15" x14ac:dyDescent="0.25"/>
  <cols>
    <col min="2" max="2" width="8" bestFit="1" customWidth="1"/>
    <col min="3" max="3" width="24" bestFit="1" customWidth="1"/>
    <col min="4" max="4" width="6.28515625" bestFit="1" customWidth="1"/>
  </cols>
  <sheetData>
    <row r="1" spans="2:10" x14ac:dyDescent="0.25">
      <c r="B1" t="s">
        <v>11</v>
      </c>
      <c r="C1" t="s">
        <v>1</v>
      </c>
      <c r="D1" t="s">
        <v>12</v>
      </c>
      <c r="E1" t="s">
        <v>59</v>
      </c>
      <c r="F1" t="s">
        <v>60</v>
      </c>
      <c r="G1" t="s">
        <v>61</v>
      </c>
      <c r="H1" t="s">
        <v>11</v>
      </c>
    </row>
    <row r="2" spans="2:10" x14ac:dyDescent="0.25">
      <c r="B2">
        <v>1281148</v>
      </c>
      <c r="C2" t="s">
        <v>62</v>
      </c>
      <c r="D2">
        <v>20</v>
      </c>
      <c r="E2">
        <v>59</v>
      </c>
      <c r="F2" t="str">
        <f>RIGHT(C2,3)</f>
        <v>que</v>
      </c>
      <c r="G2" t="str">
        <f>UPPER(F2)</f>
        <v>QUE</v>
      </c>
      <c r="H2" t="str">
        <f>G2&amp;"JEE"&amp;E2</f>
        <v>QUEJEE59</v>
      </c>
      <c r="I2" t="str">
        <f>LEFT(C2,2)</f>
        <v>MD</v>
      </c>
      <c r="J2" t="str">
        <f>RIGHT(C2,6)</f>
        <v xml:space="preserve"> hoque</v>
      </c>
    </row>
    <row r="3" spans="2:10" x14ac:dyDescent="0.25">
      <c r="B3">
        <v>1281250</v>
      </c>
      <c r="C3" t="s">
        <v>17</v>
      </c>
      <c r="D3">
        <v>35</v>
      </c>
      <c r="E3">
        <v>59</v>
      </c>
      <c r="F3" t="str">
        <f t="shared" ref="F3:F16" si="0">RIGHT(C3,3)</f>
        <v>MED</v>
      </c>
      <c r="G3" t="str">
        <f t="shared" ref="G3:G16" si="1">UPPER(F3)</f>
        <v>MED</v>
      </c>
      <c r="H3" t="str">
        <f t="shared" ref="H3:H16" si="2">G3&amp;"JEE"&amp;E3</f>
        <v>MEDJEE59</v>
      </c>
      <c r="I3" t="str">
        <f t="shared" ref="I3:I16" si="3">LEFT(C3,2)</f>
        <v>MD</v>
      </c>
      <c r="J3" t="str">
        <f t="shared" ref="J3:J16" si="4">RIGHT(C3,6)</f>
        <v xml:space="preserve"> AHMED</v>
      </c>
    </row>
    <row r="4" spans="2:10" x14ac:dyDescent="0.25">
      <c r="B4">
        <v>1281305</v>
      </c>
      <c r="C4" t="s">
        <v>18</v>
      </c>
      <c r="D4">
        <v>60</v>
      </c>
      <c r="E4">
        <v>59</v>
      </c>
      <c r="F4" t="str">
        <f t="shared" si="0"/>
        <v>lam</v>
      </c>
      <c r="G4" t="str">
        <f t="shared" si="1"/>
        <v>LAM</v>
      </c>
      <c r="H4" t="str">
        <f t="shared" si="2"/>
        <v>LAMJEE59</v>
      </c>
      <c r="I4" t="str">
        <f t="shared" si="3"/>
        <v>Md</v>
      </c>
      <c r="J4" t="str">
        <f t="shared" si="4"/>
        <v xml:space="preserve"> Islam</v>
      </c>
    </row>
    <row r="5" spans="2:10" x14ac:dyDescent="0.25">
      <c r="B5">
        <v>1281332</v>
      </c>
      <c r="C5" t="s">
        <v>20</v>
      </c>
      <c r="D5">
        <v>85</v>
      </c>
      <c r="E5">
        <v>59</v>
      </c>
      <c r="F5" t="str">
        <f t="shared" si="0"/>
        <v>hid</v>
      </c>
      <c r="G5" t="str">
        <f t="shared" si="1"/>
        <v>HID</v>
      </c>
      <c r="H5" t="str">
        <f t="shared" si="2"/>
        <v>HIDJEE59</v>
      </c>
      <c r="I5" t="str">
        <f t="shared" si="3"/>
        <v>Mo</v>
      </c>
      <c r="J5" t="str">
        <f t="shared" si="4"/>
        <v>Rashid</v>
      </c>
    </row>
    <row r="6" spans="2:10" x14ac:dyDescent="0.25">
      <c r="B6">
        <v>1281514</v>
      </c>
      <c r="C6" t="s">
        <v>23</v>
      </c>
      <c r="D6">
        <v>70</v>
      </c>
      <c r="E6">
        <v>59</v>
      </c>
      <c r="F6" t="str">
        <f t="shared" si="0"/>
        <v>din</v>
      </c>
      <c r="G6" t="str">
        <f t="shared" si="1"/>
        <v>DIN</v>
      </c>
      <c r="H6" t="str">
        <f t="shared" si="2"/>
        <v>DINJEE59</v>
      </c>
      <c r="I6" t="str">
        <f t="shared" si="3"/>
        <v>Md</v>
      </c>
      <c r="J6" t="str">
        <f t="shared" si="4"/>
        <v xml:space="preserve"> Uddin</v>
      </c>
    </row>
    <row r="7" spans="2:10" x14ac:dyDescent="0.25">
      <c r="B7">
        <v>1281521</v>
      </c>
      <c r="C7" t="s">
        <v>26</v>
      </c>
      <c r="D7">
        <v>80</v>
      </c>
      <c r="E7">
        <v>59</v>
      </c>
      <c r="F7" t="str">
        <f t="shared" si="0"/>
        <v>rin</v>
      </c>
      <c r="G7" t="str">
        <f t="shared" si="1"/>
        <v>RIN</v>
      </c>
      <c r="H7" t="str">
        <f t="shared" si="2"/>
        <v>RINJEE59</v>
      </c>
      <c r="I7" t="str">
        <f t="shared" si="3"/>
        <v>Sh</v>
      </c>
      <c r="J7" t="str">
        <f t="shared" si="4"/>
        <v>Nasrin</v>
      </c>
    </row>
    <row r="8" spans="2:10" x14ac:dyDescent="0.25">
      <c r="B8">
        <v>1281524</v>
      </c>
      <c r="C8" t="s">
        <v>29</v>
      </c>
      <c r="D8">
        <v>30</v>
      </c>
      <c r="E8">
        <v>59</v>
      </c>
      <c r="F8" t="str">
        <f t="shared" si="0"/>
        <v>lam</v>
      </c>
      <c r="G8" t="str">
        <f t="shared" si="1"/>
        <v>LAM</v>
      </c>
      <c r="H8" t="str">
        <f t="shared" si="2"/>
        <v>LAMJEE59</v>
      </c>
      <c r="I8" t="str">
        <f t="shared" si="3"/>
        <v>Md</v>
      </c>
      <c r="J8" t="str">
        <f>RIGHT(C8,4)</f>
        <v>Alam</v>
      </c>
    </row>
    <row r="9" spans="2:10" x14ac:dyDescent="0.25">
      <c r="B9">
        <v>1281525</v>
      </c>
      <c r="C9" t="s">
        <v>32</v>
      </c>
      <c r="D9">
        <v>25</v>
      </c>
      <c r="E9">
        <v>59</v>
      </c>
      <c r="F9" t="str">
        <f t="shared" si="0"/>
        <v>QUE</v>
      </c>
      <c r="G9" t="str">
        <f t="shared" si="1"/>
        <v>QUE</v>
      </c>
      <c r="H9" t="str">
        <f t="shared" si="2"/>
        <v>QUEJEE59</v>
      </c>
      <c r="I9" t="str">
        <f t="shared" si="3"/>
        <v>MD</v>
      </c>
      <c r="J9" t="str">
        <f t="shared" si="4"/>
        <v xml:space="preserve"> HOQUE</v>
      </c>
    </row>
    <row r="10" spans="2:10" x14ac:dyDescent="0.25">
      <c r="B10">
        <v>1281539</v>
      </c>
      <c r="C10" t="s">
        <v>35</v>
      </c>
      <c r="D10">
        <v>55</v>
      </c>
      <c r="E10">
        <v>59</v>
      </c>
      <c r="F10" t="str">
        <f t="shared" si="0"/>
        <v>med</v>
      </c>
      <c r="G10" t="str">
        <f t="shared" si="1"/>
        <v>MED</v>
      </c>
      <c r="H10" t="str">
        <f t="shared" si="2"/>
        <v>MEDJEE59</v>
      </c>
      <c r="I10" t="str">
        <f t="shared" si="3"/>
        <v>Sh</v>
      </c>
      <c r="J10" t="str">
        <f t="shared" si="4"/>
        <v xml:space="preserve"> Ahmed</v>
      </c>
    </row>
    <row r="11" spans="2:10" x14ac:dyDescent="0.25">
      <c r="B11">
        <v>1281573</v>
      </c>
      <c r="C11" t="s">
        <v>38</v>
      </c>
      <c r="D11">
        <v>45</v>
      </c>
      <c r="E11">
        <v>59</v>
      </c>
      <c r="F11" t="str">
        <f t="shared" si="0"/>
        <v>lam</v>
      </c>
      <c r="G11" t="str">
        <f t="shared" si="1"/>
        <v>LAM</v>
      </c>
      <c r="H11" t="str">
        <f t="shared" si="2"/>
        <v>LAMJEE59</v>
      </c>
      <c r="I11" t="str">
        <f t="shared" si="3"/>
        <v>Md</v>
      </c>
      <c r="J11" t="str">
        <f t="shared" si="4"/>
        <v xml:space="preserve"> Islam</v>
      </c>
    </row>
    <row r="12" spans="2:10" x14ac:dyDescent="0.25">
      <c r="B12">
        <v>1281608</v>
      </c>
      <c r="C12" t="s">
        <v>41</v>
      </c>
      <c r="D12">
        <v>40</v>
      </c>
      <c r="E12">
        <v>59</v>
      </c>
      <c r="F12" t="str">
        <f t="shared" si="0"/>
        <v>han</v>
      </c>
      <c r="G12" t="str">
        <f t="shared" si="1"/>
        <v>HAN</v>
      </c>
      <c r="H12" t="str">
        <f t="shared" si="2"/>
        <v>HANJEE59</v>
      </c>
      <c r="I12" t="str">
        <f t="shared" si="3"/>
        <v>Nu</v>
      </c>
      <c r="J12" t="str">
        <f t="shared" si="4"/>
        <v xml:space="preserve"> Jahan</v>
      </c>
    </row>
    <row r="13" spans="2:10" x14ac:dyDescent="0.25">
      <c r="B13">
        <v>1281656</v>
      </c>
      <c r="C13" t="s">
        <v>42</v>
      </c>
      <c r="D13">
        <v>95</v>
      </c>
      <c r="E13">
        <v>59</v>
      </c>
      <c r="F13" t="str">
        <f t="shared" si="0"/>
        <v>AZU</v>
      </c>
      <c r="G13" t="str">
        <f t="shared" si="1"/>
        <v>AZU</v>
      </c>
      <c r="H13" t="str">
        <f t="shared" si="2"/>
        <v>AZUJEE59</v>
      </c>
      <c r="I13" t="str">
        <f t="shared" si="3"/>
        <v>MD</v>
      </c>
      <c r="J13" t="str">
        <f>RIGHT(C13,4)</f>
        <v>RAZU</v>
      </c>
    </row>
    <row r="14" spans="2:10" x14ac:dyDescent="0.25">
      <c r="B14">
        <v>1281661</v>
      </c>
      <c r="C14" t="s">
        <v>43</v>
      </c>
      <c r="D14">
        <v>75</v>
      </c>
      <c r="E14">
        <v>59</v>
      </c>
      <c r="F14" t="str">
        <f t="shared" si="0"/>
        <v>iar</v>
      </c>
      <c r="G14" t="str">
        <f t="shared" si="1"/>
        <v>IAR</v>
      </c>
      <c r="H14" t="str">
        <f t="shared" si="2"/>
        <v>IARJEE59</v>
      </c>
      <c r="I14" t="str">
        <f t="shared" si="3"/>
        <v>MD</v>
      </c>
      <c r="J14" t="str">
        <f t="shared" si="4"/>
        <v>ahriar</v>
      </c>
    </row>
    <row r="15" spans="2:10" x14ac:dyDescent="0.25">
      <c r="B15">
        <v>1281714</v>
      </c>
      <c r="C15" t="s">
        <v>63</v>
      </c>
      <c r="D15">
        <v>65</v>
      </c>
      <c r="E15">
        <v>59</v>
      </c>
      <c r="F15" t="str">
        <f t="shared" si="0"/>
        <v>med</v>
      </c>
      <c r="G15" t="str">
        <f t="shared" si="1"/>
        <v>MED</v>
      </c>
      <c r="H15" t="str">
        <f t="shared" si="2"/>
        <v>MEDJEE59</v>
      </c>
      <c r="I15" t="str">
        <f t="shared" si="3"/>
        <v>Ha</v>
      </c>
      <c r="J15" t="str">
        <f t="shared" si="4"/>
        <v>Ahamed</v>
      </c>
    </row>
    <row r="16" spans="2:10" x14ac:dyDescent="0.25">
      <c r="B16">
        <v>1281745</v>
      </c>
      <c r="C16" t="s">
        <v>45</v>
      </c>
      <c r="D16">
        <v>50</v>
      </c>
      <c r="E16">
        <v>59</v>
      </c>
      <c r="F16" t="str">
        <f t="shared" si="0"/>
        <v>LAM</v>
      </c>
      <c r="G16" t="str">
        <f t="shared" si="1"/>
        <v>LAM</v>
      </c>
      <c r="H16" t="str">
        <f t="shared" si="2"/>
        <v>LAMJEE59</v>
      </c>
      <c r="I16" t="str">
        <f t="shared" si="3"/>
        <v>NA</v>
      </c>
      <c r="J16" t="str">
        <f t="shared" si="4"/>
        <v xml:space="preserve"> LSLAM</v>
      </c>
    </row>
  </sheetData>
  <conditionalFormatting sqref="D2">
    <cfRule type="cellIs" dxfId="4" priority="1" operator="greaterThan">
      <formula>"Md"</formula>
    </cfRule>
  </conditionalFormatting>
  <pageMargins left="0.7" right="0.7" top="0.75" bottom="0.75" header="0.3" footer="0.3"/>
  <ignoredErrors>
    <ignoredError sqref="J8 J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D1" sqref="D1"/>
    </sheetView>
  </sheetViews>
  <sheetFormatPr defaultRowHeight="15" x14ac:dyDescent="0.25"/>
  <cols>
    <col min="2" max="2" width="8.5703125" bestFit="1" customWidth="1"/>
    <col min="3" max="3" width="25.140625" bestFit="1" customWidth="1"/>
    <col min="5" max="5" width="12.140625" bestFit="1" customWidth="1"/>
  </cols>
  <sheetData>
    <row r="1" spans="1:12" x14ac:dyDescent="0.25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  <c r="G1" t="s">
        <v>15</v>
      </c>
    </row>
    <row r="2" spans="1:12" x14ac:dyDescent="0.25">
      <c r="A2">
        <v>1</v>
      </c>
      <c r="B2">
        <v>1281148</v>
      </c>
      <c r="C2" t="s">
        <v>10</v>
      </c>
      <c r="D2">
        <v>25</v>
      </c>
      <c r="E2" t="s">
        <v>16</v>
      </c>
      <c r="F2" t="str">
        <f>IF(D2&lt;=32,"fail","pass")</f>
        <v>fail</v>
      </c>
      <c r="G2" t="str">
        <f>IF(D2&lt;=32,"F",IF(D2&lt;=39,"D",IF(D2&lt;=49,"C",IF(D2&lt;=59,"B",IF(D2&lt;=69,"A-",IF(D2&lt;=79,"A",IF(D2&lt;=89,"A+","GA+")))))))</f>
        <v>F</v>
      </c>
    </row>
    <row r="3" spans="1:12" x14ac:dyDescent="0.25">
      <c r="A3">
        <v>2</v>
      </c>
      <c r="B3">
        <v>1281250</v>
      </c>
      <c r="C3" t="s">
        <v>17</v>
      </c>
      <c r="D3">
        <v>30</v>
      </c>
      <c r="F3" t="str">
        <f t="shared" ref="F3:F16" si="0">IF(D3&lt;=32,"fail","pass")</f>
        <v>fail</v>
      </c>
      <c r="G3" t="str">
        <f t="shared" ref="G3:G16" si="1">IF(D3&lt;=32,"F",IF(D3&lt;=39,"D",IF(D3&lt;=49,"C",IF(D3&lt;=59,"B",IF(D3&lt;=69,"A-",IF(D3&lt;=79,"A",IF(D3&lt;=89,"A+","GA+")))))))</f>
        <v>F</v>
      </c>
    </row>
    <row r="4" spans="1:12" x14ac:dyDescent="0.25">
      <c r="A4">
        <v>3</v>
      </c>
      <c r="B4">
        <v>1281305</v>
      </c>
      <c r="C4" t="s">
        <v>18</v>
      </c>
      <c r="D4">
        <v>35</v>
      </c>
      <c r="F4" t="str">
        <f t="shared" si="0"/>
        <v>pass</v>
      </c>
      <c r="G4" t="str">
        <f t="shared" si="1"/>
        <v>D</v>
      </c>
      <c r="K4" s="4">
        <v>32</v>
      </c>
      <c r="L4" t="s">
        <v>19</v>
      </c>
    </row>
    <row r="5" spans="1:12" x14ac:dyDescent="0.25">
      <c r="A5">
        <v>4</v>
      </c>
      <c r="B5">
        <v>1281332</v>
      </c>
      <c r="C5" t="s">
        <v>20</v>
      </c>
      <c r="D5">
        <v>40</v>
      </c>
      <c r="F5" t="str">
        <f t="shared" si="0"/>
        <v>pass</v>
      </c>
      <c r="G5" t="str">
        <f t="shared" si="1"/>
        <v>C</v>
      </c>
      <c r="K5" t="s">
        <v>21</v>
      </c>
      <c r="L5" t="s">
        <v>22</v>
      </c>
    </row>
    <row r="6" spans="1:12" x14ac:dyDescent="0.25">
      <c r="A6">
        <v>5</v>
      </c>
      <c r="B6">
        <v>1281514</v>
      </c>
      <c r="C6" t="s">
        <v>23</v>
      </c>
      <c r="D6">
        <v>45</v>
      </c>
      <c r="F6" t="str">
        <f t="shared" si="0"/>
        <v>pass</v>
      </c>
      <c r="G6" t="str">
        <f t="shared" si="1"/>
        <v>C</v>
      </c>
      <c r="K6" t="s">
        <v>24</v>
      </c>
      <c r="L6" t="s">
        <v>25</v>
      </c>
    </row>
    <row r="7" spans="1:12" x14ac:dyDescent="0.25">
      <c r="A7">
        <v>6</v>
      </c>
      <c r="B7">
        <v>1281521</v>
      </c>
      <c r="C7" t="s">
        <v>26</v>
      </c>
      <c r="D7">
        <v>50</v>
      </c>
      <c r="F7" t="str">
        <f t="shared" si="0"/>
        <v>pass</v>
      </c>
      <c r="G7" t="str">
        <f t="shared" si="1"/>
        <v>B</v>
      </c>
      <c r="K7" t="s">
        <v>27</v>
      </c>
      <c r="L7" t="s">
        <v>28</v>
      </c>
    </row>
    <row r="8" spans="1:12" x14ac:dyDescent="0.25">
      <c r="A8">
        <v>7</v>
      </c>
      <c r="B8">
        <v>1281524</v>
      </c>
      <c r="C8" t="s">
        <v>29</v>
      </c>
      <c r="D8">
        <v>55</v>
      </c>
      <c r="F8" t="str">
        <f t="shared" si="0"/>
        <v>pass</v>
      </c>
      <c r="G8" t="str">
        <f t="shared" si="1"/>
        <v>B</v>
      </c>
      <c r="K8" t="s">
        <v>30</v>
      </c>
      <c r="L8" t="s">
        <v>31</v>
      </c>
    </row>
    <row r="9" spans="1:12" x14ac:dyDescent="0.25">
      <c r="A9">
        <v>8</v>
      </c>
      <c r="B9">
        <v>1281525</v>
      </c>
      <c r="C9" t="s">
        <v>32</v>
      </c>
      <c r="D9">
        <v>60</v>
      </c>
      <c r="F9" t="str">
        <f t="shared" si="0"/>
        <v>pass</v>
      </c>
      <c r="G9" t="str">
        <f t="shared" si="1"/>
        <v>A-</v>
      </c>
      <c r="K9" t="s">
        <v>33</v>
      </c>
      <c r="L9" t="s">
        <v>34</v>
      </c>
    </row>
    <row r="10" spans="1:12" x14ac:dyDescent="0.25">
      <c r="A10">
        <v>9</v>
      </c>
      <c r="B10">
        <v>1281539</v>
      </c>
      <c r="C10" t="s">
        <v>35</v>
      </c>
      <c r="D10">
        <v>65</v>
      </c>
      <c r="F10" t="str">
        <f t="shared" si="0"/>
        <v>pass</v>
      </c>
      <c r="G10" t="str">
        <f t="shared" si="1"/>
        <v>A-</v>
      </c>
      <c r="K10" t="s">
        <v>36</v>
      </c>
      <c r="L10" t="s">
        <v>37</v>
      </c>
    </row>
    <row r="11" spans="1:12" x14ac:dyDescent="0.25">
      <c r="A11">
        <v>10</v>
      </c>
      <c r="B11">
        <v>1281573</v>
      </c>
      <c r="C11" t="s">
        <v>38</v>
      </c>
      <c r="D11">
        <v>70</v>
      </c>
      <c r="F11" t="str">
        <f t="shared" si="0"/>
        <v>pass</v>
      </c>
      <c r="G11" t="str">
        <f t="shared" si="1"/>
        <v>A</v>
      </c>
      <c r="K11" t="s">
        <v>39</v>
      </c>
      <c r="L11" t="s">
        <v>40</v>
      </c>
    </row>
    <row r="12" spans="1:12" x14ac:dyDescent="0.25">
      <c r="A12">
        <v>11</v>
      </c>
      <c r="B12">
        <v>1281608</v>
      </c>
      <c r="C12" t="s">
        <v>41</v>
      </c>
      <c r="D12">
        <v>75</v>
      </c>
      <c r="F12" t="str">
        <f t="shared" si="0"/>
        <v>pass</v>
      </c>
      <c r="G12" t="str">
        <f t="shared" si="1"/>
        <v>A</v>
      </c>
    </row>
    <row r="13" spans="1:12" x14ac:dyDescent="0.25">
      <c r="A13">
        <v>12</v>
      </c>
      <c r="B13">
        <v>1281656</v>
      </c>
      <c r="C13" t="s">
        <v>42</v>
      </c>
      <c r="D13">
        <v>80</v>
      </c>
      <c r="F13" t="str">
        <f t="shared" si="0"/>
        <v>pass</v>
      </c>
      <c r="G13" t="str">
        <f t="shared" si="1"/>
        <v>A+</v>
      </c>
    </row>
    <row r="14" spans="1:12" x14ac:dyDescent="0.25">
      <c r="A14">
        <v>13</v>
      </c>
      <c r="B14">
        <v>1281661</v>
      </c>
      <c r="C14" t="s">
        <v>43</v>
      </c>
      <c r="D14">
        <v>85</v>
      </c>
      <c r="F14" t="str">
        <f t="shared" si="0"/>
        <v>pass</v>
      </c>
      <c r="G14" t="str">
        <f t="shared" si="1"/>
        <v>A+</v>
      </c>
    </row>
    <row r="15" spans="1:12" x14ac:dyDescent="0.25">
      <c r="A15">
        <v>14</v>
      </c>
      <c r="B15">
        <v>1281714</v>
      </c>
      <c r="C15" t="s">
        <v>44</v>
      </c>
      <c r="D15">
        <v>20</v>
      </c>
      <c r="F15" t="str">
        <f t="shared" si="0"/>
        <v>fail</v>
      </c>
      <c r="G15" t="str">
        <f t="shared" si="1"/>
        <v>F</v>
      </c>
    </row>
    <row r="16" spans="1:12" x14ac:dyDescent="0.25">
      <c r="A16">
        <v>15</v>
      </c>
      <c r="B16">
        <v>1281745</v>
      </c>
      <c r="C16" t="s">
        <v>45</v>
      </c>
      <c r="D16">
        <v>95</v>
      </c>
      <c r="F16" t="str">
        <f t="shared" si="0"/>
        <v>pass</v>
      </c>
      <c r="G16" t="str">
        <f t="shared" si="1"/>
        <v>GA+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2024-01-24T10:34:06Z</dcterms:created>
  <dcterms:modified xsi:type="dcterms:W3CDTF">2024-02-03T09:17:38Z</dcterms:modified>
</cp:coreProperties>
</file>