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 Analyst\Projects\Excel\Project 02\"/>
    </mc:Choice>
  </mc:AlternateContent>
  <xr:revisionPtr revIDLastSave="0" documentId="13_ncr:1_{12D817E0-D8B2-4A6D-AEB0-2130E42B14EE}" xr6:coauthVersionLast="47" xr6:coauthVersionMax="47" xr10:uidLastSave="{00000000-0000-0000-0000-000000000000}"/>
  <bookViews>
    <workbookView xWindow="-120" yWindow="-120" windowWidth="29040" windowHeight="15720" xr2:uid="{934268F2-F2E5-4E63-BCAC-2F0FCA71B855}"/>
  </bookViews>
  <sheets>
    <sheet name="Dashboard" sheetId="3" r:id="rId1"/>
    <sheet name="dataset" sheetId="1" r:id="rId2"/>
    <sheet name="Analysis" sheetId="2" r:id="rId3"/>
    <sheet name="KPI" sheetId="4" r:id="rId4"/>
  </sheets>
  <definedNames>
    <definedName name="_xlcn.WorksheetConnection_DengueDataAnalysis.xlsxTable1" hidden="1">dataset!$A$1:$J$1001</definedName>
    <definedName name="Slicer_AreaType">#N/A</definedName>
    <definedName name="Slicer_AreaType1">#N/A</definedName>
    <definedName name="Slicer_AreaType2">#N/A</definedName>
    <definedName name="Slicer_Gender">#N/A</definedName>
    <definedName name="Slicer_HouseType">#N/A</definedName>
    <definedName name="Slicer_Outcome">#N/A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Dengue Data Analysi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41" i="3" l="1"/>
  <c r="AD40" i="3"/>
  <c r="AD39" i="3"/>
  <c r="AD38" i="3"/>
  <c r="AD37" i="3"/>
  <c r="AD36" i="3"/>
  <c r="AD35" i="3"/>
  <c r="AD29" i="3"/>
  <c r="AD28" i="3"/>
  <c r="AD27" i="3"/>
  <c r="AD26" i="3"/>
  <c r="AD25" i="3"/>
  <c r="AD24" i="3"/>
  <c r="AD23" i="3"/>
  <c r="E68" i="2"/>
  <c r="AE24" i="3" s="1"/>
  <c r="E69" i="2"/>
  <c r="AE25" i="3" s="1"/>
  <c r="E70" i="2"/>
  <c r="AE26" i="3" s="1"/>
  <c r="E71" i="2"/>
  <c r="AE27" i="3" s="1"/>
  <c r="E72" i="2"/>
  <c r="AE28" i="3" s="1"/>
  <c r="E73" i="2"/>
  <c r="AE29" i="3" s="1"/>
  <c r="E67" i="2"/>
  <c r="AE23" i="3" s="1"/>
  <c r="M4" i="1" a="1"/>
  <c r="M4" i="1" s="1"/>
  <c r="M2" i="1" a="1"/>
  <c r="M2" i="1" s="1"/>
  <c r="M3" i="1" a="1"/>
  <c r="M3" i="1" s="1"/>
  <c r="M5" i="1" a="1"/>
  <c r="M5" i="1" s="1"/>
  <c r="M6" i="1" a="1"/>
  <c r="M6" i="1" s="1"/>
  <c r="M7" i="1" a="1"/>
  <c r="M7" i="1" s="1"/>
  <c r="M8" i="1" a="1"/>
  <c r="M8" i="1" s="1"/>
  <c r="M9" i="1" a="1"/>
  <c r="M9" i="1" s="1"/>
  <c r="M10" i="1" a="1"/>
  <c r="M10" i="1"/>
  <c r="M11" i="1" a="1"/>
  <c r="M11" i="1"/>
  <c r="M12" i="1" a="1"/>
  <c r="M12" i="1" s="1"/>
  <c r="M13" i="1" a="1"/>
  <c r="M13" i="1"/>
  <c r="M14" i="1" a="1"/>
  <c r="M14" i="1" s="1"/>
  <c r="M15" i="1" a="1"/>
  <c r="M15" i="1" s="1"/>
  <c r="M16" i="1" a="1"/>
  <c r="M16" i="1"/>
  <c r="M17" i="1" a="1"/>
  <c r="M17" i="1" s="1"/>
  <c r="M18" i="1" a="1"/>
  <c r="M18" i="1"/>
  <c r="M19" i="1" a="1"/>
  <c r="M19" i="1" s="1"/>
  <c r="M20" i="1" a="1"/>
  <c r="M20" i="1" s="1"/>
  <c r="M21" i="1" a="1"/>
  <c r="M21" i="1" s="1"/>
  <c r="M22" i="1" a="1"/>
  <c r="M22" i="1" s="1"/>
  <c r="M23" i="1" a="1"/>
  <c r="M23" i="1" s="1"/>
  <c r="M24" i="1" a="1"/>
  <c r="M24" i="1" s="1"/>
  <c r="M25" i="1" a="1"/>
  <c r="M25" i="1"/>
  <c r="M26" i="1" a="1"/>
  <c r="M26" i="1" s="1"/>
  <c r="M27" i="1" a="1"/>
  <c r="M27" i="1" s="1"/>
  <c r="M28" i="1" a="1"/>
  <c r="M28" i="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c r="M41" i="1" a="1"/>
  <c r="M41" i="1" s="1"/>
  <c r="M42" i="1" a="1"/>
  <c r="M42" i="1"/>
  <c r="M43" i="1" a="1"/>
  <c r="M43" i="1" s="1"/>
  <c r="M44" i="1" a="1"/>
  <c r="M44" i="1" s="1"/>
  <c r="M45" i="1" a="1"/>
  <c r="M45" i="1" s="1"/>
  <c r="M46" i="1" a="1"/>
  <c r="M46" i="1" s="1"/>
  <c r="M47" i="1" a="1"/>
  <c r="M47" i="1"/>
  <c r="M48" i="1" a="1"/>
  <c r="M48" i="1" s="1"/>
  <c r="M49" i="1" a="1"/>
  <c r="M49" i="1"/>
  <c r="M50" i="1" a="1"/>
  <c r="M50" i="1" s="1"/>
  <c r="M51" i="1" a="1"/>
  <c r="M51" i="1" s="1"/>
  <c r="M52" i="1" a="1"/>
  <c r="M52" i="1"/>
  <c r="M53" i="1" a="1"/>
  <c r="M53" i="1" s="1"/>
  <c r="M54" i="1" a="1"/>
  <c r="M54" i="1"/>
  <c r="M55" i="1" a="1"/>
  <c r="M55" i="1" s="1"/>
  <c r="M56" i="1" a="1"/>
  <c r="M56" i="1" s="1"/>
  <c r="M57" i="1" a="1"/>
  <c r="M57" i="1" s="1"/>
  <c r="M58" i="1" a="1"/>
  <c r="M58" i="1" s="1"/>
  <c r="M59" i="1" a="1"/>
  <c r="M59" i="1" s="1"/>
  <c r="M60" i="1" a="1"/>
  <c r="M60" i="1" s="1"/>
  <c r="M61" i="1" a="1"/>
  <c r="M61" i="1"/>
  <c r="M62" i="1" a="1"/>
  <c r="M62" i="1" s="1"/>
  <c r="M63" i="1" a="1"/>
  <c r="M63" i="1" s="1"/>
  <c r="M64" i="1" a="1"/>
  <c r="M64" i="1"/>
  <c r="M65" i="1" a="1"/>
  <c r="M65" i="1" s="1"/>
  <c r="M66" i="1" a="1"/>
  <c r="M66" i="1" s="1"/>
  <c r="M67" i="1" a="1"/>
  <c r="M67" i="1"/>
  <c r="M68" i="1" a="1"/>
  <c r="M68" i="1" s="1"/>
  <c r="M69" i="1" a="1"/>
  <c r="M69" i="1" s="1"/>
  <c r="M70" i="1" a="1"/>
  <c r="M70" i="1" s="1"/>
  <c r="M71" i="1" a="1"/>
  <c r="M71" i="1" s="1"/>
  <c r="M72" i="1" a="1"/>
  <c r="M72" i="1" s="1"/>
  <c r="M73" i="1" a="1"/>
  <c r="M73" i="1"/>
  <c r="M74" i="1" a="1"/>
  <c r="M74" i="1" s="1"/>
  <c r="M75" i="1" a="1"/>
  <c r="M75" i="1" s="1"/>
  <c r="M76" i="1" a="1"/>
  <c r="M76" i="1"/>
  <c r="M77" i="1" a="1"/>
  <c r="M77" i="1" s="1"/>
  <c r="M78" i="1" a="1"/>
  <c r="M78" i="1"/>
  <c r="M79" i="1" a="1"/>
  <c r="M79" i="1" s="1"/>
  <c r="M80" i="1" a="1"/>
  <c r="M80" i="1" s="1"/>
  <c r="M81" i="1" a="1"/>
  <c r="M81" i="1" s="1"/>
  <c r="M82" i="1" a="1"/>
  <c r="M82" i="1"/>
  <c r="M83" i="1" a="1"/>
  <c r="M83" i="1"/>
  <c r="M84" i="1" a="1"/>
  <c r="M84" i="1" s="1"/>
  <c r="M85" i="1" a="1"/>
  <c r="M85" i="1"/>
  <c r="M86" i="1" a="1"/>
  <c r="M86" i="1" s="1"/>
  <c r="M87" i="1" a="1"/>
  <c r="M87" i="1" s="1"/>
  <c r="M88" i="1" a="1"/>
  <c r="M88" i="1" s="1"/>
  <c r="M89" i="1" a="1"/>
  <c r="M89" i="1"/>
  <c r="M90" i="1" a="1"/>
  <c r="M90" i="1"/>
  <c r="M91" i="1" a="1"/>
  <c r="M91" i="1" s="1"/>
  <c r="M92" i="1" a="1"/>
  <c r="M92" i="1" s="1"/>
  <c r="M93" i="1" a="1"/>
  <c r="M93" i="1" s="1"/>
  <c r="M94" i="1" a="1"/>
  <c r="M94" i="1" s="1"/>
  <c r="M95" i="1" a="1"/>
  <c r="M95" i="1"/>
  <c r="M96" i="1" a="1"/>
  <c r="M96" i="1"/>
  <c r="M97" i="1" a="1"/>
  <c r="M97" i="1"/>
  <c r="M98" i="1" a="1"/>
  <c r="M98" i="1" s="1"/>
  <c r="M99" i="1" a="1"/>
  <c r="M99" i="1" s="1"/>
  <c r="M100" i="1" a="1"/>
  <c r="M100" i="1"/>
  <c r="M101" i="1" a="1"/>
  <c r="M101" i="1" s="1"/>
  <c r="M102" i="1" a="1"/>
  <c r="M102" i="1"/>
  <c r="M103" i="1" a="1"/>
  <c r="M103" i="1"/>
  <c r="M104" i="1" a="1"/>
  <c r="M104" i="1" s="1"/>
  <c r="M105" i="1" a="1"/>
  <c r="M105" i="1" s="1"/>
  <c r="M106" i="1" a="1"/>
  <c r="M106" i="1" s="1"/>
  <c r="M107" i="1" a="1"/>
  <c r="M107" i="1"/>
  <c r="M108" i="1" a="1"/>
  <c r="M108" i="1" s="1"/>
  <c r="M109" i="1" a="1"/>
  <c r="M109" i="1" s="1"/>
  <c r="M110" i="1" a="1"/>
  <c r="M110" i="1" s="1"/>
  <c r="M111" i="1" a="1"/>
  <c r="M111" i="1" s="1"/>
  <c r="M112" i="1" a="1"/>
  <c r="M112" i="1"/>
  <c r="M113" i="1" a="1"/>
  <c r="M113" i="1" s="1"/>
  <c r="M114" i="1" a="1"/>
  <c r="M114" i="1"/>
  <c r="M115" i="1" a="1"/>
  <c r="M115" i="1" s="1"/>
  <c r="M116" i="1" a="1"/>
  <c r="M116" i="1" s="1"/>
  <c r="M117" i="1" a="1"/>
  <c r="M117" i="1" s="1"/>
  <c r="M118" i="1" a="1"/>
  <c r="M118" i="1"/>
  <c r="M119" i="1" a="1"/>
  <c r="M119" i="1"/>
  <c r="M120" i="1" a="1"/>
  <c r="M120" i="1" s="1"/>
  <c r="M121" i="1" a="1"/>
  <c r="M121" i="1" s="1"/>
  <c r="M122" i="1" a="1"/>
  <c r="M122" i="1" s="1"/>
  <c r="M123" i="1" a="1"/>
  <c r="M123" i="1" s="1"/>
  <c r="M124" i="1" a="1"/>
  <c r="M124" i="1"/>
  <c r="M125" i="1" a="1"/>
  <c r="M125" i="1"/>
  <c r="M126" i="1" a="1"/>
  <c r="M126" i="1"/>
  <c r="M127" i="1" a="1"/>
  <c r="M127" i="1" s="1"/>
  <c r="M128" i="1" a="1"/>
  <c r="M128" i="1" s="1"/>
  <c r="M129" i="1" a="1"/>
  <c r="M129" i="1" s="1"/>
  <c r="M130" i="1" a="1"/>
  <c r="M130" i="1" s="1"/>
  <c r="M131" i="1" a="1"/>
  <c r="M131" i="1"/>
  <c r="M132" i="1" a="1"/>
  <c r="M132" i="1"/>
  <c r="M133" i="1" a="1"/>
  <c r="M133" i="1"/>
  <c r="M134" i="1" a="1"/>
  <c r="M134" i="1" s="1"/>
  <c r="M135" i="1" a="1"/>
  <c r="M135" i="1" s="1"/>
  <c r="M136" i="1" a="1"/>
  <c r="M136" i="1"/>
  <c r="M137" i="1" a="1"/>
  <c r="M137" i="1" s="1"/>
  <c r="M138" i="1" a="1"/>
  <c r="M138" i="1"/>
  <c r="M139" i="1" a="1"/>
  <c r="M139" i="1"/>
  <c r="M140" i="1" a="1"/>
  <c r="M140" i="1" s="1"/>
  <c r="M141" i="1" a="1"/>
  <c r="M141" i="1" s="1"/>
  <c r="M142" i="1" a="1"/>
  <c r="M142" i="1" s="1"/>
  <c r="M143" i="1" a="1"/>
  <c r="M143" i="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c r="M155" i="1" a="1"/>
  <c r="M155" i="1" s="1"/>
  <c r="M156" i="1" a="1"/>
  <c r="M156" i="1" s="1"/>
  <c r="M157" i="1" a="1"/>
  <c r="M157" i="1"/>
  <c r="M158" i="1" a="1"/>
  <c r="M158" i="1" s="1"/>
  <c r="M159" i="1" a="1"/>
  <c r="M159" i="1" s="1"/>
  <c r="M160" i="1" a="1"/>
  <c r="M160" i="1" s="1"/>
  <c r="M161" i="1" a="1"/>
  <c r="M161" i="1"/>
  <c r="M162" i="1" a="1"/>
  <c r="M162" i="1" s="1"/>
  <c r="M163" i="1" a="1"/>
  <c r="M163" i="1" s="1"/>
  <c r="M164" i="1" a="1"/>
  <c r="M164" i="1" s="1"/>
  <c r="M165" i="1" a="1"/>
  <c r="M165" i="1" s="1"/>
  <c r="M166" i="1" a="1"/>
  <c r="M166" i="1" s="1"/>
  <c r="M167" i="1" a="1"/>
  <c r="M167" i="1"/>
  <c r="M168" i="1" a="1"/>
  <c r="M168" i="1"/>
  <c r="M169" i="1" a="1"/>
  <c r="M169" i="1" s="1"/>
  <c r="M170" i="1" a="1"/>
  <c r="M170" i="1" s="1"/>
  <c r="M171" i="1" a="1"/>
  <c r="M171" i="1" s="1"/>
  <c r="M172" i="1" a="1"/>
  <c r="M172" i="1"/>
  <c r="M173" i="1" a="1"/>
  <c r="M173" i="1" s="1"/>
  <c r="M174" i="1" a="1"/>
  <c r="M174" i="1"/>
  <c r="M175" i="1" a="1"/>
  <c r="M175" i="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c r="M191" i="1" a="1"/>
  <c r="M191" i="1" s="1"/>
  <c r="M192" i="1" a="1"/>
  <c r="M192" i="1" s="1"/>
  <c r="M193" i="1" a="1"/>
  <c r="M193" i="1"/>
  <c r="M194" i="1" a="1"/>
  <c r="M194" i="1" s="1"/>
  <c r="M195" i="1" a="1"/>
  <c r="M195" i="1" s="1"/>
  <c r="M196" i="1" a="1"/>
  <c r="M196" i="1" s="1"/>
  <c r="M197" i="1" a="1"/>
  <c r="M197" i="1"/>
  <c r="M198" i="1" a="1"/>
  <c r="M198" i="1" s="1"/>
  <c r="M199" i="1" a="1"/>
  <c r="M199" i="1" s="1"/>
  <c r="M200" i="1" a="1"/>
  <c r="M200" i="1" s="1"/>
  <c r="M201" i="1" a="1"/>
  <c r="M201" i="1" s="1"/>
  <c r="M202" i="1" a="1"/>
  <c r="M202" i="1" s="1"/>
  <c r="M203" i="1" a="1"/>
  <c r="M203" i="1"/>
  <c r="M204" i="1" a="1"/>
  <c r="M204" i="1"/>
  <c r="M205" i="1" a="1"/>
  <c r="M205" i="1" s="1"/>
  <c r="M206" i="1" a="1"/>
  <c r="M206" i="1" s="1"/>
  <c r="M207" i="1" a="1"/>
  <c r="M207" i="1" s="1"/>
  <c r="M208" i="1" a="1"/>
  <c r="M208" i="1"/>
  <c r="M209" i="1" a="1"/>
  <c r="M209" i="1" s="1"/>
  <c r="M210" i="1" a="1"/>
  <c r="M210" i="1"/>
  <c r="M211" i="1" a="1"/>
  <c r="M211" i="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c r="M227" i="1" a="1"/>
  <c r="M227" i="1" s="1"/>
  <c r="M228" i="1" a="1"/>
  <c r="M228" i="1" s="1"/>
  <c r="M229" i="1" a="1"/>
  <c r="M229" i="1"/>
  <c r="M230" i="1" a="1"/>
  <c r="M230" i="1" s="1"/>
  <c r="M231" i="1" a="1"/>
  <c r="M231" i="1" s="1"/>
  <c r="M232" i="1" a="1"/>
  <c r="M232" i="1" s="1"/>
  <c r="M233" i="1" a="1"/>
  <c r="M233" i="1"/>
  <c r="M234" i="1" a="1"/>
  <c r="M234" i="1" s="1"/>
  <c r="M235" i="1" a="1"/>
  <c r="M235" i="1" s="1"/>
  <c r="M236" i="1" a="1"/>
  <c r="M236" i="1" s="1"/>
  <c r="M237" i="1" a="1"/>
  <c r="M237" i="1" s="1"/>
  <c r="M238" i="1" a="1"/>
  <c r="M238" i="1" s="1"/>
  <c r="M239" i="1" a="1"/>
  <c r="M239" i="1"/>
  <c r="M240" i="1" a="1"/>
  <c r="M240" i="1"/>
  <c r="M241" i="1" a="1"/>
  <c r="M241" i="1" s="1"/>
  <c r="M242" i="1" a="1"/>
  <c r="M242" i="1" s="1"/>
  <c r="M243" i="1" a="1"/>
  <c r="M243" i="1" s="1"/>
  <c r="M244" i="1" a="1"/>
  <c r="M244" i="1"/>
  <c r="M245" i="1" a="1"/>
  <c r="M245" i="1" s="1"/>
  <c r="M246" i="1" a="1"/>
  <c r="M246" i="1"/>
  <c r="M247" i="1" a="1"/>
  <c r="M247" i="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c r="M263" i="1" a="1"/>
  <c r="M263" i="1" s="1"/>
  <c r="M264" i="1" a="1"/>
  <c r="M264" i="1" s="1"/>
  <c r="M265" i="1" a="1"/>
  <c r="M265" i="1"/>
  <c r="M266" i="1" a="1"/>
  <c r="M266" i="1" s="1"/>
  <c r="M267" i="1" a="1"/>
  <c r="M267" i="1" s="1"/>
  <c r="M268" i="1" a="1"/>
  <c r="M268" i="1"/>
  <c r="M269" i="1" a="1"/>
  <c r="M269" i="1"/>
  <c r="M270" i="1" a="1"/>
  <c r="M270" i="1" s="1"/>
  <c r="M271" i="1" a="1"/>
  <c r="M271" i="1" s="1"/>
  <c r="M272" i="1" a="1"/>
  <c r="M272" i="1" s="1"/>
  <c r="M273" i="1" a="1"/>
  <c r="M273" i="1" s="1"/>
  <c r="M274" i="1" a="1"/>
  <c r="M274" i="1" s="1"/>
  <c r="M275" i="1" a="1"/>
  <c r="M275" i="1"/>
  <c r="M276" i="1" a="1"/>
  <c r="M276" i="1"/>
  <c r="M277" i="1" a="1"/>
  <c r="M277" i="1" s="1"/>
  <c r="M278" i="1" a="1"/>
  <c r="M278" i="1" s="1"/>
  <c r="M279" i="1" a="1"/>
  <c r="M279" i="1" s="1"/>
  <c r="M280" i="1" a="1"/>
  <c r="M280" i="1"/>
  <c r="M281" i="1" a="1"/>
  <c r="M281" i="1" s="1"/>
  <c r="M282" i="1" a="1"/>
  <c r="M282" i="1"/>
  <c r="M283" i="1" a="1"/>
  <c r="M283" i="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c r="M299" i="1" a="1"/>
  <c r="M299" i="1" s="1"/>
  <c r="M300" i="1" a="1"/>
  <c r="M300" i="1" s="1"/>
  <c r="M301" i="1" a="1"/>
  <c r="M301" i="1"/>
  <c r="M302" i="1" a="1"/>
  <c r="M302" i="1" s="1"/>
  <c r="M303" i="1" a="1"/>
  <c r="M303" i="1" s="1"/>
  <c r="M304" i="1" a="1"/>
  <c r="M304" i="1"/>
  <c r="M305" i="1" a="1"/>
  <c r="M305" i="1" s="1"/>
  <c r="M306" i="1" a="1"/>
  <c r="M306" i="1" s="1"/>
  <c r="M307" i="1" a="1"/>
  <c r="M307" i="1" s="1"/>
  <c r="M308" i="1" a="1"/>
  <c r="M308" i="1" s="1"/>
  <c r="M309" i="1" a="1"/>
  <c r="M309" i="1" s="1"/>
  <c r="M310" i="1" a="1"/>
  <c r="M310" i="1" s="1"/>
  <c r="M311" i="1" a="1"/>
  <c r="M311" i="1"/>
  <c r="M312" i="1" a="1"/>
  <c r="M312" i="1" s="1"/>
  <c r="M313" i="1" a="1"/>
  <c r="M313" i="1" s="1"/>
  <c r="M314" i="1" a="1"/>
  <c r="M314" i="1" s="1"/>
  <c r="M315" i="1" a="1"/>
  <c r="M315" i="1" s="1"/>
  <c r="M316" i="1" a="1"/>
  <c r="M316" i="1"/>
  <c r="M317" i="1" a="1"/>
  <c r="M317" i="1" s="1"/>
  <c r="M318" i="1" a="1"/>
  <c r="M318" i="1"/>
  <c r="M319" i="1" a="1"/>
  <c r="M319" i="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c r="M335" i="1" a="1"/>
  <c r="M335" i="1" s="1"/>
  <c r="M336" i="1" a="1"/>
  <c r="M336" i="1" s="1"/>
  <c r="M337" i="1" a="1"/>
  <c r="M337" i="1"/>
  <c r="M338" i="1" a="1"/>
  <c r="M338" i="1" s="1"/>
  <c r="M339" i="1" a="1"/>
  <c r="M339" i="1" s="1"/>
  <c r="M340" i="1" a="1"/>
  <c r="M340" i="1"/>
  <c r="M341" i="1" a="1"/>
  <c r="M341" i="1" s="1"/>
  <c r="M342" i="1" a="1"/>
  <c r="M342" i="1" s="1"/>
  <c r="M343" i="1" a="1"/>
  <c r="M343" i="1" s="1"/>
  <c r="M344" i="1" a="1"/>
  <c r="M344" i="1" s="1"/>
  <c r="M345" i="1" a="1"/>
  <c r="M345" i="1" s="1"/>
  <c r="M346" i="1" a="1"/>
  <c r="M346" i="1" s="1"/>
  <c r="M347" i="1" a="1"/>
  <c r="M347" i="1"/>
  <c r="M348" i="1" a="1"/>
  <c r="M348" i="1" s="1"/>
  <c r="M349" i="1" a="1"/>
  <c r="M349" i="1" s="1"/>
  <c r="M350" i="1" a="1"/>
  <c r="M350" i="1" s="1"/>
  <c r="M351" i="1" a="1"/>
  <c r="M351" i="1" s="1"/>
  <c r="M352" i="1" a="1"/>
  <c r="M352" i="1"/>
  <c r="M353" i="1" a="1"/>
  <c r="M353" i="1" s="1"/>
  <c r="M354" i="1" a="1"/>
  <c r="M354" i="1"/>
  <c r="M355" i="1" a="1"/>
  <c r="M355" i="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c r="M371" i="1" a="1"/>
  <c r="M371" i="1" s="1"/>
  <c r="M372" i="1" a="1"/>
  <c r="M372" i="1" s="1"/>
  <c r="M373" i="1" a="1"/>
  <c r="M373" i="1"/>
  <c r="M374" i="1" a="1"/>
  <c r="M374" i="1" s="1"/>
  <c r="M375" i="1" a="1"/>
  <c r="M375" i="1" s="1"/>
  <c r="M376" i="1" a="1"/>
  <c r="M376" i="1"/>
  <c r="M377" i="1" a="1"/>
  <c r="M377" i="1" s="1"/>
  <c r="M378" i="1" a="1"/>
  <c r="M378" i="1" s="1"/>
  <c r="M379" i="1" a="1"/>
  <c r="M379" i="1" s="1"/>
  <c r="M380" i="1" a="1"/>
  <c r="M380" i="1" s="1"/>
  <c r="M381" i="1" a="1"/>
  <c r="M381" i="1" s="1"/>
  <c r="M382" i="1" a="1"/>
  <c r="M382" i="1" s="1"/>
  <c r="M383" i="1" a="1"/>
  <c r="M383" i="1"/>
  <c r="M384" i="1" a="1"/>
  <c r="M384" i="1" s="1"/>
  <c r="M385" i="1" a="1"/>
  <c r="M385" i="1" s="1"/>
  <c r="M386" i="1" a="1"/>
  <c r="M386" i="1" s="1"/>
  <c r="M387" i="1" a="1"/>
  <c r="M387" i="1" s="1"/>
  <c r="M388" i="1" a="1"/>
  <c r="M388" i="1"/>
  <c r="M389" i="1" a="1"/>
  <c r="M389" i="1" s="1"/>
  <c r="M390" i="1" a="1"/>
  <c r="M390" i="1"/>
  <c r="M391" i="1" a="1"/>
  <c r="M391" i="1"/>
  <c r="M392" i="1" a="1"/>
  <c r="M392" i="1" s="1"/>
  <c r="M393" i="1" a="1"/>
  <c r="M393" i="1" s="1"/>
  <c r="M394" i="1" a="1"/>
  <c r="M394" i="1" s="1"/>
  <c r="M395" i="1" a="1"/>
  <c r="M395" i="1" s="1"/>
  <c r="M396" i="1" a="1"/>
  <c r="M396" i="1" s="1"/>
  <c r="M397" i="1" a="1"/>
  <c r="M397" i="1" s="1"/>
  <c r="M398" i="1" a="1"/>
  <c r="M398" i="1" s="1"/>
  <c r="M399" i="1" a="1"/>
  <c r="M399" i="1" s="1"/>
  <c r="M400" i="1" a="1"/>
  <c r="M400" i="1"/>
  <c r="M401" i="1" a="1"/>
  <c r="M401" i="1" s="1"/>
  <c r="M402" i="1" a="1"/>
  <c r="M402" i="1"/>
  <c r="M403" i="1" a="1"/>
  <c r="M403" i="1" s="1"/>
  <c r="M404" i="1" a="1"/>
  <c r="M404" i="1" s="1"/>
  <c r="M405" i="1" a="1"/>
  <c r="M405" i="1" s="1"/>
  <c r="M406" i="1" a="1"/>
  <c r="M406" i="1" s="1"/>
  <c r="M407" i="1" a="1"/>
  <c r="M407" i="1"/>
  <c r="M408" i="1" a="1"/>
  <c r="M408" i="1" s="1"/>
  <c r="M409" i="1" a="1"/>
  <c r="M409" i="1"/>
  <c r="M410" i="1" a="1"/>
  <c r="M410" i="1" s="1"/>
  <c r="M411" i="1" a="1"/>
  <c r="M411" i="1" s="1"/>
  <c r="M412" i="1" a="1"/>
  <c r="M412" i="1" s="1"/>
  <c r="M413" i="1" a="1"/>
  <c r="M413" i="1"/>
  <c r="M414" i="1" a="1"/>
  <c r="M414" i="1"/>
  <c r="M415" i="1" a="1"/>
  <c r="M415" i="1" s="1"/>
  <c r="M416" i="1" a="1"/>
  <c r="M416" i="1" s="1"/>
  <c r="M417" i="1" a="1"/>
  <c r="M417" i="1" s="1"/>
  <c r="M418" i="1" a="1"/>
  <c r="M418" i="1" s="1"/>
  <c r="M419" i="1" a="1"/>
  <c r="M419" i="1"/>
  <c r="M420" i="1" a="1"/>
  <c r="M420" i="1" s="1"/>
  <c r="M421" i="1" a="1"/>
  <c r="M421" i="1"/>
  <c r="M422" i="1" a="1"/>
  <c r="M422" i="1" s="1"/>
  <c r="M423" i="1" a="1"/>
  <c r="M423" i="1" s="1"/>
  <c r="M424" i="1" a="1"/>
  <c r="M424" i="1"/>
  <c r="M425" i="1" a="1"/>
  <c r="M425" i="1" s="1"/>
  <c r="M426" i="1" a="1"/>
  <c r="M426" i="1" s="1"/>
  <c r="M427" i="1" a="1"/>
  <c r="M427" i="1"/>
  <c r="M428" i="1" a="1"/>
  <c r="M428" i="1" s="1"/>
  <c r="M429" i="1" a="1"/>
  <c r="M429" i="1" s="1"/>
  <c r="M430" i="1" a="1"/>
  <c r="M430" i="1" s="1"/>
  <c r="M431" i="1" a="1"/>
  <c r="M431" i="1"/>
  <c r="M432" i="1" a="1"/>
  <c r="M432" i="1" s="1"/>
  <c r="M433" i="1" a="1"/>
  <c r="M433" i="1"/>
  <c r="M434" i="1" a="1"/>
  <c r="M434" i="1" s="1"/>
  <c r="M435" i="1" a="1"/>
  <c r="M435" i="1" s="1"/>
  <c r="M436" i="1" a="1"/>
  <c r="M436" i="1"/>
  <c r="M437" i="1" a="1"/>
  <c r="M437" i="1" s="1"/>
  <c r="M438" i="1" a="1"/>
  <c r="M438" i="1"/>
  <c r="M439" i="1" a="1"/>
  <c r="M439" i="1" s="1"/>
  <c r="M440" i="1" a="1"/>
  <c r="M440" i="1" s="1"/>
  <c r="M441" i="1" a="1"/>
  <c r="M441" i="1" s="1"/>
  <c r="M442" i="1" a="1"/>
  <c r="M442" i="1"/>
  <c r="M443" i="1" a="1"/>
  <c r="M443" i="1" s="1"/>
  <c r="M444" i="1" a="1"/>
  <c r="M444" i="1" s="1"/>
  <c r="M445" i="1" a="1"/>
  <c r="M445" i="1" s="1"/>
  <c r="M446" i="1" a="1"/>
  <c r="M446" i="1" s="1"/>
  <c r="M447" i="1" a="1"/>
  <c r="M447" i="1" s="1"/>
  <c r="M448" i="1" a="1"/>
  <c r="M448" i="1"/>
  <c r="M449" i="1" a="1"/>
  <c r="M449" i="1"/>
  <c r="M450" i="1" a="1"/>
  <c r="M450" i="1"/>
  <c r="M451" i="1" a="1"/>
  <c r="M451" i="1" s="1"/>
  <c r="M452" i="1" a="1"/>
  <c r="M452" i="1" s="1"/>
  <c r="M453" i="1" a="1"/>
  <c r="M453" i="1" s="1"/>
  <c r="M454" i="1" a="1"/>
  <c r="M454" i="1" s="1"/>
  <c r="M455" i="1" a="1"/>
  <c r="M455" i="1"/>
  <c r="M456" i="1" a="1"/>
  <c r="M456" i="1"/>
  <c r="M457" i="1" a="1"/>
  <c r="M457" i="1"/>
  <c r="M458" i="1" a="1"/>
  <c r="M458" i="1" s="1"/>
  <c r="M459" i="1" a="1"/>
  <c r="M459" i="1" s="1"/>
  <c r="M460" i="1" a="1"/>
  <c r="M460" i="1"/>
  <c r="M461" i="1" a="1"/>
  <c r="M461" i="1" s="1"/>
  <c r="M462" i="1" a="1"/>
  <c r="M462" i="1"/>
  <c r="M463" i="1" a="1"/>
  <c r="M463" i="1" s="1"/>
  <c r="M464" i="1" a="1"/>
  <c r="M464" i="1" s="1"/>
  <c r="M465" i="1" a="1"/>
  <c r="M465" i="1" s="1"/>
  <c r="M466" i="1" a="1"/>
  <c r="M466" i="1" s="1"/>
  <c r="M467" i="1" a="1"/>
  <c r="M467" i="1"/>
  <c r="M468" i="1" a="1"/>
  <c r="M468" i="1" s="1"/>
  <c r="M469" i="1" a="1"/>
  <c r="M469" i="1"/>
  <c r="M470" i="1" a="1"/>
  <c r="M470" i="1" s="1"/>
  <c r="M471" i="1" a="1"/>
  <c r="M471" i="1" s="1"/>
  <c r="M472" i="1" a="1"/>
  <c r="M472" i="1" s="1"/>
  <c r="M473" i="1" a="1"/>
  <c r="M473" i="1" s="1"/>
  <c r="M474" i="1" a="1"/>
  <c r="M474" i="1"/>
  <c r="M475" i="1" a="1"/>
  <c r="M475" i="1" s="1"/>
  <c r="M476" i="1" a="1"/>
  <c r="M476" i="1" s="1"/>
  <c r="M477" i="1" a="1"/>
  <c r="M477" i="1" s="1"/>
  <c r="M478" i="1" a="1"/>
  <c r="M478" i="1"/>
  <c r="M479" i="1" a="1"/>
  <c r="M479" i="1"/>
  <c r="M480" i="1" a="1"/>
  <c r="M480" i="1" s="1"/>
  <c r="M481" i="1" a="1"/>
  <c r="M481" i="1"/>
  <c r="M482" i="1" a="1"/>
  <c r="M482" i="1" s="1"/>
  <c r="M483" i="1" a="1"/>
  <c r="M483" i="1" s="1"/>
  <c r="M484" i="1" a="1"/>
  <c r="M484" i="1"/>
  <c r="M485" i="1" a="1"/>
  <c r="M485" i="1"/>
  <c r="M486" i="1" a="1"/>
  <c r="M486" i="1" s="1"/>
  <c r="M487" i="1" a="1"/>
  <c r="M487" i="1" s="1"/>
  <c r="M488" i="1" a="1"/>
  <c r="M488" i="1" s="1"/>
  <c r="M489" i="1" a="1"/>
  <c r="M489" i="1" s="1"/>
  <c r="M490" i="1" a="1"/>
  <c r="M490" i="1" s="1"/>
  <c r="M491" i="1" a="1"/>
  <c r="M491" i="1"/>
  <c r="M492" i="1" a="1"/>
  <c r="M492" i="1"/>
  <c r="M493" i="1" a="1"/>
  <c r="M493" i="1"/>
  <c r="M494" i="1" a="1"/>
  <c r="M494" i="1" s="1"/>
  <c r="M495" i="1" a="1"/>
  <c r="M495" i="1" s="1"/>
  <c r="M496" i="1" a="1"/>
  <c r="M496" i="1"/>
  <c r="M497" i="1" a="1"/>
  <c r="M497" i="1" s="1"/>
  <c r="M498" i="1" a="1"/>
  <c r="M498" i="1"/>
  <c r="M499" i="1" a="1"/>
  <c r="M499" i="1"/>
  <c r="M500" i="1" a="1"/>
  <c r="M500" i="1" s="1"/>
  <c r="M501" i="1" a="1"/>
  <c r="M501" i="1" s="1"/>
  <c r="M502" i="1" a="1"/>
  <c r="M502" i="1" s="1"/>
  <c r="M503" i="1" a="1"/>
  <c r="M503" i="1" s="1"/>
  <c r="M504" i="1" a="1"/>
  <c r="M504" i="1" s="1"/>
  <c r="M505" i="1" a="1"/>
  <c r="M505" i="1" s="1"/>
  <c r="M506" i="1" a="1"/>
  <c r="M506" i="1" s="1"/>
  <c r="M507" i="1" a="1"/>
  <c r="M507" i="1" s="1"/>
  <c r="M508" i="1" a="1"/>
  <c r="M508" i="1"/>
  <c r="M509" i="1" a="1"/>
  <c r="M509" i="1" s="1"/>
  <c r="M510" i="1" a="1"/>
  <c r="M510" i="1" s="1"/>
  <c r="M511" i="1" a="1"/>
  <c r="M511" i="1" s="1"/>
  <c r="M512" i="1" a="1"/>
  <c r="M512" i="1"/>
  <c r="M513" i="1" a="1"/>
  <c r="M513" i="1" s="1"/>
  <c r="M514" i="1" a="1"/>
  <c r="M514" i="1"/>
  <c r="M515" i="1" a="1"/>
  <c r="M515" i="1" s="1"/>
  <c r="M516" i="1" a="1"/>
  <c r="M516" i="1"/>
  <c r="M517" i="1" a="1"/>
  <c r="M517" i="1" s="1"/>
  <c r="M518" i="1" a="1"/>
  <c r="M518" i="1"/>
  <c r="M519" i="1" a="1"/>
  <c r="M519" i="1"/>
  <c r="M520" i="1" a="1"/>
  <c r="M520" i="1" s="1"/>
  <c r="M521" i="1" a="1"/>
  <c r="M521" i="1" s="1"/>
  <c r="M522" i="1" a="1"/>
  <c r="M522" i="1"/>
  <c r="M523" i="1" a="1"/>
  <c r="M523" i="1" s="1"/>
  <c r="M524" i="1" a="1"/>
  <c r="M524" i="1" s="1"/>
  <c r="M525" i="1" a="1"/>
  <c r="M525" i="1"/>
  <c r="M526" i="1" a="1"/>
  <c r="M526" i="1"/>
  <c r="M527" i="1" a="1"/>
  <c r="M527" i="1" s="1"/>
  <c r="M528" i="1" a="1"/>
  <c r="M528" i="1"/>
  <c r="M529" i="1" a="1"/>
  <c r="M529" i="1" s="1"/>
  <c r="M530" i="1" a="1"/>
  <c r="M530" i="1"/>
  <c r="M531" i="1" a="1"/>
  <c r="M531" i="1" s="1"/>
  <c r="M532" i="1" a="1"/>
  <c r="M532" i="1"/>
  <c r="M533" i="1" a="1"/>
  <c r="M533" i="1" s="1"/>
  <c r="M534" i="1" a="1"/>
  <c r="M534" i="1"/>
  <c r="M535" i="1" a="1"/>
  <c r="M535" i="1" s="1"/>
  <c r="M536" i="1" a="1"/>
  <c r="M536" i="1"/>
  <c r="M537" i="1" a="1"/>
  <c r="M537" i="1"/>
  <c r="M538" i="1" a="1"/>
  <c r="M538" i="1" s="1"/>
  <c r="M539" i="1" a="1"/>
  <c r="M539" i="1" s="1"/>
  <c r="M540" i="1" a="1"/>
  <c r="M540" i="1" s="1"/>
  <c r="M541" i="1" a="1"/>
  <c r="M541" i="1" s="1"/>
  <c r="M542" i="1" a="1"/>
  <c r="M542" i="1" s="1"/>
  <c r="M543" i="1" a="1"/>
  <c r="M543" i="1"/>
  <c r="M544" i="1" a="1"/>
  <c r="M544" i="1"/>
  <c r="M545" i="1" a="1"/>
  <c r="M545" i="1" s="1"/>
  <c r="M546" i="1" a="1"/>
  <c r="M546" i="1"/>
  <c r="M547" i="1" a="1"/>
  <c r="M547" i="1" s="1"/>
  <c r="M548" i="1" a="1"/>
  <c r="M548" i="1"/>
  <c r="M549" i="1" a="1"/>
  <c r="M549" i="1" s="1"/>
  <c r="M550" i="1" a="1"/>
  <c r="M550" i="1"/>
  <c r="M551" i="1" a="1"/>
  <c r="M551" i="1" s="1"/>
  <c r="M552" i="1" a="1"/>
  <c r="M552" i="1"/>
  <c r="M553" i="1" a="1"/>
  <c r="M553" i="1" s="1"/>
  <c r="M554" i="1" a="1"/>
  <c r="M554" i="1"/>
  <c r="M555" i="1" a="1"/>
  <c r="M555" i="1"/>
  <c r="M556" i="1" a="1"/>
  <c r="M556" i="1" s="1"/>
  <c r="M557" i="1" a="1"/>
  <c r="M557" i="1" s="1"/>
  <c r="M558" i="1" a="1"/>
  <c r="M558" i="1"/>
  <c r="M559" i="1" a="1"/>
  <c r="M559" i="1" s="1"/>
  <c r="M560" i="1" a="1"/>
  <c r="M560" i="1" s="1"/>
  <c r="M561" i="1" a="1"/>
  <c r="M561" i="1"/>
  <c r="M562" i="1" a="1"/>
  <c r="M562" i="1"/>
  <c r="M563" i="1" a="1"/>
  <c r="M563" i="1" s="1"/>
  <c r="M564" i="1" a="1"/>
  <c r="M564" i="1"/>
  <c r="M565" i="1" a="1"/>
  <c r="M565" i="1" s="1"/>
  <c r="M566" i="1" a="1"/>
  <c r="M566" i="1"/>
  <c r="M567" i="1" a="1"/>
  <c r="M567" i="1" s="1"/>
  <c r="M568" i="1" a="1"/>
  <c r="M568" i="1"/>
  <c r="M569" i="1" a="1"/>
  <c r="M569" i="1" s="1"/>
  <c r="M570" i="1" a="1"/>
  <c r="M570" i="1"/>
  <c r="M571" i="1" a="1"/>
  <c r="M571" i="1" s="1"/>
  <c r="M572" i="1" a="1"/>
  <c r="M572" i="1"/>
  <c r="M573" i="1" a="1"/>
  <c r="M573" i="1"/>
  <c r="M574" i="1" a="1"/>
  <c r="M574" i="1" s="1"/>
  <c r="M575" i="1" a="1"/>
  <c r="M575" i="1" s="1"/>
  <c r="M576" i="1" a="1"/>
  <c r="M576" i="1" s="1"/>
  <c r="M577" i="1" a="1"/>
  <c r="M577" i="1" s="1"/>
  <c r="M578" i="1" a="1"/>
  <c r="M578" i="1" s="1"/>
  <c r="M579" i="1" a="1"/>
  <c r="M579" i="1"/>
  <c r="M580" i="1" a="1"/>
  <c r="M580" i="1"/>
  <c r="M581" i="1" a="1"/>
  <c r="M581" i="1" s="1"/>
  <c r="M582" i="1" a="1"/>
  <c r="M582" i="1"/>
  <c r="M583" i="1" a="1"/>
  <c r="M583" i="1" s="1"/>
  <c r="M584" i="1" a="1"/>
  <c r="M584" i="1"/>
  <c r="M585" i="1" a="1"/>
  <c r="M585" i="1" s="1"/>
  <c r="M586" i="1" a="1"/>
  <c r="M586" i="1"/>
  <c r="M587" i="1" a="1"/>
  <c r="M587" i="1" s="1"/>
  <c r="M588" i="1" a="1"/>
  <c r="M588" i="1"/>
  <c r="M589" i="1" a="1"/>
  <c r="M589" i="1" s="1"/>
  <c r="M590" i="1" a="1"/>
  <c r="M590" i="1"/>
  <c r="M591" i="1" a="1"/>
  <c r="M591" i="1"/>
  <c r="M592" i="1" a="1"/>
  <c r="M592" i="1" s="1"/>
  <c r="M593" i="1" a="1"/>
  <c r="M593" i="1" s="1"/>
  <c r="M594" i="1" a="1"/>
  <c r="M594" i="1"/>
  <c r="M595" i="1" a="1"/>
  <c r="M595" i="1" s="1"/>
  <c r="M596" i="1" a="1"/>
  <c r="M596" i="1" s="1"/>
  <c r="M597" i="1" a="1"/>
  <c r="M597" i="1"/>
  <c r="M598" i="1" a="1"/>
  <c r="M598" i="1"/>
  <c r="M599" i="1" a="1"/>
  <c r="M599" i="1" s="1"/>
  <c r="M600" i="1" a="1"/>
  <c r="M600" i="1"/>
  <c r="M601" i="1" a="1"/>
  <c r="M601" i="1" s="1"/>
  <c r="M602" i="1" a="1"/>
  <c r="M602" i="1"/>
  <c r="M603" i="1" a="1"/>
  <c r="M603" i="1" s="1"/>
  <c r="M604" i="1" a="1"/>
  <c r="M604" i="1"/>
  <c r="M605" i="1" a="1"/>
  <c r="M605" i="1" s="1"/>
  <c r="M606" i="1" a="1"/>
  <c r="M606" i="1"/>
  <c r="M607" i="1" a="1"/>
  <c r="M607" i="1" s="1"/>
  <c r="M608" i="1" a="1"/>
  <c r="M608" i="1"/>
  <c r="M609" i="1" a="1"/>
  <c r="M609" i="1"/>
  <c r="M610" i="1" a="1"/>
  <c r="M610" i="1" s="1"/>
  <c r="M611" i="1" a="1"/>
  <c r="M611" i="1" s="1"/>
  <c r="M612" i="1" a="1"/>
  <c r="M612" i="1" s="1"/>
  <c r="M613" i="1" a="1"/>
  <c r="M613" i="1" s="1"/>
  <c r="M614" i="1" a="1"/>
  <c r="M614" i="1" s="1"/>
  <c r="M615" i="1" a="1"/>
  <c r="M615" i="1"/>
  <c r="M616" i="1" a="1"/>
  <c r="M616" i="1"/>
  <c r="M617" i="1" a="1"/>
  <c r="M617" i="1" s="1"/>
  <c r="M618" i="1" a="1"/>
  <c r="M618" i="1"/>
  <c r="M619" i="1" a="1"/>
  <c r="M619" i="1" s="1"/>
  <c r="M620" i="1" a="1"/>
  <c r="M620" i="1"/>
  <c r="M621" i="1" a="1"/>
  <c r="M621" i="1" s="1"/>
  <c r="M622" i="1" a="1"/>
  <c r="M622" i="1"/>
  <c r="M623" i="1" a="1"/>
  <c r="M623" i="1" s="1"/>
  <c r="M624" i="1" a="1"/>
  <c r="M624" i="1"/>
  <c r="M625" i="1" a="1"/>
  <c r="M625" i="1" s="1"/>
  <c r="M626" i="1" a="1"/>
  <c r="M626" i="1"/>
  <c r="M627" i="1" a="1"/>
  <c r="M627" i="1"/>
  <c r="M628" i="1" a="1"/>
  <c r="M628" i="1" s="1"/>
  <c r="M629" i="1" a="1"/>
  <c r="M629" i="1" s="1"/>
  <c r="M630" i="1" a="1"/>
  <c r="M630" i="1"/>
  <c r="M631" i="1" a="1"/>
  <c r="M631" i="1" s="1"/>
  <c r="M632" i="1" a="1"/>
  <c r="M632" i="1" s="1"/>
  <c r="M633" i="1" a="1"/>
  <c r="M633" i="1"/>
  <c r="M634" i="1" a="1"/>
  <c r="M634" i="1"/>
  <c r="M635" i="1" a="1"/>
  <c r="M635" i="1" s="1"/>
  <c r="M636" i="1" a="1"/>
  <c r="M636" i="1"/>
  <c r="M637" i="1" a="1"/>
  <c r="M637" i="1" s="1"/>
  <c r="M638" i="1" a="1"/>
  <c r="M638" i="1"/>
  <c r="M639" i="1" a="1"/>
  <c r="M639" i="1" s="1"/>
  <c r="M640" i="1" a="1"/>
  <c r="M640" i="1"/>
  <c r="M641" i="1" a="1"/>
  <c r="M641" i="1" s="1"/>
  <c r="M642" i="1" a="1"/>
  <c r="M642" i="1"/>
  <c r="M643" i="1" a="1"/>
  <c r="M643" i="1" s="1"/>
  <c r="M644" i="1" a="1"/>
  <c r="M644" i="1"/>
  <c r="M645" i="1" a="1"/>
  <c r="M645" i="1"/>
  <c r="M646" i="1" a="1"/>
  <c r="M646" i="1" s="1"/>
  <c r="M647" i="1" a="1"/>
  <c r="M647" i="1" s="1"/>
  <c r="M648" i="1" a="1"/>
  <c r="M648" i="1" s="1"/>
  <c r="M649" i="1" a="1"/>
  <c r="M649" i="1" s="1"/>
  <c r="M650" i="1" a="1"/>
  <c r="M650" i="1" s="1"/>
  <c r="M651" i="1" a="1"/>
  <c r="M651" i="1"/>
  <c r="M652" i="1" a="1"/>
  <c r="M652" i="1"/>
  <c r="M653" i="1" a="1"/>
  <c r="M653" i="1" s="1"/>
  <c r="M654" i="1" a="1"/>
  <c r="M654" i="1"/>
  <c r="M655" i="1" a="1"/>
  <c r="M655" i="1" s="1"/>
  <c r="M656" i="1" a="1"/>
  <c r="M656" i="1"/>
  <c r="M657" i="1" a="1"/>
  <c r="M657" i="1" s="1"/>
  <c r="M658" i="1" a="1"/>
  <c r="M658" i="1"/>
  <c r="M659" i="1" a="1"/>
  <c r="M659" i="1" s="1"/>
  <c r="M660" i="1" a="1"/>
  <c r="M660" i="1"/>
  <c r="M661" i="1" a="1"/>
  <c r="M661" i="1" s="1"/>
  <c r="M662" i="1" a="1"/>
  <c r="M662" i="1"/>
  <c r="M663" i="1" a="1"/>
  <c r="M663" i="1"/>
  <c r="M664" i="1" a="1"/>
  <c r="M664" i="1" s="1"/>
  <c r="M665" i="1" a="1"/>
  <c r="M665" i="1" s="1"/>
  <c r="M666" i="1" a="1"/>
  <c r="M666" i="1"/>
  <c r="M667" i="1" a="1"/>
  <c r="M667" i="1" s="1"/>
  <c r="M668" i="1" a="1"/>
  <c r="M668" i="1" s="1"/>
  <c r="M669" i="1" a="1"/>
  <c r="M669" i="1" s="1"/>
  <c r="M670" i="1" a="1"/>
  <c r="M670" i="1"/>
  <c r="M671" i="1" a="1"/>
  <c r="M671" i="1" s="1"/>
  <c r="M672" i="1" a="1"/>
  <c r="M672" i="1"/>
  <c r="M673" i="1" a="1"/>
  <c r="M673" i="1" s="1"/>
  <c r="M674" i="1" a="1"/>
  <c r="M674" i="1"/>
  <c r="M675" i="1" a="1"/>
  <c r="M675" i="1" s="1"/>
  <c r="M676" i="1" a="1"/>
  <c r="M676" i="1" s="1"/>
  <c r="M677" i="1" a="1"/>
  <c r="M677" i="1" s="1"/>
  <c r="M678" i="1" a="1"/>
  <c r="M678" i="1"/>
  <c r="M679" i="1" a="1"/>
  <c r="M679" i="1" s="1"/>
  <c r="M680" i="1" a="1"/>
  <c r="M680" i="1"/>
  <c r="M681" i="1" a="1"/>
  <c r="M681" i="1"/>
  <c r="M682" i="1" a="1"/>
  <c r="M682" i="1" s="1"/>
  <c r="M683" i="1" a="1"/>
  <c r="M683" i="1" s="1"/>
  <c r="M684" i="1" a="1"/>
  <c r="M684" i="1"/>
  <c r="M685" i="1" a="1"/>
  <c r="M685" i="1" s="1"/>
  <c r="M686" i="1" a="1"/>
  <c r="M686" i="1"/>
  <c r="M687" i="1" a="1"/>
  <c r="M687" i="1"/>
  <c r="M688" i="1" a="1"/>
  <c r="M688" i="1" s="1"/>
  <c r="M689" i="1" a="1"/>
  <c r="M689" i="1" s="1"/>
  <c r="M690" i="1" a="1"/>
  <c r="M690" i="1"/>
  <c r="M691" i="1" a="1"/>
  <c r="M691" i="1" s="1"/>
  <c r="M692" i="1" a="1"/>
  <c r="M692" i="1"/>
  <c r="M693" i="1" a="1"/>
  <c r="M693" i="1"/>
  <c r="M694" i="1" a="1"/>
  <c r="M694" i="1" s="1"/>
  <c r="M695" i="1" a="1"/>
  <c r="M695" i="1" s="1"/>
  <c r="M696" i="1" a="1"/>
  <c r="M696" i="1"/>
  <c r="M697" i="1" a="1"/>
  <c r="M697" i="1" s="1"/>
  <c r="M698" i="1" a="1"/>
  <c r="M698" i="1"/>
  <c r="M699" i="1" a="1"/>
  <c r="M699" i="1"/>
  <c r="M700" i="1" a="1"/>
  <c r="M700" i="1" s="1"/>
  <c r="M701" i="1" a="1"/>
  <c r="M701" i="1" s="1"/>
  <c r="M702" i="1" a="1"/>
  <c r="M702" i="1"/>
  <c r="M703" i="1" a="1"/>
  <c r="M703" i="1" s="1"/>
  <c r="M704" i="1" a="1"/>
  <c r="M704" i="1"/>
  <c r="M705" i="1" a="1"/>
  <c r="M705" i="1"/>
  <c r="M706" i="1" a="1"/>
  <c r="M706" i="1" s="1"/>
  <c r="M707" i="1" a="1"/>
  <c r="M707" i="1" s="1"/>
  <c r="M708" i="1" a="1"/>
  <c r="M708" i="1" s="1"/>
  <c r="M709" i="1" a="1"/>
  <c r="M709" i="1" s="1"/>
  <c r="M710" i="1" a="1"/>
  <c r="M710" i="1"/>
  <c r="M711" i="1" a="1"/>
  <c r="M711" i="1"/>
  <c r="M712" i="1" a="1"/>
  <c r="M712" i="1" s="1"/>
  <c r="M713" i="1" a="1"/>
  <c r="M713" i="1" s="1"/>
  <c r="M714" i="1" a="1"/>
  <c r="M714" i="1" s="1"/>
  <c r="M715" i="1" a="1"/>
  <c r="M715" i="1" s="1"/>
  <c r="M716" i="1" a="1"/>
  <c r="M716" i="1"/>
  <c r="M717" i="1" a="1"/>
  <c r="M717" i="1"/>
  <c r="M718" i="1" a="1"/>
  <c r="M718" i="1" s="1"/>
  <c r="M719" i="1" a="1"/>
  <c r="M719" i="1" s="1"/>
  <c r="M720" i="1" a="1"/>
  <c r="M720" i="1" s="1"/>
  <c r="M721" i="1" a="1"/>
  <c r="M721" i="1" s="1"/>
  <c r="M722" i="1" a="1"/>
  <c r="M722" i="1" s="1"/>
  <c r="M723" i="1" a="1"/>
  <c r="M723" i="1"/>
  <c r="M724" i="1" a="1"/>
  <c r="M724" i="1" s="1"/>
  <c r="M725" i="1" a="1"/>
  <c r="M725" i="1" s="1"/>
  <c r="M726" i="1" a="1"/>
  <c r="M726" i="1" s="1"/>
  <c r="M727" i="1" a="1"/>
  <c r="M727" i="1" s="1"/>
  <c r="M728" i="1" a="1"/>
  <c r="M728" i="1" s="1"/>
  <c r="M729" i="1" a="1"/>
  <c r="M729" i="1"/>
  <c r="M730" i="1" a="1"/>
  <c r="M730" i="1" s="1"/>
  <c r="M731" i="1" a="1"/>
  <c r="M731" i="1" s="1"/>
  <c r="M732" i="1" a="1"/>
  <c r="M732" i="1" s="1"/>
  <c r="M733" i="1" a="1"/>
  <c r="M733" i="1" s="1"/>
  <c r="M734" i="1" a="1"/>
  <c r="M734" i="1" s="1"/>
  <c r="M735" i="1" a="1"/>
  <c r="M735" i="1"/>
  <c r="M736" i="1" a="1"/>
  <c r="M736" i="1" s="1"/>
  <c r="M737" i="1" a="1"/>
  <c r="M737" i="1" s="1"/>
  <c r="M738" i="1" a="1"/>
  <c r="M738" i="1" s="1"/>
  <c r="M739" i="1" a="1"/>
  <c r="M739" i="1" s="1"/>
  <c r="M740" i="1" a="1"/>
  <c r="M740" i="1" s="1"/>
  <c r="M741" i="1" a="1"/>
  <c r="M741" i="1"/>
  <c r="M742" i="1" a="1"/>
  <c r="M742" i="1" s="1"/>
  <c r="M743" i="1" a="1"/>
  <c r="M743" i="1" s="1"/>
  <c r="M744" i="1" a="1"/>
  <c r="M744" i="1" s="1"/>
  <c r="M745" i="1" a="1"/>
  <c r="M745" i="1" s="1"/>
  <c r="M746" i="1" a="1"/>
  <c r="M746" i="1" s="1"/>
  <c r="M747" i="1" a="1"/>
  <c r="M747" i="1"/>
  <c r="M748" i="1" a="1"/>
  <c r="M748" i="1" s="1"/>
  <c r="M749" i="1" a="1"/>
  <c r="M749" i="1" s="1"/>
  <c r="M750" i="1" a="1"/>
  <c r="M750" i="1" s="1"/>
  <c r="M751" i="1" a="1"/>
  <c r="M751" i="1" s="1"/>
  <c r="M752" i="1" a="1"/>
  <c r="M752" i="1" s="1"/>
  <c r="M753" i="1" a="1"/>
  <c r="M753" i="1"/>
  <c r="M754" i="1" a="1"/>
  <c r="M754" i="1" s="1"/>
  <c r="M755" i="1" a="1"/>
  <c r="M755" i="1" s="1"/>
  <c r="M756" i="1" a="1"/>
  <c r="M756" i="1" s="1"/>
  <c r="M757" i="1" a="1"/>
  <c r="M757" i="1" s="1"/>
  <c r="M758" i="1" a="1"/>
  <c r="M758" i="1" s="1"/>
  <c r="M759" i="1" a="1"/>
  <c r="M759" i="1"/>
  <c r="M760" i="1" a="1"/>
  <c r="M760" i="1" s="1"/>
  <c r="M761" i="1" a="1"/>
  <c r="M761" i="1" s="1"/>
  <c r="M762" i="1" a="1"/>
  <c r="M762" i="1" s="1"/>
  <c r="M763" i="1" a="1"/>
  <c r="M763" i="1" s="1"/>
  <c r="M764" i="1" a="1"/>
  <c r="M764" i="1" s="1"/>
  <c r="M765" i="1" a="1"/>
  <c r="M765" i="1"/>
  <c r="M766" i="1" a="1"/>
  <c r="M766" i="1" s="1"/>
  <c r="M767" i="1" a="1"/>
  <c r="M767" i="1" s="1"/>
  <c r="M768" i="1" a="1"/>
  <c r="M768" i="1" s="1"/>
  <c r="M769" i="1" a="1"/>
  <c r="M769" i="1" s="1"/>
  <c r="M770" i="1" a="1"/>
  <c r="M770" i="1" s="1"/>
  <c r="M771" i="1" a="1"/>
  <c r="M771" i="1"/>
  <c r="M772" i="1" a="1"/>
  <c r="M772" i="1" s="1"/>
  <c r="M773" i="1" a="1"/>
  <c r="M773" i="1" s="1"/>
  <c r="M774" i="1" a="1"/>
  <c r="M774" i="1" s="1"/>
  <c r="M775" i="1" a="1"/>
  <c r="M775" i="1" s="1"/>
  <c r="M776" i="1" a="1"/>
  <c r="M776" i="1" s="1"/>
  <c r="M777" i="1" a="1"/>
  <c r="M777" i="1"/>
  <c r="M778" i="1" a="1"/>
  <c r="M778" i="1" s="1"/>
  <c r="M779" i="1" a="1"/>
  <c r="M779" i="1" s="1"/>
  <c r="M780" i="1" a="1"/>
  <c r="M780" i="1" s="1"/>
  <c r="M781" i="1" a="1"/>
  <c r="M781" i="1" s="1"/>
  <c r="M782" i="1" a="1"/>
  <c r="M782" i="1" s="1"/>
  <c r="M783" i="1" a="1"/>
  <c r="M783" i="1"/>
  <c r="M784" i="1" a="1"/>
  <c r="M784" i="1" s="1"/>
  <c r="M785" i="1" a="1"/>
  <c r="M785" i="1" s="1"/>
  <c r="M786" i="1" a="1"/>
  <c r="M786" i="1" s="1"/>
  <c r="M787" i="1" a="1"/>
  <c r="M787" i="1" s="1"/>
  <c r="M788" i="1" a="1"/>
  <c r="M788" i="1" s="1"/>
  <c r="M789" i="1" a="1"/>
  <c r="M789" i="1"/>
  <c r="M790" i="1" a="1"/>
  <c r="M790" i="1" s="1"/>
  <c r="M791" i="1" a="1"/>
  <c r="M791" i="1" s="1"/>
  <c r="M792" i="1" a="1"/>
  <c r="M792" i="1" s="1"/>
  <c r="M793" i="1" a="1"/>
  <c r="M793" i="1" s="1"/>
  <c r="M794" i="1" a="1"/>
  <c r="M794" i="1" s="1"/>
  <c r="M795" i="1" a="1"/>
  <c r="M795" i="1"/>
  <c r="M796" i="1" a="1"/>
  <c r="M796" i="1" s="1"/>
  <c r="M797" i="1" a="1"/>
  <c r="M797" i="1" s="1"/>
  <c r="M798" i="1" a="1"/>
  <c r="M798" i="1" s="1"/>
  <c r="M799" i="1" a="1"/>
  <c r="M799" i="1" s="1"/>
  <c r="M800" i="1" a="1"/>
  <c r="M800" i="1" s="1"/>
  <c r="M801" i="1" a="1"/>
  <c r="M801" i="1"/>
  <c r="M802" i="1" a="1"/>
  <c r="M802" i="1" s="1"/>
  <c r="M803" i="1" a="1"/>
  <c r="M803" i="1" s="1"/>
  <c r="M804" i="1" a="1"/>
  <c r="M804" i="1" s="1"/>
  <c r="M805" i="1" a="1"/>
  <c r="M805" i="1" s="1"/>
  <c r="M806" i="1" a="1"/>
  <c r="M806" i="1" s="1"/>
  <c r="M807" i="1" a="1"/>
  <c r="M807" i="1"/>
  <c r="M808" i="1" a="1"/>
  <c r="M808" i="1" s="1"/>
  <c r="M809" i="1" a="1"/>
  <c r="M809" i="1" s="1"/>
  <c r="M810" i="1" a="1"/>
  <c r="M810" i="1" s="1"/>
  <c r="M811" i="1" a="1"/>
  <c r="M811" i="1" s="1"/>
  <c r="M812" i="1" a="1"/>
  <c r="M812" i="1" s="1"/>
  <c r="M813" i="1" a="1"/>
  <c r="M813" i="1"/>
  <c r="M814" i="1" a="1"/>
  <c r="M814" i="1" s="1"/>
  <c r="M815" i="1" a="1"/>
  <c r="M815" i="1" s="1"/>
  <c r="M816" i="1" a="1"/>
  <c r="M816" i="1" s="1"/>
  <c r="M817" i="1" a="1"/>
  <c r="M817" i="1" s="1"/>
  <c r="M818" i="1" a="1"/>
  <c r="M818" i="1" s="1"/>
  <c r="M819" i="1" a="1"/>
  <c r="M819" i="1"/>
  <c r="M820" i="1" a="1"/>
  <c r="M820" i="1" s="1"/>
  <c r="M821" i="1" a="1"/>
  <c r="M821" i="1" s="1"/>
  <c r="M822" i="1" a="1"/>
  <c r="M822" i="1" s="1"/>
  <c r="M823" i="1" a="1"/>
  <c r="M823" i="1" s="1"/>
  <c r="M824" i="1" a="1"/>
  <c r="M824" i="1" s="1"/>
  <c r="M825" i="1" a="1"/>
  <c r="M825" i="1"/>
  <c r="M826" i="1" a="1"/>
  <c r="M826" i="1" s="1"/>
  <c r="M827" i="1" a="1"/>
  <c r="M827" i="1" s="1"/>
  <c r="M828" i="1" a="1"/>
  <c r="M828" i="1" s="1"/>
  <c r="M829" i="1" a="1"/>
  <c r="M829" i="1" s="1"/>
  <c r="M830" i="1" a="1"/>
  <c r="M830" i="1" s="1"/>
  <c r="M831" i="1" a="1"/>
  <c r="M831" i="1"/>
  <c r="M832" i="1" a="1"/>
  <c r="M832" i="1" s="1"/>
  <c r="M833" i="1" a="1"/>
  <c r="M833" i="1" s="1"/>
  <c r="M834" i="1" a="1"/>
  <c r="M834" i="1" s="1"/>
  <c r="M835" i="1" a="1"/>
  <c r="M835" i="1" s="1"/>
  <c r="M836" i="1" a="1"/>
  <c r="M836" i="1" s="1"/>
  <c r="M837" i="1" a="1"/>
  <c r="M837" i="1"/>
  <c r="M838" i="1" a="1"/>
  <c r="M838" i="1" s="1"/>
  <c r="M839" i="1" a="1"/>
  <c r="M839" i="1" s="1"/>
  <c r="M840" i="1" a="1"/>
  <c r="M840" i="1" s="1"/>
  <c r="M841" i="1" a="1"/>
  <c r="M841" i="1" s="1"/>
  <c r="M842" i="1" a="1"/>
  <c r="M842" i="1" s="1"/>
  <c r="M843" i="1" a="1"/>
  <c r="M843" i="1"/>
  <c r="M844" i="1" a="1"/>
  <c r="M844" i="1" s="1"/>
  <c r="M845" i="1" a="1"/>
  <c r="M845" i="1" s="1"/>
  <c r="M846" i="1" a="1"/>
  <c r="M846" i="1" s="1"/>
  <c r="M847" i="1" a="1"/>
  <c r="M847" i="1" s="1"/>
  <c r="M848" i="1" a="1"/>
  <c r="M848" i="1" s="1"/>
  <c r="M849" i="1" a="1"/>
  <c r="M849" i="1"/>
  <c r="M850" i="1" a="1"/>
  <c r="M850" i="1" s="1"/>
  <c r="M851" i="1" a="1"/>
  <c r="M851" i="1" s="1"/>
  <c r="M852" i="1" a="1"/>
  <c r="M852" i="1" s="1"/>
  <c r="M853" i="1" a="1"/>
  <c r="M853" i="1" s="1"/>
  <c r="M854" i="1" a="1"/>
  <c r="M854" i="1" s="1"/>
  <c r="M855" i="1" a="1"/>
  <c r="M855" i="1"/>
  <c r="M856" i="1" a="1"/>
  <c r="M856" i="1" s="1"/>
  <c r="M857" i="1" a="1"/>
  <c r="M857" i="1" s="1"/>
  <c r="M858" i="1" a="1"/>
  <c r="M858" i="1" s="1"/>
  <c r="M859" i="1" a="1"/>
  <c r="M859" i="1" s="1"/>
  <c r="M860" i="1" a="1"/>
  <c r="M860" i="1" s="1"/>
  <c r="M861" i="1" a="1"/>
  <c r="M861" i="1"/>
  <c r="M862" i="1" a="1"/>
  <c r="M862" i="1" s="1"/>
  <c r="M863" i="1" a="1"/>
  <c r="M863" i="1" s="1"/>
  <c r="M864" i="1" a="1"/>
  <c r="M864" i="1" s="1"/>
  <c r="M865" i="1" a="1"/>
  <c r="M865" i="1" s="1"/>
  <c r="M866" i="1" a="1"/>
  <c r="M866" i="1" s="1"/>
  <c r="M867" i="1" a="1"/>
  <c r="M867" i="1"/>
  <c r="M868" i="1" a="1"/>
  <c r="M868" i="1" s="1"/>
  <c r="M869" i="1" a="1"/>
  <c r="M869" i="1" s="1"/>
  <c r="M870" i="1" a="1"/>
  <c r="M870" i="1" s="1"/>
  <c r="M871" i="1" a="1"/>
  <c r="M871" i="1" s="1"/>
  <c r="M872" i="1" a="1"/>
  <c r="M872" i="1" s="1"/>
  <c r="M873" i="1" a="1"/>
  <c r="M873" i="1"/>
  <c r="M874" i="1" a="1"/>
  <c r="M874" i="1" s="1"/>
  <c r="M875" i="1" a="1"/>
  <c r="M875" i="1" s="1"/>
  <c r="M876" i="1" a="1"/>
  <c r="M876" i="1" s="1"/>
  <c r="M877" i="1" a="1"/>
  <c r="M877" i="1" s="1"/>
  <c r="M878" i="1" a="1"/>
  <c r="M878" i="1" s="1"/>
  <c r="M879" i="1" a="1"/>
  <c r="M879" i="1"/>
  <c r="M880" i="1" a="1"/>
  <c r="M880" i="1" s="1"/>
  <c r="M881" i="1" a="1"/>
  <c r="M881" i="1" s="1"/>
  <c r="M882" i="1" a="1"/>
  <c r="M882" i="1" s="1"/>
  <c r="M883" i="1" a="1"/>
  <c r="M883" i="1" s="1"/>
  <c r="M884" i="1" a="1"/>
  <c r="M884" i="1" s="1"/>
  <c r="M885" i="1" a="1"/>
  <c r="M885" i="1"/>
  <c r="M886" i="1" a="1"/>
  <c r="M886" i="1" s="1"/>
  <c r="M887" i="1" a="1"/>
  <c r="M887" i="1" s="1"/>
  <c r="M888" i="1" a="1"/>
  <c r="M888" i="1" s="1"/>
  <c r="M889" i="1" a="1"/>
  <c r="M889" i="1" s="1"/>
  <c r="M890" i="1" a="1"/>
  <c r="M890" i="1" s="1"/>
  <c r="M891" i="1" a="1"/>
  <c r="M891" i="1"/>
  <c r="M892" i="1" a="1"/>
  <c r="M892" i="1" s="1"/>
  <c r="M893" i="1" a="1"/>
  <c r="M893" i="1" s="1"/>
  <c r="M894" i="1" a="1"/>
  <c r="M894" i="1" s="1"/>
  <c r="M895" i="1" a="1"/>
  <c r="M895" i="1" s="1"/>
  <c r="M896" i="1" a="1"/>
  <c r="M896" i="1" s="1"/>
  <c r="M897" i="1" a="1"/>
  <c r="M897" i="1"/>
  <c r="M898" i="1" a="1"/>
  <c r="M898" i="1" s="1"/>
  <c r="M899" i="1" a="1"/>
  <c r="M899" i="1" s="1"/>
  <c r="M900" i="1" a="1"/>
  <c r="M900" i="1" s="1"/>
  <c r="M901" i="1" a="1"/>
  <c r="M901" i="1" s="1"/>
  <c r="M902" i="1" a="1"/>
  <c r="M902" i="1" s="1"/>
  <c r="M903" i="1" a="1"/>
  <c r="M903" i="1"/>
  <c r="M904" i="1" a="1"/>
  <c r="M904" i="1" s="1"/>
  <c r="M905" i="1" a="1"/>
  <c r="M905" i="1" s="1"/>
  <c r="M906" i="1" a="1"/>
  <c r="M906" i="1" s="1"/>
  <c r="M907" i="1" a="1"/>
  <c r="M907" i="1" s="1"/>
  <c r="M908" i="1" a="1"/>
  <c r="M908" i="1" s="1"/>
  <c r="M909" i="1" a="1"/>
  <c r="M909" i="1"/>
  <c r="M910" i="1" a="1"/>
  <c r="M910" i="1" s="1"/>
  <c r="M911" i="1" a="1"/>
  <c r="M911" i="1" s="1"/>
  <c r="M912" i="1" a="1"/>
  <c r="M912" i="1" s="1"/>
  <c r="M913" i="1" a="1"/>
  <c r="M913" i="1" s="1"/>
  <c r="M914" i="1" a="1"/>
  <c r="M914" i="1" s="1"/>
  <c r="M915" i="1" a="1"/>
  <c r="M915" i="1"/>
  <c r="M916" i="1" a="1"/>
  <c r="M916" i="1" s="1"/>
  <c r="M917" i="1" a="1"/>
  <c r="M917" i="1" s="1"/>
  <c r="M918" i="1" a="1"/>
  <c r="M918" i="1" s="1"/>
  <c r="M919" i="1" a="1"/>
  <c r="M919" i="1" s="1"/>
  <c r="M920" i="1" a="1"/>
  <c r="M920" i="1" s="1"/>
  <c r="M921" i="1" a="1"/>
  <c r="M921" i="1"/>
  <c r="M922" i="1" a="1"/>
  <c r="M922" i="1" s="1"/>
  <c r="M923" i="1" a="1"/>
  <c r="M923" i="1" s="1"/>
  <c r="M924" i="1" a="1"/>
  <c r="M924" i="1" s="1"/>
  <c r="M925" i="1" a="1"/>
  <c r="M925" i="1" s="1"/>
  <c r="M926" i="1" a="1"/>
  <c r="M926" i="1" s="1"/>
  <c r="M927" i="1" a="1"/>
  <c r="M927" i="1"/>
  <c r="M928" i="1" a="1"/>
  <c r="M928" i="1" s="1"/>
  <c r="M929" i="1" a="1"/>
  <c r="M929" i="1" s="1"/>
  <c r="M930" i="1" a="1"/>
  <c r="M930" i="1" s="1"/>
  <c r="M931" i="1" a="1"/>
  <c r="M931" i="1" s="1"/>
  <c r="M932" i="1" a="1"/>
  <c r="M932" i="1" s="1"/>
  <c r="M933" i="1" a="1"/>
  <c r="M933" i="1"/>
  <c r="M934" i="1" a="1"/>
  <c r="M934" i="1" s="1"/>
  <c r="M935" i="1" a="1"/>
  <c r="M935" i="1" s="1"/>
  <c r="M936" i="1" a="1"/>
  <c r="M936" i="1" s="1"/>
  <c r="M937" i="1" a="1"/>
  <c r="M937" i="1" s="1"/>
  <c r="M938" i="1" a="1"/>
  <c r="M938" i="1" s="1"/>
  <c r="M939" i="1" a="1"/>
  <c r="M939" i="1"/>
  <c r="M940" i="1" a="1"/>
  <c r="M940" i="1" s="1"/>
  <c r="M941" i="1" a="1"/>
  <c r="M941" i="1" s="1"/>
  <c r="M942" i="1" a="1"/>
  <c r="M942" i="1" s="1"/>
  <c r="M943" i="1" a="1"/>
  <c r="M943" i="1" s="1"/>
  <c r="M944" i="1" a="1"/>
  <c r="M944" i="1" s="1"/>
  <c r="M945" i="1" a="1"/>
  <c r="M945" i="1"/>
  <c r="M946" i="1" a="1"/>
  <c r="M946" i="1" s="1"/>
  <c r="M947" i="1" a="1"/>
  <c r="M947" i="1" s="1"/>
  <c r="M948" i="1" a="1"/>
  <c r="M948" i="1" s="1"/>
  <c r="M949" i="1" a="1"/>
  <c r="M949" i="1" s="1"/>
  <c r="M950" i="1" a="1"/>
  <c r="M950" i="1" s="1"/>
  <c r="M951" i="1" a="1"/>
  <c r="M951" i="1"/>
  <c r="M952" i="1" a="1"/>
  <c r="M952" i="1" s="1"/>
  <c r="M953" i="1" a="1"/>
  <c r="M953" i="1" s="1"/>
  <c r="M954" i="1" a="1"/>
  <c r="M954" i="1" s="1"/>
  <c r="M955" i="1" a="1"/>
  <c r="M955" i="1" s="1"/>
  <c r="M956" i="1" a="1"/>
  <c r="M956" i="1" s="1"/>
  <c r="M957" i="1" a="1"/>
  <c r="M957" i="1"/>
  <c r="M958" i="1" a="1"/>
  <c r="M958" i="1" s="1"/>
  <c r="M959" i="1" a="1"/>
  <c r="M959" i="1" s="1"/>
  <c r="M960" i="1" a="1"/>
  <c r="M960" i="1" s="1"/>
  <c r="M961" i="1" a="1"/>
  <c r="M961" i="1" s="1"/>
  <c r="M962" i="1" a="1"/>
  <c r="M962" i="1" s="1"/>
  <c r="M963" i="1" a="1"/>
  <c r="M963" i="1"/>
  <c r="M964" i="1" a="1"/>
  <c r="M964" i="1" s="1"/>
  <c r="M965" i="1" a="1"/>
  <c r="M965" i="1" s="1"/>
  <c r="M966" i="1" a="1"/>
  <c r="M966" i="1" s="1"/>
  <c r="M967" i="1" a="1"/>
  <c r="M967" i="1" s="1"/>
  <c r="M968" i="1" a="1"/>
  <c r="M968" i="1" s="1"/>
  <c r="M969" i="1" a="1"/>
  <c r="M969" i="1"/>
  <c r="M970" i="1" a="1"/>
  <c r="M970" i="1" s="1"/>
  <c r="M971" i="1" a="1"/>
  <c r="M971" i="1" s="1"/>
  <c r="M972" i="1" a="1"/>
  <c r="M972" i="1" s="1"/>
  <c r="M973" i="1" a="1"/>
  <c r="M973" i="1" s="1"/>
  <c r="M974" i="1" a="1"/>
  <c r="M974" i="1" s="1"/>
  <c r="M975" i="1" a="1"/>
  <c r="M975" i="1"/>
  <c r="M976" i="1" a="1"/>
  <c r="M976" i="1" s="1"/>
  <c r="M977" i="1" a="1"/>
  <c r="M977" i="1" s="1"/>
  <c r="M978" i="1" a="1"/>
  <c r="M978" i="1" s="1"/>
  <c r="M979" i="1" a="1"/>
  <c r="M979" i="1" s="1"/>
  <c r="M980" i="1" a="1"/>
  <c r="M980" i="1" s="1"/>
  <c r="M981" i="1" a="1"/>
  <c r="M981" i="1"/>
  <c r="M982" i="1" a="1"/>
  <c r="M982" i="1" s="1"/>
  <c r="M983" i="1" a="1"/>
  <c r="M983" i="1" s="1"/>
  <c r="M984" i="1" a="1"/>
  <c r="M984" i="1" s="1"/>
  <c r="M985" i="1" a="1"/>
  <c r="M985" i="1" s="1"/>
  <c r="M986" i="1" a="1"/>
  <c r="M986" i="1" s="1"/>
  <c r="M987" i="1" a="1"/>
  <c r="M987" i="1"/>
  <c r="M988" i="1" a="1"/>
  <c r="M988" i="1" s="1"/>
  <c r="M989" i="1" a="1"/>
  <c r="M989" i="1" s="1"/>
  <c r="M990" i="1" a="1"/>
  <c r="M990" i="1" s="1"/>
  <c r="M991" i="1" a="1"/>
  <c r="M991" i="1" s="1"/>
  <c r="M992" i="1" a="1"/>
  <c r="M992" i="1" s="1"/>
  <c r="M993" i="1" a="1"/>
  <c r="M993" i="1"/>
  <c r="M994" i="1" a="1"/>
  <c r="M994" i="1" s="1"/>
  <c r="M995" i="1" a="1"/>
  <c r="M995" i="1" s="1"/>
  <c r="M996" i="1" a="1"/>
  <c r="M996" i="1" s="1"/>
  <c r="M997" i="1" a="1"/>
  <c r="M997" i="1" s="1"/>
  <c r="M998" i="1" a="1"/>
  <c r="M998" i="1" s="1"/>
  <c r="M999" i="1" a="1"/>
  <c r="M999" i="1"/>
  <c r="M1000" i="1" a="1"/>
  <c r="M1000" i="1" s="1"/>
  <c r="M1001" i="1" a="1"/>
  <c r="M1001" i="1" s="1"/>
  <c r="B6" i="4"/>
  <c r="B8" i="4" s="1"/>
  <c r="B40" i="3"/>
  <c r="B37" i="3"/>
  <c r="B36" i="3"/>
  <c r="B35" i="3"/>
  <c r="B34" i="3"/>
  <c r="B33" i="3"/>
  <c r="C32" i="3"/>
  <c r="C31" i="3"/>
  <c r="C30" i="3"/>
  <c r="C29" i="3"/>
  <c r="C28" i="3"/>
  <c r="C27" i="3"/>
  <c r="C26" i="3"/>
  <c r="C25" i="3"/>
  <c r="C24" i="3"/>
  <c r="C23" i="3"/>
  <c r="B32" i="3"/>
  <c r="B31" i="3"/>
  <c r="B30" i="3"/>
  <c r="B29" i="3"/>
  <c r="B28" i="3"/>
  <c r="B27" i="3"/>
  <c r="B26" i="3"/>
  <c r="B25" i="3"/>
  <c r="B24" i="3"/>
  <c r="B23" i="3"/>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A24" i="2" a="1"/>
  <c r="A24" i="2" s="1"/>
  <c r="B26" i="2" s="1"/>
  <c r="B4" i="4"/>
  <c r="AE43" i="3"/>
  <c r="AE41" i="3"/>
  <c r="AE40" i="3"/>
  <c r="AE39" i="3"/>
  <c r="AE38" i="3"/>
  <c r="AE37" i="3"/>
  <c r="AE36" i="3"/>
  <c r="AE35" i="3"/>
  <c r="C37" i="3"/>
  <c r="C35" i="3"/>
  <c r="C34" i="3"/>
  <c r="C33" i="3"/>
  <c r="C40" i="3"/>
  <c r="C3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FBDC2B-A8EF-4C2B-B50D-011F69F7FC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6AA5711-CB14-4A5C-820A-41BBD6D24405}" name="WorksheetConnection_Dengue Data Analysis.xlsx!Table1" type="102" refreshedVersion="8" minRefreshableVersion="5">
    <extLst>
      <ext xmlns:x15="http://schemas.microsoft.com/office/spreadsheetml/2010/11/main" uri="{DE250136-89BD-433C-8126-D09CA5730AF9}">
        <x15:connection id="Table1">
          <x15:rangePr sourceName="_xlcn.WorksheetConnection_DengueDataAnalysis.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<sst xmlns="http://schemas.openxmlformats.org/spreadsheetml/2006/main" count="5090" uniqueCount="87">
  <si>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</si>
  <si>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</si>
  <si>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</si>
  <si>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</si>
  <si>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</si>
  <si>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</si>
  <si>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</si>
  <si>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</si>
  <si>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</si>
  <si>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</si>
  <si>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</si>
  <si>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</si>
  <si>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</si>
  <si>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</si>
  <si>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</si>
  <si>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</si>
  <si>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</si>
  <si>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</si>
  <si>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</si>
  <si>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</si>
  <si>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</si>
  <si>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</si>
  <si>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</si>
  <si>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</si>
  <si>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</si>
  <si>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</si>
  <si>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</si>
  <si>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</si>
  <si>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</si>
  <si>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</si>
  <si>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</si>
  <si>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</si>
  <si>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</si>
  <si>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</si>
  <si>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</si>
  <si>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</si>
  <si>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</si>
  <si>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</si>
  <si>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</si>
  <si>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</si>
  <si>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</si>
  <si>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</si>
  <si>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</si>
  <si>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</si>
  <si>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</si>
  <si>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</si>
  <si>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</si>
  <si>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</si>
  <si>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</si>
  <si>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</si>
  <si>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</si>
  <si>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</si>
  <si>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</si>
  <si>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</si>
  <si>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Row Labels</t>
  </si>
  <si>
    <t>Grand Total</t>
  </si>
  <si>
    <t>Sum of Outcome</t>
  </si>
  <si>
    <t>Count of Outcome</t>
  </si>
  <si>
    <t>No.Of Unique Area</t>
  </si>
  <si>
    <t>Total Patient</t>
  </si>
  <si>
    <t>Positive Case</t>
  </si>
  <si>
    <t>Positive Case Rate</t>
  </si>
  <si>
    <t>Total IgM</t>
  </si>
  <si>
    <t>Total IgG</t>
  </si>
  <si>
    <t>Total NS1</t>
  </si>
  <si>
    <t>Count of Age</t>
  </si>
  <si>
    <t>Age(Positive)</t>
  </si>
  <si>
    <t>Age(Negetive)</t>
  </si>
  <si>
    <t>8-17</t>
  </si>
  <si>
    <t>18-27</t>
  </si>
  <si>
    <t>28-37</t>
  </si>
  <si>
    <t>38-47</t>
  </si>
  <si>
    <t>48-57</t>
  </si>
  <si>
    <t>58-67</t>
  </si>
  <si>
    <t>P. Outcome</t>
  </si>
  <si>
    <t>Age Group</t>
  </si>
  <si>
    <t>0–10</t>
  </si>
  <si>
    <t>11–20</t>
  </si>
  <si>
    <t>21–30</t>
  </si>
  <si>
    <t>31–40</t>
  </si>
  <si>
    <t>41–50</t>
  </si>
  <si>
    <t>51–60</t>
  </si>
  <si>
    <t>61–70</t>
  </si>
  <si>
    <t>Positive Cases</t>
  </si>
  <si>
    <t>Total Cases</t>
  </si>
  <si>
    <t>Positive Rate(%)</t>
  </si>
  <si>
    <t>Positive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</si>
</sst>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4"/>
      <color theme="1"/>
      <name val="Calibri"/>
      <family val="2"/>
      <scheme val="minor"/>
    </font>
    <font>
      <b/>
      <sz val="1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6" fillId="33" borderId="10" xfId="0" applyFont="1" applyFill="1" applyBorder="1"/>
    <xf numFmtId="0" fontId="16" fillId="0" borderId="0" xfId="0" applyFont="1"/>
    <xf numFmtId="0" fontId="18" fillId="34" borderId="0" xfId="0" applyFont="1" applyFill="1"/>
    <xf numFmtId="0" fontId="14" fillId="34" borderId="0" xfId="0" applyFont="1" applyFill="1"/>
    <xf numFmtId="0" fontId="0" fillId="35" borderId="0" xfId="0" applyFill="1"/>
    <xf numFmtId="0" fontId="0" fillId="36" borderId="0" xfId="0" applyFill="1"/>
    <xf numFmtId="0" fontId="16" fillId="0" borderId="10" xfId="0" applyFont="1" applyBorder="1"/>
    <xf numFmtId="0" fontId="16" fillId="0" borderId="11" xfId="0" applyFont="1" applyBorder="1"/>
    <xf numFmtId="0" fontId="16" fillId="37" borderId="0" xfId="0" applyFont="1" applyFill="1"/>
    <xf numFmtId="0" fontId="19" fillId="38" borderId="0" xfId="0" applyFont="1" applyFill="1"/>
    <xf numFmtId="0" fontId="16" fillId="39" borderId="0" xfId="0" applyFont="1" applyFill="1"/>
    <xf numFmtId="164" fontId="0" fillId="0" borderId="0" xfId="0" applyNumberFormat="1"/>
    <xf numFmtId="0" fontId="20" fillId="0" borderId="0" xfId="0" applyFont="1"/>
    <xf numFmtId="164"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s>
  <tableStyles count="2" defaultTableStyle="TableStyleMedium2" defaultPivotStyle="PivotStyleLight16">
    <tableStyle name="Slicer no border 2" pivot="0" table="0" count="10" xr9:uid="{F200382B-4518-495D-B8FE-8E5578B1B529}">
      <tableStyleElement type="wholeTable" dxfId="6"/>
      <tableStyleElement type="headerRow" dxfId="5"/>
    </tableStyle>
    <tableStyle name="Slicer no border 2 2" pivot="0" table="0" count="10" xr9:uid="{52DD4F25-965A-4A53-A436-335BDF40B3A1}">
      <tableStyleElement type="wholeTable" dxfId="4"/>
      <tableStyleElement type="headerRow" dxfId="3"/>
    </tableStyle>
  </tableStyles>
  <colors>
    <mruColors>
      <color rgb="FF3F867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no bord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no border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pivotCacheDefinition" Target="pivotCache/pivotCacheDefinition1.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10" Type="http://schemas.microsoft.com/office/2007/relationships/slicerCache" Target="slicerCaches/slicerCache4.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Analysis.xlsx]Analysis!By House type</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Positive</a:t>
            </a:r>
            <a:r>
              <a:rPr lang="en-US" b="1" baseline="0"/>
              <a:t> Cases By Area Type &amp; House Type</a:t>
            </a:r>
            <a:endParaRPr lang="en-US" b="1"/>
          </a:p>
        </c:rich>
      </c:tx>
      <c:layout>
        <c:manualLayout>
          <c:xMode val="edge"/>
          <c:yMode val="edge"/>
          <c:x val="0.28616386772912522"/>
          <c:y val="2.31292405504759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manualLayout>
          <c:layoutTarget val="inner"/>
          <c:xMode val="edge"/>
          <c:yMode val="edge"/>
          <c:x val="0"/>
          <c:y val="0.15699472853647456"/>
          <c:w val="0.94391332058636079"/>
          <c:h val="0.67413106694996461"/>
        </c:manualLayout>
      </c:layout>
      <c:barChart>
        <c:barDir val="col"/>
        <c:grouping val="stacked"/>
        <c:varyColors val="1"/>
        <c:ser>
          <c:idx val="0"/>
          <c:order val="0"/>
          <c:tx>
            <c:strRef>
              <c:f>Analysis!$D$49</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BF2-436A-B4B8-7BA15C0AA29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BF2-436A-B4B8-7BA15C0AA29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BF2-436A-B4B8-7BA15C0AA29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BF2-436A-B4B8-7BA15C0AA29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BF2-436A-B4B8-7BA15C0AA29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BF2-436A-B4B8-7BA15C0AA29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Analysis!$C$50:$C$59</c:f>
              <c:multiLvlStrCache>
                <c:ptCount val="6"/>
                <c:lvl>
                  <c:pt idx="0">
                    <c:v>Developed</c:v>
                  </c:pt>
                  <c:pt idx="1">
                    <c:v>Undeveloped</c:v>
                  </c:pt>
                  <c:pt idx="2">
                    <c:v>Developed</c:v>
                  </c:pt>
                  <c:pt idx="3">
                    <c:v>Undeveloped</c:v>
                  </c:pt>
                  <c:pt idx="4">
                    <c:v>Developed</c:v>
                  </c:pt>
                  <c:pt idx="5">
                    <c:v>Undeveloped</c:v>
                  </c:pt>
                </c:lvl>
                <c:lvl>
                  <c:pt idx="0">
                    <c:v>Building</c:v>
                  </c:pt>
                  <c:pt idx="2">
                    <c:v>Other</c:v>
                  </c:pt>
                  <c:pt idx="4">
                    <c:v>Tinshed</c:v>
                  </c:pt>
                </c:lvl>
              </c:multiLvlStrCache>
            </c:multiLvlStrRef>
          </c:cat>
          <c:val>
            <c:numRef>
              <c:f>Analysis!$D$50:$D$59</c:f>
              <c:numCache>
                <c:formatCode>General</c:formatCode>
                <c:ptCount val="6"/>
                <c:pt idx="0">
                  <c:v>95</c:v>
                </c:pt>
                <c:pt idx="1">
                  <c:v>96</c:v>
                </c:pt>
                <c:pt idx="2">
                  <c:v>80</c:v>
                </c:pt>
                <c:pt idx="3">
                  <c:v>89</c:v>
                </c:pt>
                <c:pt idx="4">
                  <c:v>82</c:v>
                </c:pt>
                <c:pt idx="5">
                  <c:v>91</c:v>
                </c:pt>
              </c:numCache>
            </c:numRef>
          </c:val>
          <c:extLst>
            <c:ext xmlns:c16="http://schemas.microsoft.com/office/drawing/2014/chart" uri="{C3380CC4-5D6E-409C-BE32-E72D297353CC}">
              <c16:uniqueId val="{0000000C-FBF2-436A-B4B8-7BA15C0AA294}"/>
            </c:ext>
          </c:extLst>
        </c:ser>
        <c:dLbls>
          <c:dLblPos val="inEnd"/>
          <c:showLegendKey val="0"/>
          <c:showVal val="1"/>
          <c:showCatName val="0"/>
          <c:showSerName val="0"/>
          <c:showPercent val="0"/>
          <c:showBubbleSize val="0"/>
        </c:dLbls>
        <c:gapWidth val="150"/>
        <c:overlap val="100"/>
        <c:axId val="146145631"/>
        <c:axId val="146146591"/>
      </c:barChart>
      <c:catAx>
        <c:axId val="1461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46591"/>
        <c:crosses val="autoZero"/>
        <c:auto val="1"/>
        <c:lblAlgn val="ctr"/>
        <c:lblOffset val="100"/>
        <c:noMultiLvlLbl val="0"/>
      </c:catAx>
      <c:valAx>
        <c:axId val="146146591"/>
        <c:scaling>
          <c:orientation val="minMax"/>
        </c:scaling>
        <c:delete val="1"/>
        <c:axPos val="l"/>
        <c:numFmt formatCode="General" sourceLinked="1"/>
        <c:majorTickMark val="none"/>
        <c:minorTickMark val="none"/>
        <c:tickLblPos val="nextTo"/>
        <c:crossAx val="14614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Analysis.xlsx]Analysis!PivotTable22</c:name>
    <c:fmtId val="2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Trend</a:t>
            </a:r>
            <a:r>
              <a:rPr lang="en-US" b="1" baseline="0"/>
              <a:t> Of Positive Cases By Age Group</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3368627450980394"/>
          <c:w val="0.95523638919476284"/>
          <c:h val="0.76357542071946893"/>
        </c:manualLayout>
      </c:layout>
      <c:lineChart>
        <c:grouping val="standard"/>
        <c:varyColors val="0"/>
        <c:ser>
          <c:idx val="0"/>
          <c:order val="0"/>
          <c:tx>
            <c:strRef>
              <c:f>Analysis!$D$30</c:f>
              <c:strCache>
                <c:ptCount val="1"/>
                <c:pt idx="0">
                  <c:v>Total</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Analysis!$C$31:$C$37</c:f>
              <c:strCache>
                <c:ptCount val="6"/>
                <c:pt idx="0">
                  <c:v>8-17</c:v>
                </c:pt>
                <c:pt idx="1">
                  <c:v>18-27</c:v>
                </c:pt>
                <c:pt idx="2">
                  <c:v>28-37</c:v>
                </c:pt>
                <c:pt idx="3">
                  <c:v>38-47</c:v>
                </c:pt>
                <c:pt idx="4">
                  <c:v>48-57</c:v>
                </c:pt>
                <c:pt idx="5">
                  <c:v>58-67</c:v>
                </c:pt>
              </c:strCache>
            </c:strRef>
          </c:cat>
          <c:val>
            <c:numRef>
              <c:f>Analysis!$D$31:$D$37</c:f>
              <c:numCache>
                <c:formatCode>General</c:formatCode>
                <c:ptCount val="6"/>
                <c:pt idx="0">
                  <c:v>101</c:v>
                </c:pt>
                <c:pt idx="1">
                  <c:v>79</c:v>
                </c:pt>
                <c:pt idx="2">
                  <c:v>87</c:v>
                </c:pt>
                <c:pt idx="3">
                  <c:v>119</c:v>
                </c:pt>
                <c:pt idx="4">
                  <c:v>88</c:v>
                </c:pt>
                <c:pt idx="5">
                  <c:v>59</c:v>
                </c:pt>
              </c:numCache>
            </c:numRef>
          </c:val>
          <c:smooth val="0"/>
          <c:extLst>
            <c:ext xmlns:c16="http://schemas.microsoft.com/office/drawing/2014/chart" uri="{C3380CC4-5D6E-409C-BE32-E72D297353CC}">
              <c16:uniqueId val="{00000000-155E-4E49-945F-81EE21BCC330}"/>
            </c:ext>
          </c:extLst>
        </c:ser>
        <c:dLbls>
          <c:dLblPos val="t"/>
          <c:showLegendKey val="0"/>
          <c:showVal val="1"/>
          <c:showCatName val="0"/>
          <c:showSerName val="0"/>
          <c:showPercent val="0"/>
          <c:showBubbleSize val="0"/>
        </c:dLbls>
        <c:marker val="1"/>
        <c:smooth val="0"/>
        <c:axId val="146125951"/>
        <c:axId val="146127871"/>
      </c:lineChart>
      <c:catAx>
        <c:axId val="14612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27871"/>
        <c:crosses val="autoZero"/>
        <c:auto val="1"/>
        <c:lblAlgn val="ctr"/>
        <c:lblOffset val="100"/>
        <c:noMultiLvlLbl val="0"/>
      </c:catAx>
      <c:valAx>
        <c:axId val="146127871"/>
        <c:scaling>
          <c:orientation val="minMax"/>
        </c:scaling>
        <c:delete val="1"/>
        <c:axPos val="l"/>
        <c:numFmt formatCode="General" sourceLinked="1"/>
        <c:majorTickMark val="none"/>
        <c:minorTickMark val="none"/>
        <c:tickLblPos val="nextTo"/>
        <c:crossAx val="14612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Ns1</a:t>
            </a:r>
            <a:r>
              <a:rPr lang="en-US" b="1"/>
              <a:t>,</a:t>
            </a:r>
            <a:r>
              <a:rPr lang="en-US" b="1">
                <a:solidFill>
                  <a:schemeClr val="bg2">
                    <a:lumMod val="75000"/>
                  </a:schemeClr>
                </a:solidFill>
              </a:rPr>
              <a:t>IgM</a:t>
            </a:r>
            <a:r>
              <a:rPr lang="en-US" b="1"/>
              <a:t>,</a:t>
            </a:r>
            <a:r>
              <a:rPr lang="en-US" b="1">
                <a:solidFill>
                  <a:schemeClr val="accent2"/>
                </a:solidFill>
              </a:rPr>
              <a:t>IgG</a:t>
            </a:r>
            <a:r>
              <a:rPr lang="en-US" b="1"/>
              <a:t> Results By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Analysis!$J$6</c:f>
              <c:strCache>
                <c:ptCount val="1"/>
                <c:pt idx="0">
                  <c:v>Total NS1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Analysis!$J$7:$J$9</c:f>
              <c:numCache>
                <c:formatCode>General</c:formatCode>
                <c:ptCount val="2"/>
                <c:pt idx="0">
                  <c:v>0</c:v>
                </c:pt>
                <c:pt idx="1">
                  <c:v>519</c:v>
                </c:pt>
              </c:numCache>
            </c:numRef>
          </c:val>
          <c:extLst>
            <c:ext xmlns:c16="http://schemas.microsoft.com/office/drawing/2014/chart" uri="{C3380CC4-5D6E-409C-BE32-E72D297353CC}">
              <c16:uniqueId val="{00000000-58A5-476D-A9B4-6ED80D862374}"/>
            </c:ext>
          </c:extLst>
        </c:ser>
        <c:ser>
          <c:idx val="1"/>
          <c:order val="1"/>
          <c:tx>
            <c:strRef>
              <c:f>Analysis!$K$6</c:f>
              <c:strCache>
                <c:ptCount val="1"/>
                <c:pt idx="0">
                  <c:v>Total IgG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Analysis!$K$7:$K$9</c:f>
              <c:numCache>
                <c:formatCode>General</c:formatCode>
                <c:ptCount val="2"/>
                <c:pt idx="0">
                  <c:v>0</c:v>
                </c:pt>
                <c:pt idx="1">
                  <c:v>533</c:v>
                </c:pt>
              </c:numCache>
            </c:numRef>
          </c:val>
          <c:extLst>
            <c:ext xmlns:c16="http://schemas.microsoft.com/office/drawing/2014/chart" uri="{C3380CC4-5D6E-409C-BE32-E72D297353CC}">
              <c16:uniqueId val="{00000001-58A5-476D-A9B4-6ED80D862374}"/>
            </c:ext>
          </c:extLst>
        </c:ser>
        <c:ser>
          <c:idx val="2"/>
          <c:order val="2"/>
          <c:tx>
            <c:strRef>
              <c:f>Analysis!$L$6</c:f>
              <c:strCache>
                <c:ptCount val="1"/>
                <c:pt idx="0">
                  <c:v>Total IgM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Analysis!$L$7:$L$9</c:f>
              <c:numCache>
                <c:formatCode>General</c:formatCode>
                <c:ptCount val="2"/>
                <c:pt idx="0">
                  <c:v>216</c:v>
                </c:pt>
                <c:pt idx="1">
                  <c:v>259</c:v>
                </c:pt>
              </c:numCache>
            </c:numRef>
          </c:val>
          <c:extLst>
            <c:ext xmlns:c16="http://schemas.microsoft.com/office/drawing/2014/chart" uri="{C3380CC4-5D6E-409C-BE32-E72D297353CC}">
              <c16:uniqueId val="{00000002-58A5-476D-A9B4-6ED80D862374}"/>
            </c:ext>
          </c:extLst>
        </c:ser>
        <c:dLbls>
          <c:dLblPos val="outEnd"/>
          <c:showLegendKey val="0"/>
          <c:showVal val="1"/>
          <c:showCatName val="0"/>
          <c:showSerName val="0"/>
          <c:showPercent val="0"/>
          <c:showBubbleSize val="0"/>
        </c:dLbls>
        <c:gapWidth val="182"/>
        <c:axId val="2061481327"/>
        <c:axId val="2061487087"/>
      </c:barChart>
      <c:catAx>
        <c:axId val="2061481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487087"/>
        <c:crosses val="autoZero"/>
        <c:auto val="1"/>
        <c:lblAlgn val="ctr"/>
        <c:lblOffset val="100"/>
        <c:noMultiLvlLbl val="0"/>
      </c:catAx>
      <c:valAx>
        <c:axId val="2061487087"/>
        <c:scaling>
          <c:orientation val="minMax"/>
        </c:scaling>
        <c:delete val="1"/>
        <c:axPos val="b"/>
        <c:numFmt formatCode="General" sourceLinked="1"/>
        <c:majorTickMark val="out"/>
        <c:minorTickMark val="none"/>
        <c:tickLblPos val="nextTo"/>
        <c:crossAx val="206148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Analysis.xlsx]Analysis!gender</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Positive Cases For </a:t>
            </a:r>
            <a:r>
              <a:rPr lang="en-US" b="1">
                <a:solidFill>
                  <a:schemeClr val="accent2"/>
                </a:solidFill>
              </a:rPr>
              <a:t>Male</a:t>
            </a:r>
            <a:r>
              <a:rPr lang="en-US" b="1" baseline="0"/>
              <a:t> &amp; </a:t>
            </a:r>
            <a:r>
              <a:rPr lang="en-US" b="1" baseline="0">
                <a:solidFill>
                  <a:schemeClr val="accent1"/>
                </a:solidFill>
              </a:rPr>
              <a:t>Female</a:t>
            </a:r>
            <a:endParaRPr lang="en-US"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s>
    <c:plotArea>
      <c:layout/>
      <c:barChart>
        <c:barDir val="bar"/>
        <c:grouping val="stacked"/>
        <c:varyColors val="0"/>
        <c:ser>
          <c:idx val="0"/>
          <c:order val="0"/>
          <c:tx>
            <c:strRef>
              <c:f>Analysis!$B$14</c:f>
              <c:strCache>
                <c:ptCount val="1"/>
                <c:pt idx="0">
                  <c:v>Total</c:v>
                </c:pt>
              </c:strCache>
            </c:strRef>
          </c:tx>
          <c:spPr>
            <a:solidFill>
              <a:schemeClr val="accent2"/>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177-4EF7-AA95-446D3A2D1A7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Analysis!$A$15:$A$17</c:f>
              <c:strCache>
                <c:ptCount val="2"/>
                <c:pt idx="0">
                  <c:v>Female</c:v>
                </c:pt>
                <c:pt idx="1">
                  <c:v>Male</c:v>
                </c:pt>
              </c:strCache>
            </c:strRef>
          </c:cat>
          <c:val>
            <c:numRef>
              <c:f>Analysis!$B$15:$B$17</c:f>
              <c:numCache>
                <c:formatCode>General</c:formatCode>
                <c:ptCount val="2"/>
                <c:pt idx="0">
                  <c:v>281</c:v>
                </c:pt>
                <c:pt idx="1">
                  <c:v>252</c:v>
                </c:pt>
              </c:numCache>
            </c:numRef>
          </c:val>
          <c:extLst>
            <c:ext xmlns:c16="http://schemas.microsoft.com/office/drawing/2014/chart" uri="{C3380CC4-5D6E-409C-BE32-E72D297353CC}">
              <c16:uniqueId val="{00000002-2177-4EF7-AA95-446D3A2D1A71}"/>
            </c:ext>
          </c:extLst>
        </c:ser>
        <c:dLbls>
          <c:dLblPos val="ctr"/>
          <c:showLegendKey val="0"/>
          <c:showVal val="1"/>
          <c:showCatName val="0"/>
          <c:showSerName val="0"/>
          <c:showPercent val="0"/>
          <c:showBubbleSize val="0"/>
        </c:dLbls>
        <c:gapWidth val="150"/>
        <c:overlap val="100"/>
        <c:axId val="93502703"/>
        <c:axId val="93505103"/>
      </c:barChart>
      <c:catAx>
        <c:axId val="93502703"/>
        <c:scaling>
          <c:orientation val="minMax"/>
        </c:scaling>
        <c:delete val="1"/>
        <c:axPos val="l"/>
        <c:numFmt formatCode="General" sourceLinked="1"/>
        <c:majorTickMark val="none"/>
        <c:minorTickMark val="none"/>
        <c:tickLblPos val="nextTo"/>
        <c:crossAx val="93505103"/>
        <c:crosses val="autoZero"/>
        <c:auto val="1"/>
        <c:lblAlgn val="ctr"/>
        <c:lblOffset val="100"/>
        <c:noMultiLvlLbl val="0"/>
      </c:catAx>
      <c:valAx>
        <c:axId val="935051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Analysis.xlsx]Analysis!Distribution Of Positive Vs Negetive Outcome</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 of</a:t>
            </a:r>
            <a:r>
              <a:rPr lang="en-US" b="1" baseline="0"/>
              <a:t> </a:t>
            </a:r>
            <a:r>
              <a:rPr lang="en-US" b="1" baseline="0">
                <a:solidFill>
                  <a:schemeClr val="accent2">
                    <a:lumMod val="60000"/>
                    <a:lumOff val="40000"/>
                  </a:schemeClr>
                </a:solidFill>
              </a:rPr>
              <a:t>Positive</a:t>
            </a:r>
            <a:r>
              <a:rPr lang="en-US" b="1" baseline="0"/>
              <a:t> Vs </a:t>
            </a:r>
            <a:r>
              <a:rPr lang="en-US" b="1" baseline="0">
                <a:solidFill>
                  <a:schemeClr val="accent1"/>
                </a:solidFill>
              </a:rPr>
              <a:t>Negetive</a:t>
            </a:r>
            <a:r>
              <a:rPr lang="en-US" b="1" baseline="0"/>
              <a:t> Outcome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Analysis!$G$49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F9-467B-A914-799925F88A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F9-467B-A914-799925F88A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Analysis!$F$50:$F$52</c:f>
              <c:strCache>
                <c:ptCount val="2"/>
                <c:pt idx="0">
                  <c:v>0</c:v>
                </c:pt>
                <c:pt idx="1">
                  <c:v>1</c:v>
                </c:pt>
              </c:strCache>
            </c:strRef>
          </c:cat>
          <c:val>
            <c:numRef>
              <c:f>Analysis!$G$50:$G$52</c:f>
              <c:numCache>
                <c:formatCode>General</c:formatCode>
                <c:ptCount val="2"/>
                <c:pt idx="0">
                  <c:v>467</c:v>
                </c:pt>
                <c:pt idx="1">
                  <c:v>533</c:v>
                </c:pt>
              </c:numCache>
            </c:numRef>
          </c:val>
          <c:extLst>
            <c:ext xmlns:c16="http://schemas.microsoft.com/office/drawing/2014/chart" uri="{C3380CC4-5D6E-409C-BE32-E72D297353CC}">
              <c16:uniqueId val="{00000004-2BF9-467B-A914-799925F88A1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Ns1</a:t>
            </a:r>
            <a:r>
              <a:rPr lang="en-US" b="1"/>
              <a:t>,</a:t>
            </a:r>
            <a:r>
              <a:rPr lang="en-US" b="1">
                <a:solidFill>
                  <a:schemeClr val="bg2">
                    <a:lumMod val="75000"/>
                  </a:schemeClr>
                </a:solidFill>
              </a:rPr>
              <a:t>IgM</a:t>
            </a:r>
            <a:r>
              <a:rPr lang="en-US" b="1"/>
              <a:t>,</a:t>
            </a:r>
            <a:r>
              <a:rPr lang="en-US" b="1">
                <a:solidFill>
                  <a:schemeClr val="accent2"/>
                </a:solidFill>
              </a:rPr>
              <a:t>IgG</a:t>
            </a:r>
            <a:r>
              <a:rPr lang="en-US" b="1"/>
              <a:t> Results By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Analysis!$J$6</c:f>
              <c:strCache>
                <c:ptCount val="1"/>
                <c:pt idx="0">
                  <c:v>Total NS1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Analysis!$J$7:$J$9</c:f>
              <c:numCache>
                <c:formatCode>General</c:formatCode>
                <c:ptCount val="2"/>
                <c:pt idx="0">
                  <c:v>0</c:v>
                </c:pt>
                <c:pt idx="1">
                  <c:v>519</c:v>
                </c:pt>
              </c:numCache>
            </c:numRef>
          </c:val>
          <c:extLst>
            <c:ext xmlns:c16="http://schemas.microsoft.com/office/drawing/2014/chart" uri="{C3380CC4-5D6E-409C-BE32-E72D297353CC}">
              <c16:uniqueId val="{00000000-6CF6-43BA-9F4D-40C10BB96476}"/>
            </c:ext>
          </c:extLst>
        </c:ser>
        <c:ser>
          <c:idx val="1"/>
          <c:order val="1"/>
          <c:tx>
            <c:strRef>
              <c:f>Analysis!$K$6</c:f>
              <c:strCache>
                <c:ptCount val="1"/>
                <c:pt idx="0">
                  <c:v>Total IgG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Analysis!$K$7:$K$9</c:f>
              <c:numCache>
                <c:formatCode>General</c:formatCode>
                <c:ptCount val="2"/>
                <c:pt idx="0">
                  <c:v>0</c:v>
                </c:pt>
                <c:pt idx="1">
                  <c:v>533</c:v>
                </c:pt>
              </c:numCache>
            </c:numRef>
          </c:val>
          <c:extLst>
            <c:ext xmlns:c16="http://schemas.microsoft.com/office/drawing/2014/chart" uri="{C3380CC4-5D6E-409C-BE32-E72D297353CC}">
              <c16:uniqueId val="{00000001-6CF6-43BA-9F4D-40C10BB96476}"/>
            </c:ext>
          </c:extLst>
        </c:ser>
        <c:ser>
          <c:idx val="2"/>
          <c:order val="2"/>
          <c:tx>
            <c:strRef>
              <c:f>Analysis!$L$6</c:f>
              <c:strCache>
                <c:ptCount val="1"/>
                <c:pt idx="0">
                  <c:v>Total IgM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Analysis!$I$7:$I$9</c:f>
              <c:strCache>
                <c:ptCount val="2"/>
                <c:pt idx="0">
                  <c:v>0</c:v>
                </c:pt>
                <c:pt idx="1">
                  <c:v>1</c:v>
                </c:pt>
              </c:strCache>
            </c:strRef>
          </c:cat>
          <c:val>
            <c:numRef>
              <c:f>Analysis!$L$7:$L$9</c:f>
              <c:numCache>
                <c:formatCode>General</c:formatCode>
                <c:ptCount val="2"/>
                <c:pt idx="0">
                  <c:v>216</c:v>
                </c:pt>
                <c:pt idx="1">
                  <c:v>259</c:v>
                </c:pt>
              </c:numCache>
            </c:numRef>
          </c:val>
          <c:extLst>
            <c:ext xmlns:c16="http://schemas.microsoft.com/office/drawing/2014/chart" uri="{C3380CC4-5D6E-409C-BE32-E72D297353CC}">
              <c16:uniqueId val="{00000002-6CF6-43BA-9F4D-40C10BB96476}"/>
            </c:ext>
          </c:extLst>
        </c:ser>
        <c:dLbls>
          <c:dLblPos val="outEnd"/>
          <c:showLegendKey val="0"/>
          <c:showVal val="1"/>
          <c:showCatName val="0"/>
          <c:showSerName val="0"/>
          <c:showPercent val="0"/>
          <c:showBubbleSize val="0"/>
        </c:dLbls>
        <c:gapWidth val="182"/>
        <c:axId val="2061481327"/>
        <c:axId val="2061487087"/>
      </c:barChart>
      <c:catAx>
        <c:axId val="2061481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487087"/>
        <c:crosses val="autoZero"/>
        <c:auto val="1"/>
        <c:lblAlgn val="ctr"/>
        <c:lblOffset val="100"/>
        <c:noMultiLvlLbl val="0"/>
      </c:catAx>
      <c:valAx>
        <c:axId val="2061487087"/>
        <c:scaling>
          <c:orientation val="minMax"/>
        </c:scaling>
        <c:delete val="1"/>
        <c:axPos val="b"/>
        <c:numFmt formatCode="General" sourceLinked="1"/>
        <c:majorTickMark val="out"/>
        <c:minorTickMark val="none"/>
        <c:tickLblPos val="nextTo"/>
        <c:crossAx val="206148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Analysis.xlsx]Analysis!gender</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Positive Cases For </a:t>
            </a:r>
            <a:r>
              <a:rPr lang="en-US" b="1">
                <a:solidFill>
                  <a:schemeClr val="accent2"/>
                </a:solidFill>
              </a:rPr>
              <a:t>Male</a:t>
            </a:r>
            <a:r>
              <a:rPr lang="en-US" b="1" baseline="0"/>
              <a:t> &amp; </a:t>
            </a:r>
            <a:r>
              <a:rPr lang="en-US" b="1" baseline="0">
                <a:solidFill>
                  <a:schemeClr val="accent1"/>
                </a:solidFill>
              </a:rPr>
              <a:t>Female</a:t>
            </a:r>
            <a:endParaRPr lang="en-US"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pivotFmt>
    </c:pivotFmts>
    <c:plotArea>
      <c:layout/>
      <c:barChart>
        <c:barDir val="bar"/>
        <c:grouping val="stacked"/>
        <c:varyColors val="0"/>
        <c:ser>
          <c:idx val="0"/>
          <c:order val="0"/>
          <c:tx>
            <c:strRef>
              <c:f>Analysis!$B$14</c:f>
              <c:strCache>
                <c:ptCount val="1"/>
                <c:pt idx="0">
                  <c:v>Total</c:v>
                </c:pt>
              </c:strCache>
            </c:strRef>
          </c:tx>
          <c:spPr>
            <a:solidFill>
              <a:schemeClr val="accent2"/>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0579-42DA-9345-6BC18405A70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Analysis!$A$15:$A$17</c:f>
              <c:strCache>
                <c:ptCount val="2"/>
                <c:pt idx="0">
                  <c:v>Female</c:v>
                </c:pt>
                <c:pt idx="1">
                  <c:v>Male</c:v>
                </c:pt>
              </c:strCache>
            </c:strRef>
          </c:cat>
          <c:val>
            <c:numRef>
              <c:f>Analysis!$B$15:$B$17</c:f>
              <c:numCache>
                <c:formatCode>General</c:formatCode>
                <c:ptCount val="2"/>
                <c:pt idx="0">
                  <c:v>281</c:v>
                </c:pt>
                <c:pt idx="1">
                  <c:v>252</c:v>
                </c:pt>
              </c:numCache>
            </c:numRef>
          </c:val>
          <c:extLst>
            <c:ext xmlns:c16="http://schemas.microsoft.com/office/drawing/2014/chart" uri="{C3380CC4-5D6E-409C-BE32-E72D297353CC}">
              <c16:uniqueId val="{00000000-0579-42DA-9345-6BC18405A70C}"/>
            </c:ext>
          </c:extLst>
        </c:ser>
        <c:dLbls>
          <c:dLblPos val="ctr"/>
          <c:showLegendKey val="0"/>
          <c:showVal val="1"/>
          <c:showCatName val="0"/>
          <c:showSerName val="0"/>
          <c:showPercent val="0"/>
          <c:showBubbleSize val="0"/>
        </c:dLbls>
        <c:gapWidth val="150"/>
        <c:overlap val="100"/>
        <c:axId val="93502703"/>
        <c:axId val="93505103"/>
      </c:barChart>
      <c:catAx>
        <c:axId val="93502703"/>
        <c:scaling>
          <c:orientation val="minMax"/>
        </c:scaling>
        <c:delete val="1"/>
        <c:axPos val="l"/>
        <c:numFmt formatCode="General" sourceLinked="1"/>
        <c:majorTickMark val="none"/>
        <c:minorTickMark val="none"/>
        <c:tickLblPos val="nextTo"/>
        <c:crossAx val="93505103"/>
        <c:crosses val="autoZero"/>
        <c:auto val="1"/>
        <c:lblAlgn val="ctr"/>
        <c:lblOffset val="100"/>
        <c:noMultiLvlLbl val="0"/>
      </c:catAx>
      <c:valAx>
        <c:axId val="935051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0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Analysis.xlsx]Analysis!PivotTable22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Of Positive Cases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782407407407409"/>
          <c:w val="0.93888888888888888"/>
          <c:h val="0.72088764946048411"/>
        </c:manualLayout>
      </c:layout>
      <c:lineChart>
        <c:grouping val="standard"/>
        <c:varyColors val="0"/>
        <c:ser>
          <c:idx val="0"/>
          <c:order val="0"/>
          <c:tx>
            <c:strRef>
              <c:f>Analysis!$D$30</c:f>
              <c:strCache>
                <c:ptCount val="1"/>
                <c:pt idx="0">
                  <c:v>Total</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Analysis!$C$31:$C$37</c:f>
              <c:strCache>
                <c:ptCount val="6"/>
                <c:pt idx="0">
                  <c:v>8-17</c:v>
                </c:pt>
                <c:pt idx="1">
                  <c:v>18-27</c:v>
                </c:pt>
                <c:pt idx="2">
                  <c:v>28-37</c:v>
                </c:pt>
                <c:pt idx="3">
                  <c:v>38-47</c:v>
                </c:pt>
                <c:pt idx="4">
                  <c:v>48-57</c:v>
                </c:pt>
                <c:pt idx="5">
                  <c:v>58-67</c:v>
                </c:pt>
              </c:strCache>
            </c:strRef>
          </c:cat>
          <c:val>
            <c:numRef>
              <c:f>Analysis!$D$31:$D$37</c:f>
              <c:numCache>
                <c:formatCode>General</c:formatCode>
                <c:ptCount val="6"/>
                <c:pt idx="0">
                  <c:v>101</c:v>
                </c:pt>
                <c:pt idx="1">
                  <c:v>79</c:v>
                </c:pt>
                <c:pt idx="2">
                  <c:v>87</c:v>
                </c:pt>
                <c:pt idx="3">
                  <c:v>119</c:v>
                </c:pt>
                <c:pt idx="4">
                  <c:v>88</c:v>
                </c:pt>
                <c:pt idx="5">
                  <c:v>59</c:v>
                </c:pt>
              </c:numCache>
            </c:numRef>
          </c:val>
          <c:smooth val="0"/>
          <c:extLst>
            <c:ext xmlns:c16="http://schemas.microsoft.com/office/drawing/2014/chart" uri="{C3380CC4-5D6E-409C-BE32-E72D297353CC}">
              <c16:uniqueId val="{00000000-A117-4266-85B7-745CDE9EB2FA}"/>
            </c:ext>
          </c:extLst>
        </c:ser>
        <c:dLbls>
          <c:dLblPos val="t"/>
          <c:showLegendKey val="0"/>
          <c:showVal val="1"/>
          <c:showCatName val="0"/>
          <c:showSerName val="0"/>
          <c:showPercent val="0"/>
          <c:showBubbleSize val="0"/>
        </c:dLbls>
        <c:marker val="1"/>
        <c:smooth val="0"/>
        <c:axId val="146125951"/>
        <c:axId val="146127871"/>
      </c:lineChart>
      <c:catAx>
        <c:axId val="14612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27871"/>
        <c:crosses val="autoZero"/>
        <c:auto val="1"/>
        <c:lblAlgn val="ctr"/>
        <c:lblOffset val="100"/>
        <c:noMultiLvlLbl val="0"/>
      </c:catAx>
      <c:valAx>
        <c:axId val="146127871"/>
        <c:scaling>
          <c:orientation val="minMax"/>
        </c:scaling>
        <c:delete val="1"/>
        <c:axPos val="l"/>
        <c:numFmt formatCode="General" sourceLinked="1"/>
        <c:majorTickMark val="none"/>
        <c:minorTickMark val="none"/>
        <c:tickLblPos val="nextTo"/>
        <c:crossAx val="14612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Analysis.xlsx]Analysis!By House type</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Positive</a:t>
            </a:r>
            <a:r>
              <a:rPr lang="en-US" b="1" baseline="0"/>
              <a:t> Cases By Area Type &amp; House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barChart>
        <c:barDir val="col"/>
        <c:grouping val="stacked"/>
        <c:varyColors val="1"/>
        <c:ser>
          <c:idx val="0"/>
          <c:order val="0"/>
          <c:tx>
            <c:strRef>
              <c:f>Analysis!$D$49</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8F8D-4242-BE3F-A4110A95A17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F8D-4242-BE3F-A4110A95A17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8F8D-4242-BE3F-A4110A95A17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8F8D-4242-BE3F-A4110A95A17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8F8D-4242-BE3F-A4110A95A17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8F8D-4242-BE3F-A4110A95A17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Analysis!$C$50:$C$59</c:f>
              <c:multiLvlStrCache>
                <c:ptCount val="6"/>
                <c:lvl>
                  <c:pt idx="0">
                    <c:v>Developed</c:v>
                  </c:pt>
                  <c:pt idx="1">
                    <c:v>Undeveloped</c:v>
                  </c:pt>
                  <c:pt idx="2">
                    <c:v>Developed</c:v>
                  </c:pt>
                  <c:pt idx="3">
                    <c:v>Undeveloped</c:v>
                  </c:pt>
                  <c:pt idx="4">
                    <c:v>Developed</c:v>
                  </c:pt>
                  <c:pt idx="5">
                    <c:v>Undeveloped</c:v>
                  </c:pt>
                </c:lvl>
                <c:lvl>
                  <c:pt idx="0">
                    <c:v>Building</c:v>
                  </c:pt>
                  <c:pt idx="2">
                    <c:v>Other</c:v>
                  </c:pt>
                  <c:pt idx="4">
                    <c:v>Tinshed</c:v>
                  </c:pt>
                </c:lvl>
              </c:multiLvlStrCache>
            </c:multiLvlStrRef>
          </c:cat>
          <c:val>
            <c:numRef>
              <c:f>Analysis!$D$50:$D$59</c:f>
              <c:numCache>
                <c:formatCode>General</c:formatCode>
                <c:ptCount val="6"/>
                <c:pt idx="0">
                  <c:v>95</c:v>
                </c:pt>
                <c:pt idx="1">
                  <c:v>96</c:v>
                </c:pt>
                <c:pt idx="2">
                  <c:v>80</c:v>
                </c:pt>
                <c:pt idx="3">
                  <c:v>89</c:v>
                </c:pt>
                <c:pt idx="4">
                  <c:v>82</c:v>
                </c:pt>
                <c:pt idx="5">
                  <c:v>91</c:v>
                </c:pt>
              </c:numCache>
            </c:numRef>
          </c:val>
          <c:extLst>
            <c:ext xmlns:c16="http://schemas.microsoft.com/office/drawing/2014/chart" uri="{C3380CC4-5D6E-409C-BE32-E72D297353CC}">
              <c16:uniqueId val="{00000000-654D-4C2B-9090-3465F6634430}"/>
            </c:ext>
          </c:extLst>
        </c:ser>
        <c:dLbls>
          <c:dLblPos val="inEnd"/>
          <c:showLegendKey val="0"/>
          <c:showVal val="1"/>
          <c:showCatName val="0"/>
          <c:showSerName val="0"/>
          <c:showPercent val="0"/>
          <c:showBubbleSize val="0"/>
        </c:dLbls>
        <c:gapWidth val="150"/>
        <c:overlap val="100"/>
        <c:axId val="146145631"/>
        <c:axId val="146146591"/>
      </c:barChart>
      <c:catAx>
        <c:axId val="14614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46591"/>
        <c:crosses val="autoZero"/>
        <c:auto val="1"/>
        <c:lblAlgn val="ctr"/>
        <c:lblOffset val="100"/>
        <c:noMultiLvlLbl val="0"/>
      </c:catAx>
      <c:valAx>
        <c:axId val="146146591"/>
        <c:scaling>
          <c:orientation val="minMax"/>
        </c:scaling>
        <c:delete val="1"/>
        <c:axPos val="l"/>
        <c:numFmt formatCode="General" sourceLinked="1"/>
        <c:majorTickMark val="none"/>
        <c:minorTickMark val="none"/>
        <c:tickLblPos val="nextTo"/>
        <c:crossAx val="14614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[Dengue Data Analysis.xlsx]Analysis!Distribution Of Positive Vs Negetive Outcome</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 of</a:t>
            </a:r>
            <a:r>
              <a:rPr lang="en-US" b="1" baseline="0"/>
              <a:t> </a:t>
            </a:r>
            <a:r>
              <a:rPr lang="en-US" b="1" baseline="0">
                <a:solidFill>
                  <a:schemeClr val="accent2">
                    <a:lumMod val="60000"/>
                    <a:lumOff val="40000"/>
                  </a:schemeClr>
                </a:solidFill>
              </a:rPr>
              <a:t>Positive</a:t>
            </a:r>
            <a:r>
              <a:rPr lang="en-US" b="1" baseline="0"/>
              <a:t> Vs </a:t>
            </a:r>
            <a:r>
              <a:rPr lang="en-US" b="1" baseline="0">
                <a:solidFill>
                  <a:schemeClr val="accent1"/>
                </a:solidFill>
              </a:rPr>
              <a:t>Negetive</a:t>
            </a:r>
            <a:r>
              <a:rPr lang="en-US" b="1" baseline="0"/>
              <a:t> Outcome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Analysis!$G$49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70-45B8-9AE8-314B406A22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70-45B8-9AE8-314B406A228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Analysis!$F$50:$F$52</c:f>
              <c:strCache>
                <c:ptCount val="2"/>
                <c:pt idx="0">
                  <c:v>0</c:v>
                </c:pt>
                <c:pt idx="1">
                  <c:v>1</c:v>
                </c:pt>
              </c:strCache>
            </c:strRef>
          </c:cat>
          <c:val>
            <c:numRef>
              <c:f>Analysis!$G$50:$G$52</c:f>
              <c:numCache>
                <c:formatCode>General</c:formatCode>
                <c:ptCount val="2"/>
                <c:pt idx="0">
                  <c:v>467</c:v>
                </c:pt>
                <c:pt idx="1">
                  <c:v>533</c:v>
                </c:pt>
              </c:numCache>
            </c:numRef>
          </c:val>
          <c:extLst>
            <c:ext xmlns:c16="http://schemas.microsoft.com/office/drawing/2014/chart" uri="{C3380CC4-5D6E-409C-BE32-E72D297353CC}">
              <c16:uniqueId val="{00000000-6A4D-4B77-921C-82BAFAC2198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7.png"/><Relationship Id="rId5" Type="http://schemas.openxmlformats.org/officeDocument/2006/relationships/chart" Target="../charts/chart3.xml"/><Relationship Id="rId10" Type="http://schemas.openxmlformats.org/officeDocument/2006/relationships/image" Target="../media/image6.svg"/><Relationship Id="rId4" Type="http://schemas.openxmlformats.org/officeDocument/2006/relationships/chart" Target="../charts/chart2.xm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324971</xdr:colOff>
      <xdr:row>0</xdr:row>
      <xdr:rowOff>0</xdr:rowOff>
    </xdr:from>
    <xdr:to>
      <xdr:col>2</xdr:col>
      <xdr:colOff>773207</xdr:colOff>
      <xdr:row>8</xdr:row>
      <xdr:rowOff>100853</xdr:rowOff>
    </xdr:to>
    <xdr:pic>
      <xdr:nvPicPr>
        <xdr:cNvPr id="5" name="Graphic 4">
          <a:extLst>
            <a:ext uri="{FF2B5EF4-FFF2-40B4-BE49-F238E27FC236}">
              <a16:creationId xmlns:a16="http://schemas.microsoft.com/office/drawing/2014/main" id="{022B203B-2B98-4CDD-71FB-5E33ED69BF6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4971" y="0"/>
          <a:ext cx="1927412" cy="1624853"/>
        </a:xfrm>
        <a:prstGeom prst="rect">
          <a:avLst/>
        </a:prstGeom>
      </xdr:spPr>
    </xdr:pic>
    <xdr:clientData/>
  </xdr:twoCellAnchor>
  <xdr:twoCellAnchor>
    <xdr:from>
      <xdr:col>0</xdr:col>
      <xdr:colOff>33615</xdr:colOff>
      <xdr:row>9</xdr:row>
      <xdr:rowOff>56030</xdr:rowOff>
    </xdr:from>
    <xdr:to>
      <xdr:col>34</xdr:col>
      <xdr:colOff>112058</xdr:colOff>
      <xdr:row>9</xdr:row>
      <xdr:rowOff>56030</xdr:rowOff>
    </xdr:to>
    <xdr:cxnSp macro="">
      <xdr:nvCxnSpPr>
        <xdr:cNvPr id="20" name="Straight Connector 19">
          <a:extLst>
            <a:ext uri="{FF2B5EF4-FFF2-40B4-BE49-F238E27FC236}">
              <a16:creationId xmlns:a16="http://schemas.microsoft.com/office/drawing/2014/main" id="{83F89564-939B-45D8-FFEA-2C88888CBAA4}"/>
            </a:ext>
          </a:extLst>
        </xdr:cNvPr>
        <xdr:cNvCxnSpPr/>
      </xdr:nvCxnSpPr>
      <xdr:spPr>
        <a:xfrm>
          <a:off x="33615" y="1770530"/>
          <a:ext cx="22232472" cy="0"/>
        </a:xfrm>
        <a:prstGeom prst="line">
          <a:avLst/>
        </a:prstGeom>
        <a:ln w="412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465262</xdr:colOff>
      <xdr:row>0</xdr:row>
      <xdr:rowOff>89647</xdr:rowOff>
    </xdr:from>
    <xdr:to>
      <xdr:col>22</xdr:col>
      <xdr:colOff>307674</xdr:colOff>
      <xdr:row>6</xdr:row>
      <xdr:rowOff>168087</xdr:rowOff>
    </xdr:to>
    <xdr:grpSp>
      <xdr:nvGrpSpPr>
        <xdr:cNvPr id="33" name="Group 32">
          <a:extLst>
            <a:ext uri="{FF2B5EF4-FFF2-40B4-BE49-F238E27FC236}">
              <a16:creationId xmlns:a16="http://schemas.microsoft.com/office/drawing/2014/main" id="{ECBBB6EA-9960-5729-3411-16F1CA04614F}"/>
            </a:ext>
          </a:extLst>
        </xdr:cNvPr>
        <xdr:cNvGrpSpPr/>
      </xdr:nvGrpSpPr>
      <xdr:grpSpPr>
        <a:xfrm>
          <a:off x="2807291" y="89647"/>
          <a:ext cx="11339648" cy="1221440"/>
          <a:chOff x="2717649" y="100853"/>
          <a:chExt cx="11339647" cy="1221440"/>
        </a:xfrm>
      </xdr:grpSpPr>
      <xdr:grpSp>
        <xdr:nvGrpSpPr>
          <xdr:cNvPr id="15" name="Group 14">
            <a:extLst>
              <a:ext uri="{FF2B5EF4-FFF2-40B4-BE49-F238E27FC236}">
                <a16:creationId xmlns:a16="http://schemas.microsoft.com/office/drawing/2014/main" id="{F79768FA-9C77-D780-E65F-55299241BA7E}"/>
              </a:ext>
            </a:extLst>
          </xdr:cNvPr>
          <xdr:cNvGrpSpPr/>
        </xdr:nvGrpSpPr>
        <xdr:grpSpPr>
          <a:xfrm>
            <a:off x="2717649" y="105053"/>
            <a:ext cx="11339647" cy="1217240"/>
            <a:chOff x="2729716" y="105053"/>
            <a:chExt cx="11393954" cy="1217240"/>
          </a:xfrm>
        </xdr:grpSpPr>
        <xdr:sp macro="" textlink="">
          <xdr:nvSpPr>
            <xdr:cNvPr id="14" name="Rectangle 13">
              <a:extLst>
                <a:ext uri="{FF2B5EF4-FFF2-40B4-BE49-F238E27FC236}">
                  <a16:creationId xmlns:a16="http://schemas.microsoft.com/office/drawing/2014/main" id="{0CF614DE-5FBA-4367-F0EF-F99FC4D0D953}"/>
                </a:ext>
              </a:extLst>
            </xdr:cNvPr>
            <xdr:cNvSpPr/>
          </xdr:nvSpPr>
          <xdr:spPr>
            <a:xfrm>
              <a:off x="2729716" y="106973"/>
              <a:ext cx="7481713" cy="1208314"/>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66811764-AE42-085E-F33B-392325DA9EA1}"/>
                </a:ext>
              </a:extLst>
            </xdr:cNvPr>
            <xdr:cNvSpPr/>
          </xdr:nvSpPr>
          <xdr:spPr>
            <a:xfrm>
              <a:off x="10127481" y="683559"/>
              <a:ext cx="3996189" cy="638734"/>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Parallelogram 12">
              <a:extLst>
                <a:ext uri="{FF2B5EF4-FFF2-40B4-BE49-F238E27FC236}">
                  <a16:creationId xmlns:a16="http://schemas.microsoft.com/office/drawing/2014/main" id="{64C142DE-CF55-F4EE-1C01-3B87CD587E90}"/>
                </a:ext>
              </a:extLst>
            </xdr:cNvPr>
            <xdr:cNvSpPr/>
          </xdr:nvSpPr>
          <xdr:spPr>
            <a:xfrm>
              <a:off x="9885965" y="105053"/>
              <a:ext cx="459441" cy="1210235"/>
            </a:xfrm>
            <a:prstGeom prst="parallelogram">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xnSp macro="">
        <xdr:nvCxnSpPr>
          <xdr:cNvPr id="23" name="Straight Connector 22">
            <a:extLst>
              <a:ext uri="{FF2B5EF4-FFF2-40B4-BE49-F238E27FC236}">
                <a16:creationId xmlns:a16="http://schemas.microsoft.com/office/drawing/2014/main" id="{39AC1319-C724-938F-EEEA-8FDF8508C793}"/>
              </a:ext>
            </a:extLst>
          </xdr:cNvPr>
          <xdr:cNvCxnSpPr/>
        </xdr:nvCxnSpPr>
        <xdr:spPr>
          <a:xfrm flipV="1">
            <a:off x="2723030" y="100853"/>
            <a:ext cx="7575176" cy="22412"/>
          </a:xfrm>
          <a:prstGeom prst="line">
            <a:avLst/>
          </a:prstGeom>
          <a:ln w="25400"/>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F6084E9A-7E23-621B-CEE0-90652E553FB1}"/>
              </a:ext>
            </a:extLst>
          </xdr:cNvPr>
          <xdr:cNvCxnSpPr/>
        </xdr:nvCxnSpPr>
        <xdr:spPr>
          <a:xfrm>
            <a:off x="2745441" y="1299882"/>
            <a:ext cx="7608794" cy="11206"/>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123260</xdr:colOff>
      <xdr:row>1</xdr:row>
      <xdr:rowOff>123265</xdr:rowOff>
    </xdr:from>
    <xdr:to>
      <xdr:col>16</xdr:col>
      <xdr:colOff>190497</xdr:colOff>
      <xdr:row>6</xdr:row>
      <xdr:rowOff>112059</xdr:rowOff>
    </xdr:to>
    <xdr:sp macro="" textlink="">
      <xdr:nvSpPr>
        <xdr:cNvPr id="34" name="TextBox 33">
          <a:extLst>
            <a:ext uri="{FF2B5EF4-FFF2-40B4-BE49-F238E27FC236}">
              <a16:creationId xmlns:a16="http://schemas.microsoft.com/office/drawing/2014/main" id="{2E7019AD-BECA-146A-FFA5-9BD9CB1CDBC9}"/>
            </a:ext>
          </a:extLst>
        </xdr:cNvPr>
        <xdr:cNvSpPr txBox="1"/>
      </xdr:nvSpPr>
      <xdr:spPr>
        <a:xfrm>
          <a:off x="3070407" y="313765"/>
          <a:ext cx="7328649" cy="941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rial" panose="020B0604020202020204" pitchFamily="34" charset="0"/>
              <a:cs typeface="Arial" panose="020B0604020202020204" pitchFamily="34" charset="0"/>
            </a:rPr>
            <a:t>Dengue Analysis</a:t>
          </a:r>
          <a:r>
            <a:rPr lang="en-US" sz="4000" b="1" i="1" baseline="0">
              <a:solidFill>
                <a:schemeClr val="bg1"/>
              </a:solidFill>
              <a:latin typeface="Arial" panose="020B0604020202020204" pitchFamily="34" charset="0"/>
              <a:cs typeface="Arial" panose="020B0604020202020204" pitchFamily="34" charset="0"/>
            </a:rPr>
            <a:t> Dashboard</a:t>
          </a:r>
          <a:endParaRPr lang="en-US" sz="4000" b="1" i="1">
            <a:solidFill>
              <a:schemeClr val="bg1"/>
            </a:solidFill>
            <a:latin typeface="Arial" panose="020B0604020202020204" pitchFamily="34" charset="0"/>
            <a:cs typeface="Arial" panose="020B0604020202020204" pitchFamily="34" charset="0"/>
          </a:endParaRPr>
        </a:p>
      </xdr:txBody>
    </xdr:sp>
    <xdr:clientData/>
  </xdr:twoCellAnchor>
  <xdr:twoCellAnchor>
    <xdr:from>
      <xdr:col>16</xdr:col>
      <xdr:colOff>257734</xdr:colOff>
      <xdr:row>3</xdr:row>
      <xdr:rowOff>156882</xdr:rowOff>
    </xdr:from>
    <xdr:to>
      <xdr:col>21</xdr:col>
      <xdr:colOff>414616</xdr:colOff>
      <xdr:row>6</xdr:row>
      <xdr:rowOff>67235</xdr:rowOff>
    </xdr:to>
    <xdr:sp macro="" textlink="">
      <xdr:nvSpPr>
        <xdr:cNvPr id="35" name="TextBox 34">
          <a:extLst>
            <a:ext uri="{FF2B5EF4-FFF2-40B4-BE49-F238E27FC236}">
              <a16:creationId xmlns:a16="http://schemas.microsoft.com/office/drawing/2014/main" id="{959A2E8A-945A-1AD4-BA93-0F9F2C76729F}"/>
            </a:ext>
          </a:extLst>
        </xdr:cNvPr>
        <xdr:cNvSpPr txBox="1"/>
      </xdr:nvSpPr>
      <xdr:spPr>
        <a:xfrm>
          <a:off x="10466293" y="728382"/>
          <a:ext cx="3182470" cy="48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latin typeface="Arial" panose="020B0604020202020204" pitchFamily="34" charset="0"/>
              <a:cs typeface="Arial" panose="020B0604020202020204" pitchFamily="34" charset="0"/>
            </a:rPr>
            <a:t>For Dhaka Distric</a:t>
          </a:r>
        </a:p>
      </xdr:txBody>
    </xdr:sp>
    <xdr:clientData/>
  </xdr:twoCellAnchor>
  <xdr:twoCellAnchor>
    <xdr:from>
      <xdr:col>0</xdr:col>
      <xdr:colOff>0</xdr:colOff>
      <xdr:row>11</xdr:row>
      <xdr:rowOff>112059</xdr:rowOff>
    </xdr:from>
    <xdr:to>
      <xdr:col>4</xdr:col>
      <xdr:colOff>67235</xdr:colOff>
      <xdr:row>17</xdr:row>
      <xdr:rowOff>67235</xdr:rowOff>
    </xdr:to>
    <xdr:sp macro="" textlink="">
      <xdr:nvSpPr>
        <xdr:cNvPr id="36" name="TextBox 35">
          <a:extLst>
            <a:ext uri="{FF2B5EF4-FFF2-40B4-BE49-F238E27FC236}">
              <a16:creationId xmlns:a16="http://schemas.microsoft.com/office/drawing/2014/main" id="{72629374-9068-F576-7139-94500A1B27EA}"/>
            </a:ext>
          </a:extLst>
        </xdr:cNvPr>
        <xdr:cNvSpPr txBox="1"/>
      </xdr:nvSpPr>
      <xdr:spPr>
        <a:xfrm>
          <a:off x="0" y="2207559"/>
          <a:ext cx="3014382" cy="1098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3F8674"/>
              </a:solidFill>
              <a:latin typeface="Arial" panose="020B0604020202020204" pitchFamily="34" charset="0"/>
              <a:cs typeface="Arial" panose="020B0604020202020204" pitchFamily="34" charset="0"/>
            </a:rPr>
            <a:t>Top 15</a:t>
          </a:r>
        </a:p>
        <a:p>
          <a:pPr algn="ctr"/>
          <a:r>
            <a:rPr lang="en-US" sz="2000" b="1" baseline="0">
              <a:solidFill>
                <a:srgbClr val="3F8674"/>
              </a:solidFill>
              <a:latin typeface="Arial" panose="020B0604020202020204" pitchFamily="34" charset="0"/>
              <a:cs typeface="Arial" panose="020B0604020202020204" pitchFamily="34" charset="0"/>
            </a:rPr>
            <a:t> Affected </a:t>
          </a:r>
          <a:r>
            <a:rPr lang="en-US" sz="2000" b="1" baseline="0">
              <a:solidFill>
                <a:srgbClr val="3F8674"/>
              </a:solidFill>
              <a:latin typeface="Arial" panose="020B0604020202020204" pitchFamily="34" charset="0"/>
              <a:ea typeface="+mn-ea"/>
              <a:cs typeface="Arial" panose="020B0604020202020204" pitchFamily="34" charset="0"/>
            </a:rPr>
            <a:t>Area</a:t>
          </a:r>
          <a:r>
            <a:rPr lang="en-US" sz="2000" b="1" baseline="0">
              <a:solidFill>
                <a:srgbClr val="3F8674"/>
              </a:solidFill>
              <a:latin typeface="Arial" panose="020B0604020202020204" pitchFamily="34" charset="0"/>
              <a:cs typeface="Arial" panose="020B0604020202020204" pitchFamily="34" charset="0"/>
            </a:rPr>
            <a:t> By Positive Outcome</a:t>
          </a:r>
          <a:endParaRPr lang="en-US" sz="2000" b="1">
            <a:solidFill>
              <a:srgbClr val="3F8674"/>
            </a:solidFill>
            <a:latin typeface="Arial" panose="020B0604020202020204" pitchFamily="34" charset="0"/>
            <a:cs typeface="Arial" panose="020B0604020202020204" pitchFamily="34" charset="0"/>
          </a:endParaRPr>
        </a:p>
      </xdr:txBody>
    </xdr:sp>
    <xdr:clientData/>
  </xdr:twoCellAnchor>
  <xdr:twoCellAnchor>
    <xdr:from>
      <xdr:col>0</xdr:col>
      <xdr:colOff>33616</xdr:colOff>
      <xdr:row>37</xdr:row>
      <xdr:rowOff>156882</xdr:rowOff>
    </xdr:from>
    <xdr:to>
      <xdr:col>4</xdr:col>
      <xdr:colOff>324971</xdr:colOff>
      <xdr:row>37</xdr:row>
      <xdr:rowOff>168088</xdr:rowOff>
    </xdr:to>
    <xdr:cxnSp macro="">
      <xdr:nvCxnSpPr>
        <xdr:cNvPr id="39" name="Straight Connector 38">
          <a:extLst>
            <a:ext uri="{FF2B5EF4-FFF2-40B4-BE49-F238E27FC236}">
              <a16:creationId xmlns:a16="http://schemas.microsoft.com/office/drawing/2014/main" id="{F282E338-C02F-7897-18D7-AC6C34F3DA34}"/>
            </a:ext>
          </a:extLst>
        </xdr:cNvPr>
        <xdr:cNvCxnSpPr/>
      </xdr:nvCxnSpPr>
      <xdr:spPr>
        <a:xfrm>
          <a:off x="33616" y="7205382"/>
          <a:ext cx="3238502" cy="11206"/>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56029</xdr:colOff>
      <xdr:row>19</xdr:row>
      <xdr:rowOff>56029</xdr:rowOff>
    </xdr:from>
    <xdr:to>
      <xdr:col>4</xdr:col>
      <xdr:colOff>302559</xdr:colOff>
      <xdr:row>19</xdr:row>
      <xdr:rowOff>56029</xdr:rowOff>
    </xdr:to>
    <xdr:cxnSp macro="">
      <xdr:nvCxnSpPr>
        <xdr:cNvPr id="2" name="Straight Connector 1">
          <a:extLst>
            <a:ext uri="{FF2B5EF4-FFF2-40B4-BE49-F238E27FC236}">
              <a16:creationId xmlns:a16="http://schemas.microsoft.com/office/drawing/2014/main" id="{4B70683B-7AEB-407B-88A9-24E557707190}"/>
            </a:ext>
          </a:extLst>
        </xdr:cNvPr>
        <xdr:cNvCxnSpPr/>
      </xdr:nvCxnSpPr>
      <xdr:spPr>
        <a:xfrm>
          <a:off x="56029" y="3675529"/>
          <a:ext cx="3193677" cy="0"/>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280147</xdr:colOff>
      <xdr:row>9</xdr:row>
      <xdr:rowOff>33617</xdr:rowOff>
    </xdr:from>
    <xdr:to>
      <xdr:col>4</xdr:col>
      <xdr:colOff>291353</xdr:colOff>
      <xdr:row>43</xdr:row>
      <xdr:rowOff>22411</xdr:rowOff>
    </xdr:to>
    <xdr:cxnSp macro="">
      <xdr:nvCxnSpPr>
        <xdr:cNvPr id="3" name="Straight Connector 2">
          <a:extLst>
            <a:ext uri="{FF2B5EF4-FFF2-40B4-BE49-F238E27FC236}">
              <a16:creationId xmlns:a16="http://schemas.microsoft.com/office/drawing/2014/main" id="{13F0FE8F-9A3E-46C7-B698-968F157697DB}"/>
            </a:ext>
          </a:extLst>
        </xdr:cNvPr>
        <xdr:cNvCxnSpPr/>
      </xdr:nvCxnSpPr>
      <xdr:spPr>
        <a:xfrm>
          <a:off x="3227294" y="1748117"/>
          <a:ext cx="11206" cy="6723529"/>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448235</xdr:colOff>
      <xdr:row>9</xdr:row>
      <xdr:rowOff>168088</xdr:rowOff>
    </xdr:from>
    <xdr:to>
      <xdr:col>16</xdr:col>
      <xdr:colOff>481853</xdr:colOff>
      <xdr:row>26</xdr:row>
      <xdr:rowOff>179295</xdr:rowOff>
    </xdr:to>
    <xdr:graphicFrame macro="">
      <xdr:nvGraphicFramePr>
        <xdr:cNvPr id="4" name="H &amp; A Type">
          <a:extLst>
            <a:ext uri="{FF2B5EF4-FFF2-40B4-BE49-F238E27FC236}">
              <a16:creationId xmlns:a16="http://schemas.microsoft.com/office/drawing/2014/main" id="{30EB016D-EB46-4C38-8C8B-58E9BAA05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448235</xdr:colOff>
      <xdr:row>27</xdr:row>
      <xdr:rowOff>179294</xdr:rowOff>
    </xdr:from>
    <xdr:to>
      <xdr:col>12</xdr:col>
      <xdr:colOff>537883</xdr:colOff>
      <xdr:row>41</xdr:row>
      <xdr:rowOff>11206</xdr:rowOff>
    </xdr:to>
    <xdr:graphicFrame macro="">
      <xdr:nvGraphicFramePr>
        <xdr:cNvPr id="6" name="Positive Case By age group">
          <a:extLst>
            <a:ext uri="{FF2B5EF4-FFF2-40B4-BE49-F238E27FC236}">
              <a16:creationId xmlns:a16="http://schemas.microsoft.com/office/drawing/2014/main" id="{CC422BC5-8617-42C8-8766-794525CBB0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582706</xdr:colOff>
      <xdr:row>9</xdr:row>
      <xdr:rowOff>168088</xdr:rowOff>
    </xdr:from>
    <xdr:to>
      <xdr:col>27</xdr:col>
      <xdr:colOff>381000</xdr:colOff>
      <xdr:row>27</xdr:row>
      <xdr:rowOff>0</xdr:rowOff>
    </xdr:to>
    <xdr:graphicFrame macro="">
      <xdr:nvGraphicFramePr>
        <xdr:cNvPr id="7" name="Result By Outcome">
          <a:extLst>
            <a:ext uri="{FF2B5EF4-FFF2-40B4-BE49-F238E27FC236}">
              <a16:creationId xmlns:a16="http://schemas.microsoft.com/office/drawing/2014/main" id="{4DB2E17E-BB71-4161-8360-9947D4E94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515472</xdr:colOff>
      <xdr:row>27</xdr:row>
      <xdr:rowOff>168088</xdr:rowOff>
    </xdr:from>
    <xdr:to>
      <xdr:col>27</xdr:col>
      <xdr:colOff>369794</xdr:colOff>
      <xdr:row>40</xdr:row>
      <xdr:rowOff>179294</xdr:rowOff>
    </xdr:to>
    <xdr:graphicFrame macro="">
      <xdr:nvGraphicFramePr>
        <xdr:cNvPr id="9" name="P case For m/f">
          <a:extLst>
            <a:ext uri="{FF2B5EF4-FFF2-40B4-BE49-F238E27FC236}">
              <a16:creationId xmlns:a16="http://schemas.microsoft.com/office/drawing/2014/main" id="{1EB6ABBB-FEE4-4D4A-850D-0210A2CF2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560295</xdr:colOff>
      <xdr:row>9</xdr:row>
      <xdr:rowOff>44823</xdr:rowOff>
    </xdr:from>
    <xdr:to>
      <xdr:col>28</xdr:col>
      <xdr:colOff>22411</xdr:colOff>
      <xdr:row>43</xdr:row>
      <xdr:rowOff>22411</xdr:rowOff>
    </xdr:to>
    <xdr:cxnSp macro="">
      <xdr:nvCxnSpPr>
        <xdr:cNvPr id="10" name="Straight Connector 9">
          <a:extLst>
            <a:ext uri="{FF2B5EF4-FFF2-40B4-BE49-F238E27FC236}">
              <a16:creationId xmlns:a16="http://schemas.microsoft.com/office/drawing/2014/main" id="{F52248E3-38F1-431F-920A-C8A08D826973}"/>
            </a:ext>
          </a:extLst>
        </xdr:cNvPr>
        <xdr:cNvCxnSpPr/>
      </xdr:nvCxnSpPr>
      <xdr:spPr>
        <a:xfrm>
          <a:off x="17615648" y="1759323"/>
          <a:ext cx="67234" cy="6712323"/>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593912</xdr:colOff>
      <xdr:row>11</xdr:row>
      <xdr:rowOff>0</xdr:rowOff>
    </xdr:from>
    <xdr:to>
      <xdr:col>33</xdr:col>
      <xdr:colOff>11207</xdr:colOff>
      <xdr:row>19</xdr:row>
      <xdr:rowOff>11205</xdr:rowOff>
    </xdr:to>
    <xdr:sp macro="" textlink="">
      <xdr:nvSpPr>
        <xdr:cNvPr id="24" name="TextBox 23">
          <a:extLst>
            <a:ext uri="{FF2B5EF4-FFF2-40B4-BE49-F238E27FC236}">
              <a16:creationId xmlns:a16="http://schemas.microsoft.com/office/drawing/2014/main" id="{D0504655-7BBD-4EDB-C914-D60C4ABE72E7}"/>
            </a:ext>
          </a:extLst>
        </xdr:cNvPr>
        <xdr:cNvSpPr txBox="1"/>
      </xdr:nvSpPr>
      <xdr:spPr>
        <a:xfrm>
          <a:off x="17649265" y="2095500"/>
          <a:ext cx="3765177" cy="153520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2"/>
          <a:r>
            <a:rPr lang="en-US" sz="1800" b="1" baseline="0">
              <a:solidFill>
                <a:srgbClr val="3F8674"/>
              </a:solidFill>
              <a:latin typeface="Arial" panose="020B0604020202020204" pitchFamily="34" charset="0"/>
              <a:ea typeface="+mn-ea"/>
              <a:cs typeface="Arial" panose="020B0604020202020204" pitchFamily="34" charset="0"/>
            </a:rPr>
            <a:t>Positive Case</a:t>
          </a:r>
        </a:p>
        <a:p>
          <a:pPr lvl="1"/>
          <a:r>
            <a:rPr lang="en-US" sz="1800" b="1" baseline="0">
              <a:solidFill>
                <a:srgbClr val="3F8674"/>
              </a:solidFill>
              <a:latin typeface="Arial" panose="020B0604020202020204" pitchFamily="34" charset="0"/>
              <a:ea typeface="+mn-ea"/>
              <a:cs typeface="Arial" panose="020B0604020202020204" pitchFamily="34" charset="0"/>
            </a:rPr>
            <a:t>&amp; Positive Case Rate(%)</a:t>
          </a:r>
        </a:p>
        <a:p>
          <a:pPr lvl="2"/>
          <a:r>
            <a:rPr lang="en-US" sz="2000" b="1" baseline="0">
              <a:solidFill>
                <a:srgbClr val="3F8674"/>
              </a:solidFill>
              <a:latin typeface="Arial" panose="020B0604020202020204" pitchFamily="34" charset="0"/>
              <a:ea typeface="+mn-ea"/>
              <a:cs typeface="Arial" panose="020B0604020202020204" pitchFamily="34" charset="0"/>
            </a:rPr>
            <a:t>By Age Group</a:t>
          </a:r>
        </a:p>
      </xdr:txBody>
    </xdr:sp>
    <xdr:clientData/>
  </xdr:twoCellAnchor>
  <xdr:twoCellAnchor>
    <xdr:from>
      <xdr:col>27</xdr:col>
      <xdr:colOff>582706</xdr:colOff>
      <xdr:row>19</xdr:row>
      <xdr:rowOff>67237</xdr:rowOff>
    </xdr:from>
    <xdr:to>
      <xdr:col>33</xdr:col>
      <xdr:colOff>145677</xdr:colOff>
      <xdr:row>19</xdr:row>
      <xdr:rowOff>67237</xdr:rowOff>
    </xdr:to>
    <xdr:cxnSp macro="">
      <xdr:nvCxnSpPr>
        <xdr:cNvPr id="25" name="Straight Connector 24">
          <a:extLst>
            <a:ext uri="{FF2B5EF4-FFF2-40B4-BE49-F238E27FC236}">
              <a16:creationId xmlns:a16="http://schemas.microsoft.com/office/drawing/2014/main" id="{0B9C8128-C797-4EBA-9CA6-725A735BB22E}"/>
            </a:ext>
          </a:extLst>
        </xdr:cNvPr>
        <xdr:cNvCxnSpPr/>
      </xdr:nvCxnSpPr>
      <xdr:spPr>
        <a:xfrm>
          <a:off x="17638059" y="3686737"/>
          <a:ext cx="3910853" cy="0"/>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459441</xdr:colOff>
      <xdr:row>29</xdr:row>
      <xdr:rowOff>112059</xdr:rowOff>
    </xdr:from>
    <xdr:to>
      <xdr:col>31</xdr:col>
      <xdr:colOff>10086</xdr:colOff>
      <xdr:row>31</xdr:row>
      <xdr:rowOff>137271</xdr:rowOff>
    </xdr:to>
    <mc:AlternateContent xmlns:mc="http://schemas.openxmlformats.org/markup-compatibility/2006" xmlns:a14="http://schemas.microsoft.com/office/drawing/2010/main">
      <mc:Choice Requires="a14">
        <xdr:graphicFrame macro="">
          <xdr:nvGraphicFramePr>
            <xdr:cNvPr id="26" name="AreaType 3">
              <a:extLst>
                <a:ext uri="{FF2B5EF4-FFF2-40B4-BE49-F238E27FC236}">
                  <a16:creationId xmlns:a16="http://schemas.microsoft.com/office/drawing/2014/main" id="{FC043CEB-4BEF-496D-B77F-E8314D2EC7AD}"/>
                </a:ext>
              </a:extLst>
            </xdr:cNvPr>
            <xdr:cNvGraphicFramePr/>
          </xdr:nvGraphicFramePr>
          <xdr:xfrm>
            <a:off x="0" y="0"/>
            <a:ext cx="0" cy="0"/>
          </xdr:xfrm>
          <a:graphic>
            <a:graphicData uri="http://schemas.microsoft.com/office/drawing/2010/slicer">
              <sle:slicer xmlns:sle="http://schemas.microsoft.com/office/drawing/2010/slicer" name="AreaType 3"/>
            </a:graphicData>
          </a:graphic>
        </xdr:graphicFrame>
      </mc:Choice>
      <mc:Fallback xmlns="">
        <xdr:sp macro="" textlink="">
          <xdr:nvSpPr>
            <xdr:cNvPr id="0" name=""/>
            <xdr:cNvSpPr>
              <a:spLocks noTextEdit="1"/>
            </xdr:cNvSpPr>
          </xdr:nvSpPr>
          <xdr:spPr>
            <a:xfrm>
              <a:off x="18119912" y="5715000"/>
              <a:ext cx="2228850" cy="428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11205</xdr:colOff>
      <xdr:row>41</xdr:row>
      <xdr:rowOff>112058</xdr:rowOff>
    </xdr:from>
    <xdr:to>
      <xdr:col>32</xdr:col>
      <xdr:colOff>112060</xdr:colOff>
      <xdr:row>41</xdr:row>
      <xdr:rowOff>123264</xdr:rowOff>
    </xdr:to>
    <xdr:cxnSp macro="">
      <xdr:nvCxnSpPr>
        <xdr:cNvPr id="29" name="Straight Connector 28">
          <a:extLst>
            <a:ext uri="{FF2B5EF4-FFF2-40B4-BE49-F238E27FC236}">
              <a16:creationId xmlns:a16="http://schemas.microsoft.com/office/drawing/2014/main" id="{316BE34F-AF9E-481A-93C2-0B40FDF6FB93}"/>
            </a:ext>
          </a:extLst>
        </xdr:cNvPr>
        <xdr:cNvCxnSpPr/>
      </xdr:nvCxnSpPr>
      <xdr:spPr>
        <a:xfrm>
          <a:off x="17671676" y="8135470"/>
          <a:ext cx="3238502" cy="11206"/>
        </a:xfrm>
        <a:prstGeom prst="line">
          <a:avLst/>
        </a:prstGeom>
        <a:ln w="317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67227</xdr:colOff>
      <xdr:row>43</xdr:row>
      <xdr:rowOff>44822</xdr:rowOff>
    </xdr:from>
    <xdr:to>
      <xdr:col>34</xdr:col>
      <xdr:colOff>145670</xdr:colOff>
      <xdr:row>43</xdr:row>
      <xdr:rowOff>44822</xdr:rowOff>
    </xdr:to>
    <xdr:cxnSp macro="">
      <xdr:nvCxnSpPr>
        <xdr:cNvPr id="31" name="Straight Connector 30">
          <a:extLst>
            <a:ext uri="{FF2B5EF4-FFF2-40B4-BE49-F238E27FC236}">
              <a16:creationId xmlns:a16="http://schemas.microsoft.com/office/drawing/2014/main" id="{8D56EC8A-9408-4C41-9014-49C61F0259BF}"/>
            </a:ext>
          </a:extLst>
        </xdr:cNvPr>
        <xdr:cNvCxnSpPr/>
      </xdr:nvCxnSpPr>
      <xdr:spPr>
        <a:xfrm>
          <a:off x="67227" y="8494057"/>
          <a:ext cx="22232472" cy="0"/>
        </a:xfrm>
        <a:prstGeom prst="line">
          <a:avLst/>
        </a:prstGeom>
        <a:ln w="412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67234</xdr:colOff>
      <xdr:row>43</xdr:row>
      <xdr:rowOff>100851</xdr:rowOff>
    </xdr:from>
    <xdr:to>
      <xdr:col>31</xdr:col>
      <xdr:colOff>537882</xdr:colOff>
      <xdr:row>51</xdr:row>
      <xdr:rowOff>22410</xdr:rowOff>
    </xdr:to>
    <xdr:sp macro="" textlink="">
      <xdr:nvSpPr>
        <xdr:cNvPr id="40" name="Rectangle: Rounded Corners 39">
          <a:extLst>
            <a:ext uri="{FF2B5EF4-FFF2-40B4-BE49-F238E27FC236}">
              <a16:creationId xmlns:a16="http://schemas.microsoft.com/office/drawing/2014/main" id="{F09BB9E3-B781-427B-97BF-DF7A990C5760}"/>
            </a:ext>
          </a:extLst>
        </xdr:cNvPr>
        <xdr:cNvSpPr/>
      </xdr:nvSpPr>
      <xdr:spPr>
        <a:xfrm>
          <a:off x="67234" y="8550086"/>
          <a:ext cx="20809324" cy="144555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78442</xdr:colOff>
      <xdr:row>43</xdr:row>
      <xdr:rowOff>134468</xdr:rowOff>
    </xdr:from>
    <xdr:to>
      <xdr:col>28</xdr:col>
      <xdr:colOff>212911</xdr:colOff>
      <xdr:row>50</xdr:row>
      <xdr:rowOff>11203</xdr:rowOff>
    </xdr:to>
    <xdr:sp macro="" textlink="">
      <xdr:nvSpPr>
        <xdr:cNvPr id="41" name="TextBox 40">
          <a:extLst>
            <a:ext uri="{FF2B5EF4-FFF2-40B4-BE49-F238E27FC236}">
              <a16:creationId xmlns:a16="http://schemas.microsoft.com/office/drawing/2014/main" id="{64DFD394-1831-475D-DBF7-D5C9E1596B10}"/>
            </a:ext>
          </a:extLst>
        </xdr:cNvPr>
        <xdr:cNvSpPr txBox="1"/>
      </xdr:nvSpPr>
      <xdr:spPr>
        <a:xfrm>
          <a:off x="1557618" y="8583703"/>
          <a:ext cx="16315764" cy="1210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n>
                <a:noFill/>
              </a:ln>
              <a:solidFill>
                <a:schemeClr val="bg1"/>
              </a:solidFill>
            </a:rPr>
            <a:t>Reccomendations:</a:t>
          </a:r>
        </a:p>
        <a:p>
          <a:r>
            <a:rPr lang="en-US" sz="1200" b="1">
              <a:ln>
                <a:noFill/>
              </a:ln>
              <a:solidFill>
                <a:schemeClr val="bg1"/>
              </a:solidFill>
            </a:rPr>
            <a:t>1.</a:t>
          </a:r>
          <a:r>
            <a:rPr lang="en-US" sz="1400"/>
            <a:t>Eliminate standing water </a:t>
          </a:r>
          <a:r>
            <a:rPr lang="en-US" sz="1400">
              <a:solidFill>
                <a:schemeClr val="accent2">
                  <a:lumMod val="60000"/>
                  <a:lumOff val="40000"/>
                </a:schemeClr>
              </a:solidFill>
            </a:rPr>
            <a:t>in </a:t>
          </a:r>
          <a:r>
            <a:rPr lang="en-US" sz="1400" b="1">
              <a:solidFill>
                <a:schemeClr val="accent2">
                  <a:lumMod val="60000"/>
                  <a:lumOff val="40000"/>
                </a:schemeClr>
              </a:solidFill>
            </a:rPr>
            <a:t>flower pots, containers, tires, and buckets</a:t>
          </a:r>
          <a:r>
            <a:rPr lang="en-US" sz="1400" b="0">
              <a:solidFill>
                <a:schemeClr val="accent2">
                  <a:lumMod val="60000"/>
                  <a:lumOff val="40000"/>
                </a:schemeClr>
              </a:solidFill>
            </a:rPr>
            <a:t>,</a:t>
          </a:r>
          <a:r>
            <a:rPr lang="en-US" sz="1400" b="1">
              <a:solidFill>
                <a:schemeClr val="accent2">
                  <a:lumMod val="60000"/>
                  <a:lumOff val="40000"/>
                </a:schemeClr>
              </a:solidFill>
            </a:rPr>
            <a:t>Cover water storage tanks</a:t>
          </a:r>
          <a:r>
            <a:rPr lang="en-US" sz="1400">
              <a:solidFill>
                <a:schemeClr val="accent2">
                  <a:lumMod val="60000"/>
                  <a:lumOff val="40000"/>
                </a:schemeClr>
              </a:solidFill>
            </a:rPr>
            <a:t> </a:t>
          </a:r>
          <a:r>
            <a:rPr lang="en-US" sz="1400"/>
            <a:t>and clean them regularly</a:t>
          </a:r>
          <a:r>
            <a:rPr lang="en-US" sz="2000"/>
            <a:t>.</a:t>
          </a:r>
        </a:p>
        <a:p>
          <a:pPr marL="0" marR="0" lvl="0" indent="0" defTabSz="914400" eaLnBrk="1" fontAlgn="auto" latinLnBrk="0" hangingPunct="1">
            <a:lnSpc>
              <a:spcPct val="100000"/>
            </a:lnSpc>
            <a:spcBef>
              <a:spcPts val="0"/>
            </a:spcBef>
            <a:spcAft>
              <a:spcPts val="0"/>
            </a:spcAft>
            <a:buClrTx/>
            <a:buSzTx/>
            <a:buFontTx/>
            <a:buNone/>
            <a:tabLst/>
            <a:defRPr/>
          </a:pPr>
          <a:r>
            <a:rPr lang="en-US" sz="1200" b="1">
              <a:ln>
                <a:noFill/>
              </a:ln>
              <a:solidFill>
                <a:schemeClr val="bg1"/>
              </a:solidFill>
              <a:latin typeface="+mn-lt"/>
              <a:ea typeface="+mn-ea"/>
              <a:cs typeface="+mn-cs"/>
            </a:rPr>
            <a:t>2.</a:t>
          </a:r>
          <a:r>
            <a:rPr lang="en-US" sz="1200"/>
            <a:t>Encourage </a:t>
          </a:r>
          <a:r>
            <a:rPr lang="en-US" sz="1400" b="1">
              <a:solidFill>
                <a:schemeClr val="accent2">
                  <a:lumMod val="60000"/>
                  <a:lumOff val="40000"/>
                </a:schemeClr>
              </a:solidFill>
              <a:latin typeface="+mn-lt"/>
              <a:ea typeface="+mn-ea"/>
              <a:cs typeface="+mn-cs"/>
            </a:rPr>
            <a:t>neighborhood awareness </a:t>
          </a:r>
          <a:r>
            <a:rPr lang="en-US" sz="1200"/>
            <a:t>about dengue prevention</a:t>
          </a:r>
          <a:r>
            <a:rPr lang="en-US" sz="1200" baseline="0"/>
            <a:t> by </a:t>
          </a:r>
          <a:r>
            <a:rPr lang="en-US" sz="1400" b="1">
              <a:solidFill>
                <a:schemeClr val="accent2">
                  <a:lumMod val="60000"/>
                  <a:lumOff val="40000"/>
                </a:schemeClr>
              </a:solidFill>
              <a:latin typeface="+mn-lt"/>
              <a:ea typeface="+mn-ea"/>
              <a:cs typeface="+mn-cs"/>
            </a:rPr>
            <a:t>organizing Community Clean-Up </a:t>
          </a:r>
          <a:r>
            <a:rPr lang="en-US" sz="1200" baseline="0"/>
            <a:t>to remove breeding Spots.</a:t>
          </a:r>
        </a:p>
        <a:p>
          <a:r>
            <a:rPr lang="en-US" sz="1200" b="1">
              <a:ln>
                <a:noFill/>
              </a:ln>
              <a:solidFill>
                <a:schemeClr val="bg1"/>
              </a:solidFill>
              <a:latin typeface="+mn-lt"/>
              <a:ea typeface="+mn-ea"/>
              <a:cs typeface="+mn-cs"/>
            </a:rPr>
            <a:t>3.</a:t>
          </a:r>
          <a:r>
            <a:rPr lang="en-US" sz="1200"/>
            <a:t>Avoid areas with active dengue outbreaks if possible,Be alert to symptoms (fever, rash, muscle pain) and seek </a:t>
          </a:r>
          <a:r>
            <a:rPr lang="en-US" sz="1400" b="1">
              <a:solidFill>
                <a:schemeClr val="accent2">
                  <a:lumMod val="60000"/>
                  <a:lumOff val="40000"/>
                </a:schemeClr>
              </a:solidFill>
              <a:latin typeface="+mn-lt"/>
              <a:ea typeface="+mn-ea"/>
              <a:cs typeface="+mn-cs"/>
            </a:rPr>
            <a:t>early medical attention</a:t>
          </a:r>
          <a:r>
            <a:rPr lang="en-US" sz="1200" b="0"/>
            <a:t>,</a:t>
          </a:r>
          <a:r>
            <a:rPr lang="en-US" sz="1200"/>
            <a:t>Isolate infected individuals from mosquitoes to </a:t>
          </a:r>
          <a:r>
            <a:rPr lang="en-US" sz="1400" b="1">
              <a:solidFill>
                <a:schemeClr val="accent2">
                  <a:lumMod val="60000"/>
                  <a:lumOff val="40000"/>
                </a:schemeClr>
              </a:solidFill>
              <a:latin typeface="+mn-lt"/>
              <a:ea typeface="+mn-ea"/>
              <a:cs typeface="+mn-cs"/>
            </a:rPr>
            <a:t>break the transmission cycle</a:t>
          </a:r>
          <a:r>
            <a:rPr lang="en-US" sz="1200"/>
            <a:t>.</a:t>
          </a:r>
        </a:p>
      </xdr:txBody>
    </xdr:sp>
    <xdr:clientData/>
  </xdr:twoCellAnchor>
  <xdr:twoCellAnchor editAs="oneCell">
    <xdr:from>
      <xdr:col>0</xdr:col>
      <xdr:colOff>179294</xdr:colOff>
      <xdr:row>43</xdr:row>
      <xdr:rowOff>168086</xdr:rowOff>
    </xdr:from>
    <xdr:to>
      <xdr:col>1</xdr:col>
      <xdr:colOff>885265</xdr:colOff>
      <xdr:row>50</xdr:row>
      <xdr:rowOff>33616</xdr:rowOff>
    </xdr:to>
    <xdr:pic>
      <xdr:nvPicPr>
        <xdr:cNvPr id="43" name="Graphic 42" descr="Marketing with solid fill">
          <a:extLst>
            <a:ext uri="{FF2B5EF4-FFF2-40B4-BE49-F238E27FC236}">
              <a16:creationId xmlns:a16="http://schemas.microsoft.com/office/drawing/2014/main" id="{A664FCA1-E55A-C7F7-6BF2-C90EF577724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79294" y="8617321"/>
          <a:ext cx="1199030" cy="1199030"/>
        </a:xfrm>
        <a:prstGeom prst="rect">
          <a:avLst/>
        </a:prstGeom>
      </xdr:spPr>
    </xdr:pic>
    <xdr:clientData/>
  </xdr:twoCellAnchor>
  <xdr:twoCellAnchor>
    <xdr:from>
      <xdr:col>22</xdr:col>
      <xdr:colOff>526673</xdr:colOff>
      <xdr:row>1</xdr:row>
      <xdr:rowOff>160804</xdr:rowOff>
    </xdr:from>
    <xdr:to>
      <xdr:col>25</xdr:col>
      <xdr:colOff>504261</xdr:colOff>
      <xdr:row>8</xdr:row>
      <xdr:rowOff>3922</xdr:rowOff>
    </xdr:to>
    <xdr:grpSp>
      <xdr:nvGrpSpPr>
        <xdr:cNvPr id="48" name="Group 47">
          <a:extLst>
            <a:ext uri="{FF2B5EF4-FFF2-40B4-BE49-F238E27FC236}">
              <a16:creationId xmlns:a16="http://schemas.microsoft.com/office/drawing/2014/main" id="{2D3C6961-F212-83A7-0907-8121E3AF4AFA}"/>
            </a:ext>
          </a:extLst>
        </xdr:cNvPr>
        <xdr:cNvGrpSpPr/>
      </xdr:nvGrpSpPr>
      <xdr:grpSpPr>
        <a:xfrm>
          <a:off x="14365938" y="351304"/>
          <a:ext cx="1983441" cy="1176618"/>
          <a:chOff x="14365938" y="214032"/>
          <a:chExt cx="1983441" cy="1176618"/>
        </a:xfrm>
      </xdr:grpSpPr>
      <xdr:sp macro="" textlink="">
        <xdr:nvSpPr>
          <xdr:cNvPr id="12" name="Rectangle: Rounded Corners 11">
            <a:extLst>
              <a:ext uri="{FF2B5EF4-FFF2-40B4-BE49-F238E27FC236}">
                <a16:creationId xmlns:a16="http://schemas.microsoft.com/office/drawing/2014/main" id="{7C3E302B-9A81-FEED-C29A-103989EF53AD}"/>
              </a:ext>
            </a:extLst>
          </xdr:cNvPr>
          <xdr:cNvSpPr/>
        </xdr:nvSpPr>
        <xdr:spPr>
          <a:xfrm>
            <a:off x="14365938" y="214032"/>
            <a:ext cx="1983441" cy="11766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0E6DD6C2-FBB8-606A-7972-588D9C992393}"/>
              </a:ext>
            </a:extLst>
          </xdr:cNvPr>
          <xdr:cNvSpPr txBox="1"/>
        </xdr:nvSpPr>
        <xdr:spPr>
          <a:xfrm>
            <a:off x="14612471" y="257735"/>
            <a:ext cx="1568824" cy="392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ysClr val="windowText" lastClr="000000"/>
                </a:solidFill>
              </a:rPr>
              <a:t>Total Patient</a:t>
            </a:r>
          </a:p>
        </xdr:txBody>
      </xdr:sp>
      <xdr:sp macro="" textlink="KPI!B4">
        <xdr:nvSpPr>
          <xdr:cNvPr id="45" name="TextBox 44">
            <a:extLst>
              <a:ext uri="{FF2B5EF4-FFF2-40B4-BE49-F238E27FC236}">
                <a16:creationId xmlns:a16="http://schemas.microsoft.com/office/drawing/2014/main" id="{2EDF9D15-C888-4CC7-A73C-0DCC94D95897}"/>
              </a:ext>
            </a:extLst>
          </xdr:cNvPr>
          <xdr:cNvSpPr txBox="1"/>
        </xdr:nvSpPr>
        <xdr:spPr>
          <a:xfrm>
            <a:off x="14601265" y="739589"/>
            <a:ext cx="952501" cy="49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33155-B34B-449B-86AA-7CAE882364DA}" type="TxLink">
              <a:rPr lang="en-US" sz="2800" b="1" i="0" u="none" strike="noStrike">
                <a:solidFill>
                  <a:srgbClr val="00B050"/>
                </a:solidFill>
                <a:latin typeface="Calibri"/>
                <a:ea typeface="Calibri"/>
                <a:cs typeface="Calibri"/>
              </a:rPr>
              <a:pPr/>
              <a:t>1000</a:t>
            </a:fld>
            <a:endParaRPr lang="en-US" sz="1100" b="1">
              <a:solidFill>
                <a:srgbClr val="00B050"/>
              </a:solidFill>
            </a:endParaRPr>
          </a:p>
        </xdr:txBody>
      </xdr:sp>
      <xdr:pic>
        <xdr:nvPicPr>
          <xdr:cNvPr id="47" name="Graphic 46" descr="Stethoscope with solid fill">
            <a:extLst>
              <a:ext uri="{FF2B5EF4-FFF2-40B4-BE49-F238E27FC236}">
                <a16:creationId xmlns:a16="http://schemas.microsoft.com/office/drawing/2014/main" id="{4C2EDBA9-435A-8BD1-CF3E-C3D05810518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5441707" y="549089"/>
            <a:ext cx="784411" cy="784411"/>
          </a:xfrm>
          <a:prstGeom prst="rect">
            <a:avLst/>
          </a:prstGeom>
        </xdr:spPr>
      </xdr:pic>
    </xdr:grpSp>
    <xdr:clientData/>
  </xdr:twoCellAnchor>
  <xdr:twoCellAnchor>
    <xdr:from>
      <xdr:col>26</xdr:col>
      <xdr:colOff>205066</xdr:colOff>
      <xdr:row>1</xdr:row>
      <xdr:rowOff>160804</xdr:rowOff>
    </xdr:from>
    <xdr:to>
      <xdr:col>29</xdr:col>
      <xdr:colOff>373154</xdr:colOff>
      <xdr:row>8</xdr:row>
      <xdr:rowOff>3922</xdr:rowOff>
    </xdr:to>
    <xdr:grpSp>
      <xdr:nvGrpSpPr>
        <xdr:cNvPr id="49" name="Group 48">
          <a:extLst>
            <a:ext uri="{FF2B5EF4-FFF2-40B4-BE49-F238E27FC236}">
              <a16:creationId xmlns:a16="http://schemas.microsoft.com/office/drawing/2014/main" id="{71A6FF7D-C924-4176-9F8E-AC2B316EAA33}"/>
            </a:ext>
          </a:extLst>
        </xdr:cNvPr>
        <xdr:cNvGrpSpPr/>
      </xdr:nvGrpSpPr>
      <xdr:grpSpPr>
        <a:xfrm>
          <a:off x="16655301" y="351304"/>
          <a:ext cx="1983441" cy="1176618"/>
          <a:chOff x="14365938" y="214032"/>
          <a:chExt cx="1983441" cy="1176618"/>
        </a:xfrm>
      </xdr:grpSpPr>
      <xdr:sp macro="" textlink="">
        <xdr:nvSpPr>
          <xdr:cNvPr id="50" name="Rectangle: Rounded Corners 49">
            <a:extLst>
              <a:ext uri="{FF2B5EF4-FFF2-40B4-BE49-F238E27FC236}">
                <a16:creationId xmlns:a16="http://schemas.microsoft.com/office/drawing/2014/main" id="{97C1FE06-A846-831A-A454-E5B096AB5835}"/>
              </a:ext>
            </a:extLst>
          </xdr:cNvPr>
          <xdr:cNvSpPr/>
        </xdr:nvSpPr>
        <xdr:spPr>
          <a:xfrm>
            <a:off x="14365938" y="214032"/>
            <a:ext cx="1983441" cy="11766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TextBox 50">
            <a:extLst>
              <a:ext uri="{FF2B5EF4-FFF2-40B4-BE49-F238E27FC236}">
                <a16:creationId xmlns:a16="http://schemas.microsoft.com/office/drawing/2014/main" id="{26556020-F55B-7E44-B8E7-8D3CFB1F60F4}"/>
              </a:ext>
            </a:extLst>
          </xdr:cNvPr>
          <xdr:cNvSpPr txBox="1"/>
        </xdr:nvSpPr>
        <xdr:spPr>
          <a:xfrm>
            <a:off x="14545236" y="313764"/>
            <a:ext cx="1568824" cy="392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ysClr val="windowText" lastClr="000000"/>
                </a:solidFill>
              </a:rPr>
              <a:t>Positive</a:t>
            </a:r>
            <a:r>
              <a:rPr lang="en-US" sz="2000" b="1" baseline="0">
                <a:solidFill>
                  <a:sysClr val="windowText" lastClr="000000"/>
                </a:solidFill>
              </a:rPr>
              <a:t> Case</a:t>
            </a:r>
            <a:endParaRPr lang="en-US" sz="2000" b="1">
              <a:solidFill>
                <a:sysClr val="windowText" lastClr="000000"/>
              </a:solidFill>
            </a:endParaRPr>
          </a:p>
        </xdr:txBody>
      </xdr:sp>
      <xdr:sp macro="" textlink="KPI!B6">
        <xdr:nvSpPr>
          <xdr:cNvPr id="52" name="TextBox 51">
            <a:extLst>
              <a:ext uri="{FF2B5EF4-FFF2-40B4-BE49-F238E27FC236}">
                <a16:creationId xmlns:a16="http://schemas.microsoft.com/office/drawing/2014/main" id="{C983315A-6185-805B-6E0F-A9AB9DFE06C7}"/>
              </a:ext>
            </a:extLst>
          </xdr:cNvPr>
          <xdr:cNvSpPr txBox="1"/>
        </xdr:nvSpPr>
        <xdr:spPr>
          <a:xfrm>
            <a:off x="14634883" y="703170"/>
            <a:ext cx="781048" cy="563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6F4CB4-8AFE-40BE-85AD-C79CC34165DC}" type="TxLink">
              <a:rPr lang="en-US" sz="2800" b="1" i="0" u="none" strike="noStrike">
                <a:solidFill>
                  <a:schemeClr val="accent2">
                    <a:lumMod val="50000"/>
                  </a:schemeClr>
                </a:solidFill>
                <a:latin typeface="Calibri"/>
                <a:ea typeface="Calibri"/>
                <a:cs typeface="Calibri"/>
              </a:rPr>
              <a:pPr/>
              <a:t>533</a:t>
            </a:fld>
            <a:endParaRPr lang="en-US" sz="1200" b="1">
              <a:solidFill>
                <a:schemeClr val="accent2">
                  <a:lumMod val="50000"/>
                </a:schemeClr>
              </a:solidFill>
            </a:endParaRPr>
          </a:p>
        </xdr:txBody>
      </xdr:sp>
    </xdr:grpSp>
    <xdr:clientData/>
  </xdr:twoCellAnchor>
  <xdr:twoCellAnchor>
    <xdr:from>
      <xdr:col>29</xdr:col>
      <xdr:colOff>679077</xdr:colOff>
      <xdr:row>1</xdr:row>
      <xdr:rowOff>160804</xdr:rowOff>
    </xdr:from>
    <xdr:to>
      <xdr:col>31</xdr:col>
      <xdr:colOff>589430</xdr:colOff>
      <xdr:row>8</xdr:row>
      <xdr:rowOff>3922</xdr:rowOff>
    </xdr:to>
    <xdr:grpSp>
      <xdr:nvGrpSpPr>
        <xdr:cNvPr id="54" name="Group 53">
          <a:extLst>
            <a:ext uri="{FF2B5EF4-FFF2-40B4-BE49-F238E27FC236}">
              <a16:creationId xmlns:a16="http://schemas.microsoft.com/office/drawing/2014/main" id="{3D41BFE7-D2A6-4FDF-8CB1-93556551AA63}"/>
            </a:ext>
          </a:extLst>
        </xdr:cNvPr>
        <xdr:cNvGrpSpPr/>
      </xdr:nvGrpSpPr>
      <xdr:grpSpPr>
        <a:xfrm>
          <a:off x="18944665" y="351304"/>
          <a:ext cx="1983441" cy="1176618"/>
          <a:chOff x="14365938" y="214032"/>
          <a:chExt cx="1983441" cy="1176618"/>
        </a:xfrm>
      </xdr:grpSpPr>
      <xdr:sp macro="" textlink="">
        <xdr:nvSpPr>
          <xdr:cNvPr id="55" name="Rectangle: Rounded Corners 54">
            <a:extLst>
              <a:ext uri="{FF2B5EF4-FFF2-40B4-BE49-F238E27FC236}">
                <a16:creationId xmlns:a16="http://schemas.microsoft.com/office/drawing/2014/main" id="{CA675BBE-2EF7-6720-8562-FE77D250BF58}"/>
              </a:ext>
            </a:extLst>
          </xdr:cNvPr>
          <xdr:cNvSpPr/>
        </xdr:nvSpPr>
        <xdr:spPr>
          <a:xfrm>
            <a:off x="14365938" y="214032"/>
            <a:ext cx="1983441" cy="11766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6" name="TextBox 55">
            <a:extLst>
              <a:ext uri="{FF2B5EF4-FFF2-40B4-BE49-F238E27FC236}">
                <a16:creationId xmlns:a16="http://schemas.microsoft.com/office/drawing/2014/main" id="{060BB6A9-B211-80CA-140F-9D507644F38A}"/>
              </a:ext>
            </a:extLst>
          </xdr:cNvPr>
          <xdr:cNvSpPr txBox="1"/>
        </xdr:nvSpPr>
        <xdr:spPr>
          <a:xfrm>
            <a:off x="14612471" y="257735"/>
            <a:ext cx="1568824" cy="392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ysClr val="windowText" lastClr="000000"/>
                </a:solidFill>
              </a:rPr>
              <a:t>Positive</a:t>
            </a:r>
            <a:r>
              <a:rPr lang="en-US" sz="2000" b="1" baseline="0">
                <a:solidFill>
                  <a:sysClr val="windowText" lastClr="000000"/>
                </a:solidFill>
              </a:rPr>
              <a:t> Rate</a:t>
            </a:r>
            <a:endParaRPr lang="en-US" sz="2000" b="1">
              <a:solidFill>
                <a:sysClr val="windowText" lastClr="000000"/>
              </a:solidFill>
            </a:endParaRPr>
          </a:p>
        </xdr:txBody>
      </xdr:sp>
      <xdr:sp macro="" textlink="KPI!B8">
        <xdr:nvSpPr>
          <xdr:cNvPr id="57" name="TextBox 56">
            <a:extLst>
              <a:ext uri="{FF2B5EF4-FFF2-40B4-BE49-F238E27FC236}">
                <a16:creationId xmlns:a16="http://schemas.microsoft.com/office/drawing/2014/main" id="{A20EE11A-BD37-2EFE-109F-39947D696611}"/>
              </a:ext>
            </a:extLst>
          </xdr:cNvPr>
          <xdr:cNvSpPr txBox="1"/>
        </xdr:nvSpPr>
        <xdr:spPr>
          <a:xfrm>
            <a:off x="14601266" y="691963"/>
            <a:ext cx="822508" cy="54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72E969-C9BC-4AEA-8D7C-5DCCBF81F74F}" type="TxLink">
              <a:rPr lang="en-US" sz="2800" b="1" i="0" u="none" strike="noStrike">
                <a:solidFill>
                  <a:schemeClr val="accent2"/>
                </a:solidFill>
                <a:latin typeface="Calibri"/>
                <a:ea typeface="Calibri"/>
                <a:cs typeface="Calibri"/>
              </a:rPr>
              <a:pPr/>
              <a:t>53.3</a:t>
            </a:fld>
            <a:endParaRPr lang="en-US" sz="2800" b="1">
              <a:solidFill>
                <a:schemeClr val="accent2"/>
              </a:solidFill>
            </a:endParaRPr>
          </a:p>
        </xdr:txBody>
      </xdr:sp>
    </xdr:grpSp>
    <xdr:clientData/>
  </xdr:twoCellAnchor>
  <xdr:twoCellAnchor editAs="oneCell">
    <xdr:from>
      <xdr:col>28</xdr:col>
      <xdr:colOff>78441</xdr:colOff>
      <xdr:row>3</xdr:row>
      <xdr:rowOff>134470</xdr:rowOff>
    </xdr:from>
    <xdr:to>
      <xdr:col>29</xdr:col>
      <xdr:colOff>309282</xdr:colOff>
      <xdr:row>8</xdr:row>
      <xdr:rowOff>17928</xdr:rowOff>
    </xdr:to>
    <xdr:pic>
      <xdr:nvPicPr>
        <xdr:cNvPr id="60" name="Graphic 59" descr="Needle with solid fill">
          <a:extLst>
            <a:ext uri="{FF2B5EF4-FFF2-40B4-BE49-F238E27FC236}">
              <a16:creationId xmlns:a16="http://schemas.microsoft.com/office/drawing/2014/main" id="{A89E3466-7489-437F-C0D9-7996ADD7B01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7738912" y="705970"/>
          <a:ext cx="835958" cy="835958"/>
        </a:xfrm>
        <a:prstGeom prst="rect">
          <a:avLst/>
        </a:prstGeom>
      </xdr:spPr>
    </xdr:pic>
    <xdr:clientData/>
  </xdr:twoCellAnchor>
  <xdr:twoCellAnchor>
    <xdr:from>
      <xdr:col>30</xdr:col>
      <xdr:colOff>705971</xdr:colOff>
      <xdr:row>3</xdr:row>
      <xdr:rowOff>100853</xdr:rowOff>
    </xdr:from>
    <xdr:to>
      <xdr:col>31</xdr:col>
      <xdr:colOff>448237</xdr:colOff>
      <xdr:row>7</xdr:row>
      <xdr:rowOff>33618</xdr:rowOff>
    </xdr:to>
    <xdr:sp macro="" textlink="">
      <xdr:nvSpPr>
        <xdr:cNvPr id="61" name="TextBox 60">
          <a:extLst>
            <a:ext uri="{FF2B5EF4-FFF2-40B4-BE49-F238E27FC236}">
              <a16:creationId xmlns:a16="http://schemas.microsoft.com/office/drawing/2014/main" id="{C15A07C2-1D51-08EC-4EDA-6DC27BB5A646}"/>
            </a:ext>
          </a:extLst>
        </xdr:cNvPr>
        <xdr:cNvSpPr txBox="1"/>
      </xdr:nvSpPr>
      <xdr:spPr>
        <a:xfrm>
          <a:off x="19968883" y="672353"/>
          <a:ext cx="818030" cy="694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a:t>
          </a:r>
        </a:p>
      </xdr:txBody>
    </xdr:sp>
    <xdr:clientData/>
  </xdr:twoCellAnchor>
  <xdr:twoCellAnchor editAs="oneCell">
    <xdr:from>
      <xdr:col>5</xdr:col>
      <xdr:colOff>168087</xdr:colOff>
      <xdr:row>6</xdr:row>
      <xdr:rowOff>182096</xdr:rowOff>
    </xdr:from>
    <xdr:to>
      <xdr:col>8</xdr:col>
      <xdr:colOff>515470</xdr:colOff>
      <xdr:row>9</xdr:row>
      <xdr:rowOff>2802</xdr:rowOff>
    </xdr:to>
    <mc:AlternateContent xmlns:mc="http://schemas.openxmlformats.org/markup-compatibility/2006" xmlns:a14="http://schemas.microsoft.com/office/drawing/2010/main">
      <mc:Choice Requires="a14">
        <xdr:graphicFrame macro="">
          <xdr:nvGraphicFramePr>
            <xdr:cNvPr id="62" name="Gender 1">
              <a:extLst>
                <a:ext uri="{FF2B5EF4-FFF2-40B4-BE49-F238E27FC236}">
                  <a16:creationId xmlns:a16="http://schemas.microsoft.com/office/drawing/2014/main" id="{42E101F6-0678-4327-A6AD-2B316E7E74A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720352" y="1325096"/>
              <a:ext cx="2162736" cy="3922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322169</xdr:colOff>
      <xdr:row>6</xdr:row>
      <xdr:rowOff>162486</xdr:rowOff>
    </xdr:from>
    <xdr:to>
      <xdr:col>14</xdr:col>
      <xdr:colOff>260536</xdr:colOff>
      <xdr:row>9</xdr:row>
      <xdr:rowOff>22412</xdr:rowOff>
    </xdr:to>
    <mc:AlternateContent xmlns:mc="http://schemas.openxmlformats.org/markup-compatibility/2006" xmlns:a14="http://schemas.microsoft.com/office/drawing/2010/main">
      <mc:Choice Requires="a14">
        <xdr:graphicFrame macro="">
          <xdr:nvGraphicFramePr>
            <xdr:cNvPr id="63" name="AreaType 4">
              <a:extLst>
                <a:ext uri="{FF2B5EF4-FFF2-40B4-BE49-F238E27FC236}">
                  <a16:creationId xmlns:a16="http://schemas.microsoft.com/office/drawing/2014/main" id="{CD53CE4E-D7D0-4C5F-BC5A-F1D7588FC896}"/>
                </a:ext>
              </a:extLst>
            </xdr:cNvPr>
            <xdr:cNvGraphicFramePr/>
          </xdr:nvGraphicFramePr>
          <xdr:xfrm>
            <a:off x="0" y="0"/>
            <a:ext cx="0" cy="0"/>
          </xdr:xfrm>
          <a:graphic>
            <a:graphicData uri="http://schemas.microsoft.com/office/drawing/2010/slicer">
              <sle:slicer xmlns:sle="http://schemas.microsoft.com/office/drawing/2010/slicer" name="AreaType 4"/>
            </a:graphicData>
          </a:graphic>
        </xdr:graphicFrame>
      </mc:Choice>
      <mc:Fallback xmlns="">
        <xdr:sp macro="" textlink="">
          <xdr:nvSpPr>
            <xdr:cNvPr id="0" name=""/>
            <xdr:cNvSpPr>
              <a:spLocks noTextEdit="1"/>
            </xdr:cNvSpPr>
          </xdr:nvSpPr>
          <xdr:spPr>
            <a:xfrm>
              <a:off x="6900022" y="1305486"/>
              <a:ext cx="2358838" cy="431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67235</xdr:colOff>
      <xdr:row>6</xdr:row>
      <xdr:rowOff>176494</xdr:rowOff>
    </xdr:from>
    <xdr:to>
      <xdr:col>21</xdr:col>
      <xdr:colOff>100855</xdr:colOff>
      <xdr:row>9</xdr:row>
      <xdr:rowOff>8405</xdr:rowOff>
    </xdr:to>
    <mc:AlternateContent xmlns:mc="http://schemas.openxmlformats.org/markup-compatibility/2006" xmlns:a14="http://schemas.microsoft.com/office/drawing/2010/main">
      <mc:Choice Requires="a14">
        <xdr:graphicFrame macro="">
          <xdr:nvGraphicFramePr>
            <xdr:cNvPr id="64" name="HouseType 1">
              <a:extLst>
                <a:ext uri="{FF2B5EF4-FFF2-40B4-BE49-F238E27FC236}">
                  <a16:creationId xmlns:a16="http://schemas.microsoft.com/office/drawing/2014/main" id="{3F217918-C71A-442A-BEAD-B399CDA08015}"/>
                </a:ext>
              </a:extLst>
            </xdr:cNvPr>
            <xdr:cNvGraphicFramePr/>
          </xdr:nvGraphicFramePr>
          <xdr:xfrm>
            <a:off x="0" y="0"/>
            <a:ext cx="0" cy="0"/>
          </xdr:xfrm>
          <a:graphic>
            <a:graphicData uri="http://schemas.microsoft.com/office/drawing/2010/slicer">
              <sle:slicer xmlns:sle="http://schemas.microsoft.com/office/drawing/2010/slicer" name="HouseType 1"/>
            </a:graphicData>
          </a:graphic>
        </xdr:graphicFrame>
      </mc:Choice>
      <mc:Fallback xmlns="">
        <xdr:sp macro="" textlink="">
          <xdr:nvSpPr>
            <xdr:cNvPr id="0" name=""/>
            <xdr:cNvSpPr>
              <a:spLocks noTextEdit="1"/>
            </xdr:cNvSpPr>
          </xdr:nvSpPr>
          <xdr:spPr>
            <a:xfrm>
              <a:off x="10275794" y="1319494"/>
              <a:ext cx="3059208" cy="4034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56028</xdr:colOff>
      <xdr:row>27</xdr:row>
      <xdr:rowOff>156883</xdr:rowOff>
    </xdr:from>
    <xdr:to>
      <xdr:col>20</xdr:col>
      <xdr:colOff>369794</xdr:colOff>
      <xdr:row>41</xdr:row>
      <xdr:rowOff>8963</xdr:rowOff>
    </xdr:to>
    <xdr:graphicFrame macro="">
      <xdr:nvGraphicFramePr>
        <xdr:cNvPr id="65" name="Chart 64">
          <a:extLst>
            <a:ext uri="{FF2B5EF4-FFF2-40B4-BE49-F238E27FC236}">
              <a16:creationId xmlns:a16="http://schemas.microsoft.com/office/drawing/2014/main" id="{608D40D9-E6D3-4930-A447-B6BA6909C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0</xdr:col>
      <xdr:colOff>358589</xdr:colOff>
      <xdr:row>16</xdr:row>
      <xdr:rowOff>134471</xdr:rowOff>
    </xdr:from>
    <xdr:to>
      <xdr:col>3</xdr:col>
      <xdr:colOff>201708</xdr:colOff>
      <xdr:row>19</xdr:row>
      <xdr:rowOff>22412</xdr:rowOff>
    </xdr:to>
    <mc:AlternateContent xmlns:mc="http://schemas.openxmlformats.org/markup-compatibility/2006" xmlns:a14="http://schemas.microsoft.com/office/drawing/2010/main">
      <mc:Choice Requires="a14">
        <xdr:graphicFrame macro="">
          <xdr:nvGraphicFramePr>
            <xdr:cNvPr id="66" name="AreaType 5">
              <a:extLst>
                <a:ext uri="{FF2B5EF4-FFF2-40B4-BE49-F238E27FC236}">
                  <a16:creationId xmlns:a16="http://schemas.microsoft.com/office/drawing/2014/main" id="{DF08E170-FC14-4B93-8126-2E5D76E15DB9}"/>
                </a:ext>
              </a:extLst>
            </xdr:cNvPr>
            <xdr:cNvGraphicFramePr/>
          </xdr:nvGraphicFramePr>
          <xdr:xfrm>
            <a:off x="0" y="0"/>
            <a:ext cx="0" cy="0"/>
          </xdr:xfrm>
          <a:graphic>
            <a:graphicData uri="http://schemas.microsoft.com/office/drawing/2010/slicer">
              <sle:slicer xmlns:sle="http://schemas.microsoft.com/office/drawing/2010/slicer" name="AreaType 5"/>
            </a:graphicData>
          </a:graphic>
        </xdr:graphicFrame>
      </mc:Choice>
      <mc:Fallback xmlns="">
        <xdr:sp macro="" textlink="">
          <xdr:nvSpPr>
            <xdr:cNvPr id="0" name=""/>
            <xdr:cNvSpPr>
              <a:spLocks noTextEdit="1"/>
            </xdr:cNvSpPr>
          </xdr:nvSpPr>
          <xdr:spPr>
            <a:xfrm>
              <a:off x="358589" y="3182471"/>
              <a:ext cx="2185148" cy="459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6</xdr:row>
      <xdr:rowOff>38100</xdr:rowOff>
    </xdr:from>
    <xdr:to>
      <xdr:col>34</xdr:col>
      <xdr:colOff>190500</xdr:colOff>
      <xdr:row>21</xdr:row>
      <xdr:rowOff>0</xdr:rowOff>
    </xdr:to>
    <xdr:graphicFrame macro="">
      <xdr:nvGraphicFramePr>
        <xdr:cNvPr id="2" name="Chart 1">
          <a:extLst>
            <a:ext uri="{FF2B5EF4-FFF2-40B4-BE49-F238E27FC236}">
              <a16:creationId xmlns:a16="http://schemas.microsoft.com/office/drawing/2014/main" id="{489F6BCE-46C7-A867-B206-112900CC7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171450</xdr:colOff>
      <xdr:row>0</xdr:row>
      <xdr:rowOff>152400</xdr:rowOff>
    </xdr:from>
    <xdr:to>
      <xdr:col>18</xdr:col>
      <xdr:colOff>714375</xdr:colOff>
      <xdr:row>5</xdr:row>
      <xdr:rowOff>28575</xdr:rowOff>
    </xdr:to>
    <mc:AlternateContent xmlns:mc="http://schemas.openxmlformats.org/markup-compatibility/2006" xmlns:a14="http://schemas.microsoft.com/office/drawing/2010/main">
      <mc:Choice Requires="a14">
        <xdr:graphicFrame macro="">
          <xdr:nvGraphicFramePr>
            <xdr:cNvPr id="3" name="Outcome">
              <a:extLst>
                <a:ext uri="{FF2B5EF4-FFF2-40B4-BE49-F238E27FC236}">
                  <a16:creationId xmlns:a16="http://schemas.microsoft.com/office/drawing/2014/main" id="{54C399F9-3BD3-6377-A042-A881771DE88A}"/>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11687175" y="152400"/>
              <a:ext cx="1828800"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561975</xdr:colOff>
      <xdr:row>10</xdr:row>
      <xdr:rowOff>104775</xdr:rowOff>
    </xdr:from>
    <xdr:to>
      <xdr:col>11</xdr:col>
      <xdr:colOff>457200</xdr:colOff>
      <xdr:row>24</xdr:row>
      <xdr:rowOff>180975</xdr:rowOff>
    </xdr:to>
    <xdr:graphicFrame macro="">
      <xdr:nvGraphicFramePr>
        <xdr:cNvPr id="6" name="Chart 5">
          <a:extLst>
            <a:ext uri="{FF2B5EF4-FFF2-40B4-BE49-F238E27FC236}">
              <a16:creationId xmlns:a16="http://schemas.microsoft.com/office/drawing/2014/main" id="{9A1173DD-979E-21F5-2DCB-F4C810DD1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485775</xdr:colOff>
      <xdr:row>23</xdr:row>
      <xdr:rowOff>171450</xdr:rowOff>
    </xdr:from>
    <xdr:to>
      <xdr:col>25</xdr:col>
      <xdr:colOff>142875</xdr:colOff>
      <xdr:row>38</xdr:row>
      <xdr:rowOff>57150</xdr:rowOff>
    </xdr:to>
    <xdr:graphicFrame macro="">
      <xdr:nvGraphicFramePr>
        <xdr:cNvPr id="7" name="Chart 6">
          <a:extLst>
            <a:ext uri="{FF2B5EF4-FFF2-40B4-BE49-F238E27FC236}">
              <a16:creationId xmlns:a16="http://schemas.microsoft.com/office/drawing/2014/main" id="{7F9F5A41-BB89-5F35-DB39-097A95583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990599</xdr:colOff>
      <xdr:row>25</xdr:row>
      <xdr:rowOff>57149</xdr:rowOff>
    </xdr:from>
    <xdr:to>
      <xdr:col>11</xdr:col>
      <xdr:colOff>47624</xdr:colOff>
      <xdr:row>41</xdr:row>
      <xdr:rowOff>9524</xdr:rowOff>
    </xdr:to>
    <xdr:graphicFrame macro="">
      <xdr:nvGraphicFramePr>
        <xdr:cNvPr id="8" name="Chart 7">
          <a:extLst>
            <a:ext uri="{FF2B5EF4-FFF2-40B4-BE49-F238E27FC236}">
              <a16:creationId xmlns:a16="http://schemas.microsoft.com/office/drawing/2014/main" id="{73C3FEED-13BE-292A-767B-297C94F83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323850</xdr:colOff>
      <xdr:row>0</xdr:row>
      <xdr:rowOff>28576</xdr:rowOff>
    </xdr:from>
    <xdr:to>
      <xdr:col>17</xdr:col>
      <xdr:colOff>9525</xdr:colOff>
      <xdr:row>4</xdr:row>
      <xdr:rowOff>104776</xdr:rowOff>
    </xdr:to>
    <mc:AlternateContent xmlns:mc="http://schemas.openxmlformats.org/markup-compatibility/2006" xmlns:a14="http://schemas.microsoft.com/office/drawing/2010/main">
      <mc:Choice Requires="a14">
        <xdr:graphicFrame macro="">
          <xdr:nvGraphicFramePr>
            <xdr:cNvPr id="9" name="AreaType">
              <a:extLst>
                <a:ext uri="{FF2B5EF4-FFF2-40B4-BE49-F238E27FC236}">
                  <a16:creationId xmlns:a16="http://schemas.microsoft.com/office/drawing/2014/main" id="{CC8A0F02-2236-8799-96AD-41892DC614A4}"/>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8886825" y="28576"/>
              <a:ext cx="1828800"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476250</xdr:colOff>
      <xdr:row>62</xdr:row>
      <xdr:rowOff>28576</xdr:rowOff>
    </xdr:from>
    <xdr:to>
      <xdr:col>3</xdr:col>
      <xdr:colOff>942975</xdr:colOff>
      <xdr:row>64</xdr:row>
      <xdr:rowOff>76200</xdr:rowOff>
    </xdr:to>
    <mc:AlternateContent xmlns:mc="http://schemas.openxmlformats.org/markup-compatibility/2006" xmlns:a14="http://schemas.microsoft.com/office/drawing/2010/main">
      <mc:Choice Requires="a14">
        <xdr:graphicFrame macro="">
          <xdr:nvGraphicFramePr>
            <xdr:cNvPr id="10" name="AreaType 2">
              <a:extLst>
                <a:ext uri="{FF2B5EF4-FFF2-40B4-BE49-F238E27FC236}">
                  <a16:creationId xmlns:a16="http://schemas.microsoft.com/office/drawing/2014/main" id="{632C5236-1358-27AB-9351-DD5236E28EBF}"/>
                </a:ext>
              </a:extLst>
            </xdr:cNvPr>
            <xdr:cNvGraphicFramePr/>
          </xdr:nvGraphicFramePr>
          <xdr:xfrm>
            <a:off x="0" y="0"/>
            <a:ext cx="0" cy="0"/>
          </xdr:xfrm>
          <a:graphic>
            <a:graphicData uri="http://schemas.microsoft.com/office/drawing/2010/slicer">
              <sle:slicer xmlns:sle="http://schemas.microsoft.com/office/drawing/2010/slicer" name="AreaType 2"/>
            </a:graphicData>
          </a:graphic>
        </xdr:graphicFrame>
      </mc:Choice>
      <mc:Fallback xmlns="">
        <xdr:sp macro="" textlink="">
          <xdr:nvSpPr>
            <xdr:cNvPr id="0" name=""/>
            <xdr:cNvSpPr>
              <a:spLocks noTextEdit="1"/>
            </xdr:cNvSpPr>
          </xdr:nvSpPr>
          <xdr:spPr>
            <a:xfrm>
              <a:off x="1352550" y="11839576"/>
              <a:ext cx="2228850" cy="428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28575</xdr:colOff>
      <xdr:row>1</xdr:row>
      <xdr:rowOff>57151</xdr:rowOff>
    </xdr:from>
    <xdr:to>
      <xdr:col>34</xdr:col>
      <xdr:colOff>57150</xdr:colOff>
      <xdr:row>6</xdr:row>
      <xdr:rowOff>19051</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3B761077-28CE-A884-68A7-A34F0861B1B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097000" y="24765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38100</xdr:colOff>
      <xdr:row>21</xdr:row>
      <xdr:rowOff>85725</xdr:rowOff>
    </xdr:from>
    <xdr:to>
      <xdr:col>38</xdr:col>
      <xdr:colOff>66675</xdr:colOff>
      <xdr:row>34</xdr:row>
      <xdr:rowOff>133350</xdr:rowOff>
    </xdr:to>
    <mc:AlternateContent xmlns:mc="http://schemas.openxmlformats.org/markup-compatibility/2006" xmlns:a14="http://schemas.microsoft.com/office/drawing/2010/main">
      <mc:Choice Requires="a14">
        <xdr:graphicFrame macro="">
          <xdr:nvGraphicFramePr>
            <xdr:cNvPr id="18" name="HouseType">
              <a:extLst>
                <a:ext uri="{FF2B5EF4-FFF2-40B4-BE49-F238E27FC236}">
                  <a16:creationId xmlns:a16="http://schemas.microsoft.com/office/drawing/2014/main" id="{0EF7481B-85A9-27FE-F195-FB04813F867E}"/>
                </a:ext>
              </a:extLst>
            </xdr:cNvPr>
            <xdr:cNvGraphicFramePr/>
          </xdr:nvGraphicFramePr>
          <xdr:xfrm>
            <a:off x="0" y="0"/>
            <a:ext cx="0" cy="0"/>
          </xdr:xfrm>
          <a:graphic>
            <a:graphicData uri="http://schemas.microsoft.com/office/drawing/2010/slicer">
              <sle:slicer xmlns:sle="http://schemas.microsoft.com/office/drawing/2010/slicer" name="HouseType"/>
            </a:graphicData>
          </a:graphic>
        </xdr:graphicFrame>
      </mc:Choice>
      <mc:Fallback xmlns="">
        <xdr:sp macro="" textlink="">
          <xdr:nvSpPr>
            <xdr:cNvPr id="0" name=""/>
            <xdr:cNvSpPr>
              <a:spLocks noTextEdit="1"/>
            </xdr:cNvSpPr>
          </xdr:nvSpPr>
          <xdr:spPr>
            <a:xfrm>
              <a:off x="14906625" y="4086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361950</xdr:colOff>
      <xdr:row>44</xdr:row>
      <xdr:rowOff>0</xdr:rowOff>
    </xdr:from>
    <xdr:to>
      <xdr:col>19</xdr:col>
      <xdr:colOff>9525</xdr:colOff>
      <xdr:row>58</xdr:row>
      <xdr:rowOff>76200</xdr:rowOff>
    </xdr:to>
    <xdr:graphicFrame macro="">
      <xdr:nvGraphicFramePr>
        <xdr:cNvPr id="20" name="Chart 19">
          <a:extLst>
            <a:ext uri="{FF2B5EF4-FFF2-40B4-BE49-F238E27FC236}">
              <a16:creationId xmlns:a16="http://schemas.microsoft.com/office/drawing/2014/main" id="{B00BB1D0-8432-DA0B-EC6E-4DC200B55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66675</xdr:colOff>
      <xdr:row>0</xdr:row>
      <xdr:rowOff>0</xdr:rowOff>
    </xdr:from>
    <xdr:to>
      <xdr:col>4</xdr:col>
      <xdr:colOff>914400</xdr:colOff>
      <xdr:row>4</xdr:row>
      <xdr:rowOff>104774</xdr:rowOff>
    </xdr:to>
    <mc:AlternateContent xmlns:mc="http://schemas.openxmlformats.org/markup-compatibility/2006" xmlns:a14="http://schemas.microsoft.com/office/drawing/2010/main">
      <mc:Choice Requires="a14">
        <xdr:graphicFrame macro="">
          <xdr:nvGraphicFramePr>
            <xdr:cNvPr id="22" name="AreaType 1">
              <a:extLst>
                <a:ext uri="{FF2B5EF4-FFF2-40B4-BE49-F238E27FC236}">
                  <a16:creationId xmlns:a16="http://schemas.microsoft.com/office/drawing/2014/main" id="{1678C0C3-17E9-1FE1-71B5-3CCD529A9D14}"/>
                </a:ext>
              </a:extLst>
            </xdr:cNvPr>
            <xdr:cNvGraphicFramePr/>
          </xdr:nvGraphicFramePr>
          <xdr:xfrm>
            <a:off x="0" y="0"/>
            <a:ext cx="0" cy="0"/>
          </xdr:xfrm>
          <a:graphic>
            <a:graphicData uri="http://schemas.microsoft.com/office/drawing/2010/slicer">
              <sle:slicer xmlns:sle="http://schemas.microsoft.com/office/drawing/2010/slicer" name="AreaType 1"/>
            </a:graphicData>
          </a:graphic>
        </xdr:graphicFrame>
      </mc:Choice>
      <mc:Fallback xmlns="">
        <xdr:sp macro="" textlink="">
          <xdr:nvSpPr>
            <xdr:cNvPr id="0" name=""/>
            <xdr:cNvSpPr>
              <a:spLocks noTextEdit="1"/>
            </xdr:cNvSpPr>
          </xdr:nvSpPr>
          <xdr:spPr>
            <a:xfrm>
              <a:off x="2705100" y="0"/>
              <a:ext cx="1828800"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AS" refreshedDate="45805.821807523149" createdVersion="8" refreshedVersion="8" minRefreshableVersion="3" recordCount="1000" xr:uid="{B1C08E3D-9ED1-44D8-A24F-97BDAD1C7CEA}">
  <cacheSource type="worksheet">
    <worksheetSource ref="A1:J1001" sheet="dataset"/>
  </cacheSource>
  <cacheFields count="10">
    <cacheField name="Gender" numFmtId="0">
      <sharedItems count="2">
        <s v="Female"/>
        <s v="Male"/>
      </sharedItems>
    </cacheField>
    <cacheField name="Age" numFmtId="0">
      <sharedItems containsSemiMixedTypes="0" containsString="0" containsNumber="1" containsInteger="1" minValue="8" maxValue="65" count="58">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sharedItems>
      <fieldGroup base="1">
        <rangePr startNum="8" endNum="65" groupInterval="10"/>
        <groupItems count="8">
          <s v="&lt;8"/>
          <s v="8-17"/>
          <s v="18-27"/>
          <s v="28-37"/>
          <s v="38-47"/>
          <s v="48-57"/>
          <s v="58-67"/>
          <s v="&gt;68"/>
        </groupItems>
      </fieldGroup>
    </cacheField>
    <cacheField name="NS1" numFmtId="0">
      <sharedItems containsSemiMixedTypes="0" containsString="0" containsNumber="1" containsInteger="1" minValue="0" maxValue="1" count="2">
        <n v="0"/>
        <n v="1"/>
      </sharedItems>
    </cacheField>
    <cacheField name="IgG" numFmtId="0">
      <sharedItems containsSemiMixedTypes="0" containsString="0" containsNumber="1" containsInteger="1" minValue="0" maxValue="1" count="2">
        <n v="0"/>
        <n v="1"/>
      </sharedItems>
    </cacheField>
    <cacheField name="IgM" numFmtId="0">
      <sharedItems containsSemiMixedTypes="0" containsString="0" containsNumber="1" containsInteger="1" minValue="0" maxValue="1" count="2">
        <n v="0"/>
        <n v="1"/>
      </sharedItems>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ount="1">
        <s v="Dhaka"/>
      </sharedItems>
    </cacheField>
    <cacheField name="Outcom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14934437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AS" refreshedDate="45819.883255208333" createdVersion="8" refreshedVersion="8" minRefreshableVersion="3" recordCount="1000" xr:uid="{24ADFECE-1435-41B9-A1E3-0E92CED123A5}">
  <cacheSource type="worksheet">
    <worksheetSource name="Table3"/>
  </cacheSource>
  <cacheFields count="13">
    <cacheField name="Gender" numFmtId="0">
      <sharedItems count="2">
        <s v="Female"/>
        <s v="Male"/>
      </sharedItems>
    </cacheField>
    <cacheField name="Age" numFmtId="0">
      <sharedItems containsSemiMixedTypes="0" containsString="0" containsNumber="1" containsInteger="1" minValue="8" maxValue="65"/>
    </cacheField>
    <cacheField name="NS1" numFmtId="0">
      <sharedItems containsSemiMixedTypes="0" containsString="0" containsNumber="1" containsInteger="1" minValue="0" maxValue="1"/>
    </cacheField>
    <cacheField name="IgG" numFmtId="0">
      <sharedItems containsSemiMixedTypes="0" containsString="0" containsNumber="1" containsInteger="1" minValue="0" maxValue="1"/>
    </cacheField>
    <cacheField name="IgM" numFmtId="0">
      <sharedItems containsSemiMixedTypes="0" containsString="0" containsNumber="1" containsInteger="1" minValue="0" maxValue="1"/>
    </cacheField>
    <cacheField name="Area" numFmtId="0">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ontainsBlank="1"/>
    </cacheField>
    <cacheField name="Outcome" numFmtId="0">
      <sharedItems containsSemiMixedTypes="0" containsString="0" containsNumber="1" containsInteger="1" minValue="0" maxValue="1"/>
    </cacheField>
    <cacheField name="Age(Positive)" numFmtId="0">
      <sharedItems containsMixedTypes="1" containsNumber="1" containsInteger="1" minValue="1" maxValue="1"/>
    </cacheField>
    <cacheField name="Age(Negetive)" numFmtId="0">
      <sharedItems containsMixedTypes="1" containsNumber="1" containsInteger="1" minValue="1" maxValue="1"/>
    </cacheField>
    <cacheField name="Age Group" numFmtId="0">
      <sharedItems count="7">
        <s v="41–50"/>
        <s v="11–20"/>
        <s v="21–30"/>
        <s v="61–70"/>
        <s v="31–40"/>
        <s v="0–10"/>
        <s v="51–60"/>
      </sharedItems>
    </cacheField>
  </cacheFields>
  <extLst>
    <ext xmlns:x14="http://schemas.microsoft.com/office/spreadsheetml/2009/9/main" uri="{725AE2AE-9491-48be-B2B4-4EB974FC3084}">
      <x14:pivotCacheDefinition pivotCacheId="2096319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r>
  <r>
    <x v="1"/>
    <x v="1"/>
    <x v="0"/>
    <x v="0"/>
    <x v="1"/>
    <x v="1"/>
    <x v="1"/>
    <x v="0"/>
    <x v="0"/>
    <x v="0"/>
  </r>
  <r>
    <x v="0"/>
    <x v="2"/>
    <x v="0"/>
    <x v="0"/>
    <x v="0"/>
    <x v="2"/>
    <x v="0"/>
    <x v="1"/>
    <x v="0"/>
    <x v="0"/>
  </r>
  <r>
    <x v="0"/>
    <x v="3"/>
    <x v="1"/>
    <x v="1"/>
    <x v="0"/>
    <x v="3"/>
    <x v="1"/>
    <x v="1"/>
    <x v="0"/>
    <x v="1"/>
  </r>
  <r>
    <x v="1"/>
    <x v="4"/>
    <x v="0"/>
    <x v="0"/>
    <x v="0"/>
    <x v="4"/>
    <x v="0"/>
    <x v="0"/>
    <x v="0"/>
    <x v="0"/>
  </r>
  <r>
    <x v="0"/>
    <x v="5"/>
    <x v="0"/>
    <x v="0"/>
    <x v="1"/>
    <x v="5"/>
    <x v="1"/>
    <x v="1"/>
    <x v="0"/>
    <x v="0"/>
  </r>
  <r>
    <x v="0"/>
    <x v="6"/>
    <x v="0"/>
    <x v="0"/>
    <x v="1"/>
    <x v="6"/>
    <x v="0"/>
    <x v="0"/>
    <x v="0"/>
    <x v="0"/>
  </r>
  <r>
    <x v="1"/>
    <x v="7"/>
    <x v="0"/>
    <x v="0"/>
    <x v="0"/>
    <x v="6"/>
    <x v="1"/>
    <x v="1"/>
    <x v="0"/>
    <x v="0"/>
  </r>
  <r>
    <x v="0"/>
    <x v="8"/>
    <x v="0"/>
    <x v="0"/>
    <x v="1"/>
    <x v="5"/>
    <x v="0"/>
    <x v="2"/>
    <x v="0"/>
    <x v="0"/>
  </r>
  <r>
    <x v="0"/>
    <x v="9"/>
    <x v="0"/>
    <x v="0"/>
    <x v="1"/>
    <x v="7"/>
    <x v="1"/>
    <x v="2"/>
    <x v="0"/>
    <x v="0"/>
  </r>
  <r>
    <x v="0"/>
    <x v="8"/>
    <x v="1"/>
    <x v="1"/>
    <x v="0"/>
    <x v="8"/>
    <x v="0"/>
    <x v="0"/>
    <x v="0"/>
    <x v="1"/>
  </r>
  <r>
    <x v="1"/>
    <x v="9"/>
    <x v="0"/>
    <x v="0"/>
    <x v="0"/>
    <x v="5"/>
    <x v="1"/>
    <x v="2"/>
    <x v="0"/>
    <x v="0"/>
  </r>
  <r>
    <x v="0"/>
    <x v="10"/>
    <x v="1"/>
    <x v="1"/>
    <x v="0"/>
    <x v="9"/>
    <x v="0"/>
    <x v="0"/>
    <x v="0"/>
    <x v="1"/>
  </r>
  <r>
    <x v="0"/>
    <x v="11"/>
    <x v="1"/>
    <x v="1"/>
    <x v="0"/>
    <x v="10"/>
    <x v="1"/>
    <x v="0"/>
    <x v="0"/>
    <x v="1"/>
  </r>
  <r>
    <x v="1"/>
    <x v="12"/>
    <x v="0"/>
    <x v="0"/>
    <x v="0"/>
    <x v="11"/>
    <x v="0"/>
    <x v="1"/>
    <x v="0"/>
    <x v="0"/>
  </r>
  <r>
    <x v="0"/>
    <x v="13"/>
    <x v="1"/>
    <x v="1"/>
    <x v="1"/>
    <x v="12"/>
    <x v="1"/>
    <x v="2"/>
    <x v="0"/>
    <x v="1"/>
  </r>
  <r>
    <x v="1"/>
    <x v="14"/>
    <x v="0"/>
    <x v="0"/>
    <x v="1"/>
    <x v="13"/>
    <x v="0"/>
    <x v="2"/>
    <x v="0"/>
    <x v="0"/>
  </r>
  <r>
    <x v="1"/>
    <x v="15"/>
    <x v="0"/>
    <x v="0"/>
    <x v="1"/>
    <x v="14"/>
    <x v="1"/>
    <x v="0"/>
    <x v="0"/>
    <x v="0"/>
  </r>
  <r>
    <x v="1"/>
    <x v="16"/>
    <x v="1"/>
    <x v="1"/>
    <x v="1"/>
    <x v="0"/>
    <x v="0"/>
    <x v="2"/>
    <x v="0"/>
    <x v="1"/>
  </r>
  <r>
    <x v="1"/>
    <x v="17"/>
    <x v="1"/>
    <x v="1"/>
    <x v="0"/>
    <x v="0"/>
    <x v="1"/>
    <x v="2"/>
    <x v="0"/>
    <x v="1"/>
  </r>
  <r>
    <x v="0"/>
    <x v="8"/>
    <x v="0"/>
    <x v="1"/>
    <x v="0"/>
    <x v="15"/>
    <x v="0"/>
    <x v="2"/>
    <x v="0"/>
    <x v="1"/>
  </r>
  <r>
    <x v="0"/>
    <x v="18"/>
    <x v="0"/>
    <x v="0"/>
    <x v="0"/>
    <x v="16"/>
    <x v="1"/>
    <x v="1"/>
    <x v="0"/>
    <x v="0"/>
  </r>
  <r>
    <x v="0"/>
    <x v="19"/>
    <x v="0"/>
    <x v="0"/>
    <x v="1"/>
    <x v="17"/>
    <x v="0"/>
    <x v="2"/>
    <x v="0"/>
    <x v="0"/>
  </r>
  <r>
    <x v="1"/>
    <x v="20"/>
    <x v="0"/>
    <x v="0"/>
    <x v="1"/>
    <x v="18"/>
    <x v="1"/>
    <x v="1"/>
    <x v="0"/>
    <x v="0"/>
  </r>
  <r>
    <x v="0"/>
    <x v="1"/>
    <x v="1"/>
    <x v="1"/>
    <x v="0"/>
    <x v="9"/>
    <x v="0"/>
    <x v="0"/>
    <x v="0"/>
    <x v="1"/>
  </r>
  <r>
    <x v="0"/>
    <x v="21"/>
    <x v="1"/>
    <x v="1"/>
    <x v="1"/>
    <x v="15"/>
    <x v="1"/>
    <x v="1"/>
    <x v="0"/>
    <x v="1"/>
  </r>
  <r>
    <x v="0"/>
    <x v="22"/>
    <x v="0"/>
    <x v="0"/>
    <x v="0"/>
    <x v="4"/>
    <x v="0"/>
    <x v="2"/>
    <x v="0"/>
    <x v="0"/>
  </r>
  <r>
    <x v="0"/>
    <x v="23"/>
    <x v="0"/>
    <x v="0"/>
    <x v="0"/>
    <x v="9"/>
    <x v="1"/>
    <x v="1"/>
    <x v="0"/>
    <x v="0"/>
  </r>
  <r>
    <x v="0"/>
    <x v="20"/>
    <x v="1"/>
    <x v="1"/>
    <x v="1"/>
    <x v="8"/>
    <x v="0"/>
    <x v="2"/>
    <x v="0"/>
    <x v="1"/>
  </r>
  <r>
    <x v="0"/>
    <x v="10"/>
    <x v="0"/>
    <x v="1"/>
    <x v="0"/>
    <x v="10"/>
    <x v="1"/>
    <x v="0"/>
    <x v="0"/>
    <x v="1"/>
  </r>
  <r>
    <x v="0"/>
    <x v="24"/>
    <x v="0"/>
    <x v="0"/>
    <x v="0"/>
    <x v="19"/>
    <x v="0"/>
    <x v="0"/>
    <x v="0"/>
    <x v="0"/>
  </r>
  <r>
    <x v="1"/>
    <x v="10"/>
    <x v="1"/>
    <x v="1"/>
    <x v="1"/>
    <x v="15"/>
    <x v="1"/>
    <x v="2"/>
    <x v="0"/>
    <x v="1"/>
  </r>
  <r>
    <x v="0"/>
    <x v="25"/>
    <x v="0"/>
    <x v="0"/>
    <x v="1"/>
    <x v="20"/>
    <x v="0"/>
    <x v="0"/>
    <x v="0"/>
    <x v="0"/>
  </r>
  <r>
    <x v="0"/>
    <x v="17"/>
    <x v="0"/>
    <x v="0"/>
    <x v="1"/>
    <x v="21"/>
    <x v="1"/>
    <x v="1"/>
    <x v="0"/>
    <x v="0"/>
  </r>
  <r>
    <x v="1"/>
    <x v="26"/>
    <x v="1"/>
    <x v="1"/>
    <x v="1"/>
    <x v="22"/>
    <x v="0"/>
    <x v="2"/>
    <x v="0"/>
    <x v="1"/>
  </r>
  <r>
    <x v="0"/>
    <x v="27"/>
    <x v="1"/>
    <x v="1"/>
    <x v="1"/>
    <x v="19"/>
    <x v="1"/>
    <x v="1"/>
    <x v="0"/>
    <x v="1"/>
  </r>
  <r>
    <x v="1"/>
    <x v="9"/>
    <x v="1"/>
    <x v="1"/>
    <x v="0"/>
    <x v="23"/>
    <x v="0"/>
    <x v="2"/>
    <x v="0"/>
    <x v="1"/>
  </r>
  <r>
    <x v="0"/>
    <x v="10"/>
    <x v="0"/>
    <x v="0"/>
    <x v="1"/>
    <x v="24"/>
    <x v="1"/>
    <x v="0"/>
    <x v="0"/>
    <x v="0"/>
  </r>
  <r>
    <x v="1"/>
    <x v="28"/>
    <x v="0"/>
    <x v="1"/>
    <x v="0"/>
    <x v="22"/>
    <x v="0"/>
    <x v="1"/>
    <x v="0"/>
    <x v="1"/>
  </r>
  <r>
    <x v="1"/>
    <x v="29"/>
    <x v="1"/>
    <x v="1"/>
    <x v="0"/>
    <x v="0"/>
    <x v="1"/>
    <x v="1"/>
    <x v="0"/>
    <x v="1"/>
  </r>
  <r>
    <x v="0"/>
    <x v="30"/>
    <x v="0"/>
    <x v="0"/>
    <x v="1"/>
    <x v="13"/>
    <x v="0"/>
    <x v="2"/>
    <x v="0"/>
    <x v="0"/>
  </r>
  <r>
    <x v="0"/>
    <x v="31"/>
    <x v="0"/>
    <x v="0"/>
    <x v="1"/>
    <x v="19"/>
    <x v="1"/>
    <x v="1"/>
    <x v="0"/>
    <x v="0"/>
  </r>
  <r>
    <x v="1"/>
    <x v="32"/>
    <x v="1"/>
    <x v="1"/>
    <x v="0"/>
    <x v="21"/>
    <x v="0"/>
    <x v="2"/>
    <x v="0"/>
    <x v="1"/>
  </r>
  <r>
    <x v="0"/>
    <x v="16"/>
    <x v="1"/>
    <x v="1"/>
    <x v="1"/>
    <x v="25"/>
    <x v="1"/>
    <x v="2"/>
    <x v="0"/>
    <x v="1"/>
  </r>
  <r>
    <x v="0"/>
    <x v="19"/>
    <x v="0"/>
    <x v="0"/>
    <x v="0"/>
    <x v="26"/>
    <x v="0"/>
    <x v="0"/>
    <x v="0"/>
    <x v="0"/>
  </r>
  <r>
    <x v="0"/>
    <x v="10"/>
    <x v="0"/>
    <x v="0"/>
    <x v="0"/>
    <x v="27"/>
    <x v="1"/>
    <x v="2"/>
    <x v="0"/>
    <x v="0"/>
  </r>
  <r>
    <x v="1"/>
    <x v="33"/>
    <x v="0"/>
    <x v="1"/>
    <x v="0"/>
    <x v="22"/>
    <x v="0"/>
    <x v="2"/>
    <x v="0"/>
    <x v="1"/>
  </r>
  <r>
    <x v="1"/>
    <x v="1"/>
    <x v="0"/>
    <x v="0"/>
    <x v="1"/>
    <x v="19"/>
    <x v="1"/>
    <x v="0"/>
    <x v="0"/>
    <x v="0"/>
  </r>
  <r>
    <x v="0"/>
    <x v="24"/>
    <x v="0"/>
    <x v="0"/>
    <x v="1"/>
    <x v="14"/>
    <x v="0"/>
    <x v="2"/>
    <x v="0"/>
    <x v="0"/>
  </r>
  <r>
    <x v="1"/>
    <x v="16"/>
    <x v="1"/>
    <x v="1"/>
    <x v="0"/>
    <x v="28"/>
    <x v="1"/>
    <x v="2"/>
    <x v="0"/>
    <x v="1"/>
  </r>
  <r>
    <x v="1"/>
    <x v="34"/>
    <x v="1"/>
    <x v="1"/>
    <x v="0"/>
    <x v="15"/>
    <x v="0"/>
    <x v="2"/>
    <x v="0"/>
    <x v="1"/>
  </r>
  <r>
    <x v="1"/>
    <x v="19"/>
    <x v="0"/>
    <x v="0"/>
    <x v="0"/>
    <x v="13"/>
    <x v="1"/>
    <x v="2"/>
    <x v="0"/>
    <x v="0"/>
  </r>
  <r>
    <x v="1"/>
    <x v="10"/>
    <x v="0"/>
    <x v="0"/>
    <x v="0"/>
    <x v="29"/>
    <x v="0"/>
    <x v="1"/>
    <x v="0"/>
    <x v="0"/>
  </r>
  <r>
    <x v="1"/>
    <x v="35"/>
    <x v="0"/>
    <x v="0"/>
    <x v="0"/>
    <x v="12"/>
    <x v="1"/>
    <x v="0"/>
    <x v="0"/>
    <x v="0"/>
  </r>
  <r>
    <x v="0"/>
    <x v="36"/>
    <x v="0"/>
    <x v="0"/>
    <x v="0"/>
    <x v="3"/>
    <x v="0"/>
    <x v="0"/>
    <x v="0"/>
    <x v="0"/>
  </r>
  <r>
    <x v="1"/>
    <x v="37"/>
    <x v="1"/>
    <x v="1"/>
    <x v="1"/>
    <x v="14"/>
    <x v="1"/>
    <x v="0"/>
    <x v="0"/>
    <x v="1"/>
  </r>
  <r>
    <x v="1"/>
    <x v="38"/>
    <x v="0"/>
    <x v="0"/>
    <x v="0"/>
    <x v="4"/>
    <x v="0"/>
    <x v="1"/>
    <x v="0"/>
    <x v="0"/>
  </r>
  <r>
    <x v="1"/>
    <x v="39"/>
    <x v="0"/>
    <x v="0"/>
    <x v="1"/>
    <x v="9"/>
    <x v="1"/>
    <x v="1"/>
    <x v="0"/>
    <x v="0"/>
  </r>
  <r>
    <x v="1"/>
    <x v="20"/>
    <x v="0"/>
    <x v="0"/>
    <x v="1"/>
    <x v="24"/>
    <x v="0"/>
    <x v="2"/>
    <x v="0"/>
    <x v="0"/>
  </r>
  <r>
    <x v="1"/>
    <x v="9"/>
    <x v="1"/>
    <x v="1"/>
    <x v="1"/>
    <x v="21"/>
    <x v="1"/>
    <x v="2"/>
    <x v="0"/>
    <x v="1"/>
  </r>
  <r>
    <x v="0"/>
    <x v="10"/>
    <x v="1"/>
    <x v="1"/>
    <x v="1"/>
    <x v="5"/>
    <x v="0"/>
    <x v="1"/>
    <x v="0"/>
    <x v="1"/>
  </r>
  <r>
    <x v="0"/>
    <x v="22"/>
    <x v="1"/>
    <x v="1"/>
    <x v="0"/>
    <x v="30"/>
    <x v="1"/>
    <x v="0"/>
    <x v="0"/>
    <x v="1"/>
  </r>
  <r>
    <x v="1"/>
    <x v="40"/>
    <x v="0"/>
    <x v="0"/>
    <x v="0"/>
    <x v="20"/>
    <x v="0"/>
    <x v="1"/>
    <x v="0"/>
    <x v="0"/>
  </r>
  <r>
    <x v="1"/>
    <x v="30"/>
    <x v="0"/>
    <x v="0"/>
    <x v="1"/>
    <x v="26"/>
    <x v="1"/>
    <x v="1"/>
    <x v="0"/>
    <x v="0"/>
  </r>
  <r>
    <x v="0"/>
    <x v="41"/>
    <x v="0"/>
    <x v="0"/>
    <x v="1"/>
    <x v="31"/>
    <x v="0"/>
    <x v="0"/>
    <x v="0"/>
    <x v="0"/>
  </r>
  <r>
    <x v="1"/>
    <x v="42"/>
    <x v="1"/>
    <x v="1"/>
    <x v="1"/>
    <x v="32"/>
    <x v="1"/>
    <x v="0"/>
    <x v="0"/>
    <x v="1"/>
  </r>
  <r>
    <x v="0"/>
    <x v="38"/>
    <x v="1"/>
    <x v="1"/>
    <x v="1"/>
    <x v="21"/>
    <x v="0"/>
    <x v="1"/>
    <x v="0"/>
    <x v="1"/>
  </r>
  <r>
    <x v="0"/>
    <x v="43"/>
    <x v="1"/>
    <x v="1"/>
    <x v="0"/>
    <x v="32"/>
    <x v="1"/>
    <x v="2"/>
    <x v="0"/>
    <x v="1"/>
  </r>
  <r>
    <x v="0"/>
    <x v="26"/>
    <x v="1"/>
    <x v="1"/>
    <x v="0"/>
    <x v="8"/>
    <x v="0"/>
    <x v="2"/>
    <x v="0"/>
    <x v="1"/>
  </r>
  <r>
    <x v="0"/>
    <x v="22"/>
    <x v="0"/>
    <x v="0"/>
    <x v="0"/>
    <x v="11"/>
    <x v="1"/>
    <x v="2"/>
    <x v="0"/>
    <x v="0"/>
  </r>
  <r>
    <x v="1"/>
    <x v="1"/>
    <x v="1"/>
    <x v="1"/>
    <x v="0"/>
    <x v="3"/>
    <x v="0"/>
    <x v="1"/>
    <x v="0"/>
    <x v="1"/>
  </r>
  <r>
    <x v="1"/>
    <x v="21"/>
    <x v="0"/>
    <x v="0"/>
    <x v="0"/>
    <x v="33"/>
    <x v="1"/>
    <x v="2"/>
    <x v="0"/>
    <x v="0"/>
  </r>
  <r>
    <x v="0"/>
    <x v="0"/>
    <x v="1"/>
    <x v="1"/>
    <x v="1"/>
    <x v="17"/>
    <x v="0"/>
    <x v="2"/>
    <x v="0"/>
    <x v="1"/>
  </r>
  <r>
    <x v="0"/>
    <x v="9"/>
    <x v="1"/>
    <x v="1"/>
    <x v="0"/>
    <x v="31"/>
    <x v="1"/>
    <x v="0"/>
    <x v="0"/>
    <x v="1"/>
  </r>
  <r>
    <x v="1"/>
    <x v="44"/>
    <x v="1"/>
    <x v="1"/>
    <x v="1"/>
    <x v="26"/>
    <x v="0"/>
    <x v="1"/>
    <x v="0"/>
    <x v="1"/>
  </r>
  <r>
    <x v="1"/>
    <x v="45"/>
    <x v="0"/>
    <x v="0"/>
    <x v="1"/>
    <x v="19"/>
    <x v="1"/>
    <x v="2"/>
    <x v="0"/>
    <x v="0"/>
  </r>
  <r>
    <x v="0"/>
    <x v="45"/>
    <x v="1"/>
    <x v="1"/>
    <x v="1"/>
    <x v="21"/>
    <x v="0"/>
    <x v="1"/>
    <x v="0"/>
    <x v="1"/>
  </r>
  <r>
    <x v="1"/>
    <x v="46"/>
    <x v="0"/>
    <x v="0"/>
    <x v="1"/>
    <x v="5"/>
    <x v="1"/>
    <x v="0"/>
    <x v="0"/>
    <x v="0"/>
  </r>
  <r>
    <x v="1"/>
    <x v="21"/>
    <x v="1"/>
    <x v="1"/>
    <x v="1"/>
    <x v="15"/>
    <x v="0"/>
    <x v="1"/>
    <x v="0"/>
    <x v="1"/>
  </r>
  <r>
    <x v="0"/>
    <x v="37"/>
    <x v="0"/>
    <x v="0"/>
    <x v="0"/>
    <x v="14"/>
    <x v="1"/>
    <x v="2"/>
    <x v="0"/>
    <x v="0"/>
  </r>
  <r>
    <x v="0"/>
    <x v="33"/>
    <x v="1"/>
    <x v="1"/>
    <x v="0"/>
    <x v="14"/>
    <x v="0"/>
    <x v="0"/>
    <x v="0"/>
    <x v="1"/>
  </r>
  <r>
    <x v="1"/>
    <x v="41"/>
    <x v="1"/>
    <x v="1"/>
    <x v="1"/>
    <x v="11"/>
    <x v="1"/>
    <x v="1"/>
    <x v="0"/>
    <x v="1"/>
  </r>
  <r>
    <x v="1"/>
    <x v="20"/>
    <x v="0"/>
    <x v="0"/>
    <x v="0"/>
    <x v="6"/>
    <x v="0"/>
    <x v="2"/>
    <x v="0"/>
    <x v="0"/>
  </r>
  <r>
    <x v="0"/>
    <x v="13"/>
    <x v="1"/>
    <x v="1"/>
    <x v="0"/>
    <x v="30"/>
    <x v="1"/>
    <x v="1"/>
    <x v="0"/>
    <x v="1"/>
  </r>
  <r>
    <x v="0"/>
    <x v="2"/>
    <x v="1"/>
    <x v="1"/>
    <x v="1"/>
    <x v="13"/>
    <x v="0"/>
    <x v="2"/>
    <x v="0"/>
    <x v="1"/>
  </r>
  <r>
    <x v="1"/>
    <x v="43"/>
    <x v="0"/>
    <x v="0"/>
    <x v="0"/>
    <x v="18"/>
    <x v="1"/>
    <x v="0"/>
    <x v="0"/>
    <x v="0"/>
  </r>
  <r>
    <x v="0"/>
    <x v="0"/>
    <x v="1"/>
    <x v="1"/>
    <x v="0"/>
    <x v="27"/>
    <x v="0"/>
    <x v="0"/>
    <x v="0"/>
    <x v="1"/>
  </r>
  <r>
    <x v="0"/>
    <x v="30"/>
    <x v="1"/>
    <x v="1"/>
    <x v="1"/>
    <x v="26"/>
    <x v="1"/>
    <x v="0"/>
    <x v="0"/>
    <x v="1"/>
  </r>
  <r>
    <x v="0"/>
    <x v="28"/>
    <x v="1"/>
    <x v="1"/>
    <x v="1"/>
    <x v="29"/>
    <x v="0"/>
    <x v="2"/>
    <x v="0"/>
    <x v="1"/>
  </r>
  <r>
    <x v="0"/>
    <x v="25"/>
    <x v="1"/>
    <x v="1"/>
    <x v="0"/>
    <x v="22"/>
    <x v="1"/>
    <x v="0"/>
    <x v="0"/>
    <x v="1"/>
  </r>
  <r>
    <x v="0"/>
    <x v="40"/>
    <x v="0"/>
    <x v="0"/>
    <x v="0"/>
    <x v="29"/>
    <x v="0"/>
    <x v="1"/>
    <x v="0"/>
    <x v="0"/>
  </r>
  <r>
    <x v="1"/>
    <x v="21"/>
    <x v="1"/>
    <x v="1"/>
    <x v="1"/>
    <x v="0"/>
    <x v="1"/>
    <x v="0"/>
    <x v="0"/>
    <x v="1"/>
  </r>
  <r>
    <x v="0"/>
    <x v="23"/>
    <x v="1"/>
    <x v="1"/>
    <x v="1"/>
    <x v="33"/>
    <x v="0"/>
    <x v="1"/>
    <x v="0"/>
    <x v="1"/>
  </r>
  <r>
    <x v="0"/>
    <x v="0"/>
    <x v="0"/>
    <x v="0"/>
    <x v="1"/>
    <x v="23"/>
    <x v="1"/>
    <x v="1"/>
    <x v="0"/>
    <x v="0"/>
  </r>
  <r>
    <x v="1"/>
    <x v="47"/>
    <x v="0"/>
    <x v="0"/>
    <x v="0"/>
    <x v="27"/>
    <x v="0"/>
    <x v="1"/>
    <x v="0"/>
    <x v="0"/>
  </r>
  <r>
    <x v="0"/>
    <x v="7"/>
    <x v="0"/>
    <x v="0"/>
    <x v="0"/>
    <x v="22"/>
    <x v="1"/>
    <x v="0"/>
    <x v="0"/>
    <x v="0"/>
  </r>
  <r>
    <x v="0"/>
    <x v="48"/>
    <x v="1"/>
    <x v="1"/>
    <x v="1"/>
    <x v="34"/>
    <x v="0"/>
    <x v="0"/>
    <x v="0"/>
    <x v="1"/>
  </r>
  <r>
    <x v="0"/>
    <x v="18"/>
    <x v="1"/>
    <x v="1"/>
    <x v="0"/>
    <x v="20"/>
    <x v="1"/>
    <x v="2"/>
    <x v="0"/>
    <x v="1"/>
  </r>
  <r>
    <x v="1"/>
    <x v="49"/>
    <x v="0"/>
    <x v="0"/>
    <x v="1"/>
    <x v="11"/>
    <x v="0"/>
    <x v="2"/>
    <x v="0"/>
    <x v="0"/>
  </r>
  <r>
    <x v="0"/>
    <x v="33"/>
    <x v="0"/>
    <x v="0"/>
    <x v="0"/>
    <x v="34"/>
    <x v="1"/>
    <x v="2"/>
    <x v="0"/>
    <x v="0"/>
  </r>
  <r>
    <x v="0"/>
    <x v="29"/>
    <x v="0"/>
    <x v="0"/>
    <x v="0"/>
    <x v="24"/>
    <x v="0"/>
    <x v="1"/>
    <x v="0"/>
    <x v="0"/>
  </r>
  <r>
    <x v="0"/>
    <x v="48"/>
    <x v="0"/>
    <x v="0"/>
    <x v="0"/>
    <x v="5"/>
    <x v="1"/>
    <x v="1"/>
    <x v="0"/>
    <x v="0"/>
  </r>
  <r>
    <x v="0"/>
    <x v="32"/>
    <x v="0"/>
    <x v="0"/>
    <x v="1"/>
    <x v="12"/>
    <x v="0"/>
    <x v="0"/>
    <x v="0"/>
    <x v="0"/>
  </r>
  <r>
    <x v="0"/>
    <x v="28"/>
    <x v="1"/>
    <x v="1"/>
    <x v="0"/>
    <x v="21"/>
    <x v="1"/>
    <x v="2"/>
    <x v="0"/>
    <x v="1"/>
  </r>
  <r>
    <x v="0"/>
    <x v="16"/>
    <x v="0"/>
    <x v="0"/>
    <x v="0"/>
    <x v="1"/>
    <x v="0"/>
    <x v="2"/>
    <x v="0"/>
    <x v="0"/>
  </r>
  <r>
    <x v="0"/>
    <x v="50"/>
    <x v="0"/>
    <x v="0"/>
    <x v="1"/>
    <x v="31"/>
    <x v="1"/>
    <x v="1"/>
    <x v="0"/>
    <x v="0"/>
  </r>
  <r>
    <x v="1"/>
    <x v="0"/>
    <x v="1"/>
    <x v="1"/>
    <x v="1"/>
    <x v="15"/>
    <x v="0"/>
    <x v="0"/>
    <x v="0"/>
    <x v="1"/>
  </r>
  <r>
    <x v="1"/>
    <x v="17"/>
    <x v="1"/>
    <x v="1"/>
    <x v="1"/>
    <x v="8"/>
    <x v="1"/>
    <x v="1"/>
    <x v="0"/>
    <x v="1"/>
  </r>
  <r>
    <x v="0"/>
    <x v="8"/>
    <x v="1"/>
    <x v="1"/>
    <x v="1"/>
    <x v="26"/>
    <x v="0"/>
    <x v="0"/>
    <x v="0"/>
    <x v="1"/>
  </r>
  <r>
    <x v="0"/>
    <x v="20"/>
    <x v="0"/>
    <x v="0"/>
    <x v="0"/>
    <x v="4"/>
    <x v="1"/>
    <x v="1"/>
    <x v="0"/>
    <x v="0"/>
  </r>
  <r>
    <x v="0"/>
    <x v="25"/>
    <x v="1"/>
    <x v="1"/>
    <x v="0"/>
    <x v="30"/>
    <x v="0"/>
    <x v="2"/>
    <x v="0"/>
    <x v="1"/>
  </r>
  <r>
    <x v="0"/>
    <x v="16"/>
    <x v="1"/>
    <x v="1"/>
    <x v="0"/>
    <x v="35"/>
    <x v="1"/>
    <x v="2"/>
    <x v="0"/>
    <x v="1"/>
  </r>
  <r>
    <x v="1"/>
    <x v="32"/>
    <x v="1"/>
    <x v="1"/>
    <x v="0"/>
    <x v="20"/>
    <x v="0"/>
    <x v="1"/>
    <x v="0"/>
    <x v="1"/>
  </r>
  <r>
    <x v="1"/>
    <x v="37"/>
    <x v="0"/>
    <x v="0"/>
    <x v="0"/>
    <x v="4"/>
    <x v="1"/>
    <x v="1"/>
    <x v="0"/>
    <x v="0"/>
  </r>
  <r>
    <x v="1"/>
    <x v="27"/>
    <x v="1"/>
    <x v="1"/>
    <x v="0"/>
    <x v="21"/>
    <x v="0"/>
    <x v="2"/>
    <x v="0"/>
    <x v="1"/>
  </r>
  <r>
    <x v="1"/>
    <x v="25"/>
    <x v="1"/>
    <x v="1"/>
    <x v="0"/>
    <x v="2"/>
    <x v="1"/>
    <x v="0"/>
    <x v="0"/>
    <x v="1"/>
  </r>
  <r>
    <x v="0"/>
    <x v="34"/>
    <x v="1"/>
    <x v="1"/>
    <x v="0"/>
    <x v="17"/>
    <x v="0"/>
    <x v="0"/>
    <x v="0"/>
    <x v="1"/>
  </r>
  <r>
    <x v="1"/>
    <x v="51"/>
    <x v="1"/>
    <x v="1"/>
    <x v="0"/>
    <x v="35"/>
    <x v="1"/>
    <x v="1"/>
    <x v="0"/>
    <x v="1"/>
  </r>
  <r>
    <x v="1"/>
    <x v="19"/>
    <x v="1"/>
    <x v="1"/>
    <x v="0"/>
    <x v="15"/>
    <x v="0"/>
    <x v="2"/>
    <x v="0"/>
    <x v="1"/>
  </r>
  <r>
    <x v="1"/>
    <x v="8"/>
    <x v="1"/>
    <x v="1"/>
    <x v="0"/>
    <x v="16"/>
    <x v="1"/>
    <x v="0"/>
    <x v="0"/>
    <x v="1"/>
  </r>
  <r>
    <x v="1"/>
    <x v="35"/>
    <x v="0"/>
    <x v="0"/>
    <x v="0"/>
    <x v="14"/>
    <x v="0"/>
    <x v="2"/>
    <x v="0"/>
    <x v="0"/>
  </r>
  <r>
    <x v="0"/>
    <x v="49"/>
    <x v="0"/>
    <x v="0"/>
    <x v="1"/>
    <x v="28"/>
    <x v="1"/>
    <x v="0"/>
    <x v="0"/>
    <x v="0"/>
  </r>
  <r>
    <x v="0"/>
    <x v="35"/>
    <x v="1"/>
    <x v="1"/>
    <x v="1"/>
    <x v="3"/>
    <x v="0"/>
    <x v="2"/>
    <x v="0"/>
    <x v="1"/>
  </r>
  <r>
    <x v="1"/>
    <x v="1"/>
    <x v="0"/>
    <x v="0"/>
    <x v="0"/>
    <x v="10"/>
    <x v="1"/>
    <x v="1"/>
    <x v="0"/>
    <x v="0"/>
  </r>
  <r>
    <x v="0"/>
    <x v="15"/>
    <x v="0"/>
    <x v="0"/>
    <x v="0"/>
    <x v="32"/>
    <x v="0"/>
    <x v="2"/>
    <x v="0"/>
    <x v="0"/>
  </r>
  <r>
    <x v="1"/>
    <x v="30"/>
    <x v="0"/>
    <x v="0"/>
    <x v="0"/>
    <x v="19"/>
    <x v="1"/>
    <x v="1"/>
    <x v="0"/>
    <x v="0"/>
  </r>
  <r>
    <x v="0"/>
    <x v="4"/>
    <x v="0"/>
    <x v="0"/>
    <x v="1"/>
    <x v="24"/>
    <x v="0"/>
    <x v="1"/>
    <x v="0"/>
    <x v="0"/>
  </r>
  <r>
    <x v="0"/>
    <x v="3"/>
    <x v="1"/>
    <x v="1"/>
    <x v="1"/>
    <x v="26"/>
    <x v="1"/>
    <x v="1"/>
    <x v="0"/>
    <x v="1"/>
  </r>
  <r>
    <x v="1"/>
    <x v="30"/>
    <x v="0"/>
    <x v="0"/>
    <x v="1"/>
    <x v="0"/>
    <x v="0"/>
    <x v="2"/>
    <x v="0"/>
    <x v="0"/>
  </r>
  <r>
    <x v="1"/>
    <x v="45"/>
    <x v="1"/>
    <x v="1"/>
    <x v="1"/>
    <x v="18"/>
    <x v="1"/>
    <x v="2"/>
    <x v="0"/>
    <x v="1"/>
  </r>
  <r>
    <x v="0"/>
    <x v="42"/>
    <x v="1"/>
    <x v="1"/>
    <x v="1"/>
    <x v="15"/>
    <x v="0"/>
    <x v="2"/>
    <x v="0"/>
    <x v="1"/>
  </r>
  <r>
    <x v="1"/>
    <x v="14"/>
    <x v="0"/>
    <x v="0"/>
    <x v="1"/>
    <x v="3"/>
    <x v="1"/>
    <x v="1"/>
    <x v="0"/>
    <x v="0"/>
  </r>
  <r>
    <x v="0"/>
    <x v="37"/>
    <x v="1"/>
    <x v="1"/>
    <x v="0"/>
    <x v="21"/>
    <x v="0"/>
    <x v="1"/>
    <x v="0"/>
    <x v="1"/>
  </r>
  <r>
    <x v="0"/>
    <x v="23"/>
    <x v="0"/>
    <x v="0"/>
    <x v="1"/>
    <x v="22"/>
    <x v="1"/>
    <x v="1"/>
    <x v="0"/>
    <x v="0"/>
  </r>
  <r>
    <x v="0"/>
    <x v="42"/>
    <x v="1"/>
    <x v="1"/>
    <x v="1"/>
    <x v="13"/>
    <x v="0"/>
    <x v="1"/>
    <x v="0"/>
    <x v="1"/>
  </r>
  <r>
    <x v="0"/>
    <x v="52"/>
    <x v="1"/>
    <x v="1"/>
    <x v="0"/>
    <x v="2"/>
    <x v="1"/>
    <x v="0"/>
    <x v="0"/>
    <x v="1"/>
  </r>
  <r>
    <x v="1"/>
    <x v="53"/>
    <x v="1"/>
    <x v="1"/>
    <x v="0"/>
    <x v="16"/>
    <x v="0"/>
    <x v="2"/>
    <x v="0"/>
    <x v="1"/>
  </r>
  <r>
    <x v="0"/>
    <x v="44"/>
    <x v="1"/>
    <x v="1"/>
    <x v="0"/>
    <x v="2"/>
    <x v="1"/>
    <x v="0"/>
    <x v="0"/>
    <x v="1"/>
  </r>
  <r>
    <x v="1"/>
    <x v="47"/>
    <x v="0"/>
    <x v="1"/>
    <x v="0"/>
    <x v="35"/>
    <x v="0"/>
    <x v="2"/>
    <x v="0"/>
    <x v="1"/>
  </r>
  <r>
    <x v="0"/>
    <x v="50"/>
    <x v="1"/>
    <x v="1"/>
    <x v="0"/>
    <x v="26"/>
    <x v="1"/>
    <x v="2"/>
    <x v="0"/>
    <x v="1"/>
  </r>
  <r>
    <x v="0"/>
    <x v="34"/>
    <x v="0"/>
    <x v="0"/>
    <x v="0"/>
    <x v="29"/>
    <x v="0"/>
    <x v="2"/>
    <x v="0"/>
    <x v="0"/>
  </r>
  <r>
    <x v="1"/>
    <x v="38"/>
    <x v="0"/>
    <x v="0"/>
    <x v="1"/>
    <x v="28"/>
    <x v="1"/>
    <x v="1"/>
    <x v="0"/>
    <x v="0"/>
  </r>
  <r>
    <x v="0"/>
    <x v="26"/>
    <x v="1"/>
    <x v="1"/>
    <x v="1"/>
    <x v="20"/>
    <x v="0"/>
    <x v="1"/>
    <x v="0"/>
    <x v="1"/>
  </r>
  <r>
    <x v="1"/>
    <x v="2"/>
    <x v="0"/>
    <x v="0"/>
    <x v="0"/>
    <x v="35"/>
    <x v="1"/>
    <x v="0"/>
    <x v="0"/>
    <x v="0"/>
  </r>
  <r>
    <x v="0"/>
    <x v="33"/>
    <x v="0"/>
    <x v="0"/>
    <x v="1"/>
    <x v="11"/>
    <x v="0"/>
    <x v="1"/>
    <x v="0"/>
    <x v="0"/>
  </r>
  <r>
    <x v="0"/>
    <x v="22"/>
    <x v="1"/>
    <x v="1"/>
    <x v="1"/>
    <x v="2"/>
    <x v="1"/>
    <x v="1"/>
    <x v="0"/>
    <x v="1"/>
  </r>
  <r>
    <x v="0"/>
    <x v="11"/>
    <x v="1"/>
    <x v="1"/>
    <x v="1"/>
    <x v="19"/>
    <x v="0"/>
    <x v="1"/>
    <x v="0"/>
    <x v="1"/>
  </r>
  <r>
    <x v="0"/>
    <x v="41"/>
    <x v="1"/>
    <x v="1"/>
    <x v="0"/>
    <x v="25"/>
    <x v="1"/>
    <x v="2"/>
    <x v="0"/>
    <x v="1"/>
  </r>
  <r>
    <x v="0"/>
    <x v="2"/>
    <x v="1"/>
    <x v="1"/>
    <x v="1"/>
    <x v="1"/>
    <x v="0"/>
    <x v="2"/>
    <x v="0"/>
    <x v="1"/>
  </r>
  <r>
    <x v="1"/>
    <x v="1"/>
    <x v="0"/>
    <x v="0"/>
    <x v="0"/>
    <x v="31"/>
    <x v="1"/>
    <x v="0"/>
    <x v="0"/>
    <x v="0"/>
  </r>
  <r>
    <x v="0"/>
    <x v="36"/>
    <x v="1"/>
    <x v="1"/>
    <x v="1"/>
    <x v="11"/>
    <x v="0"/>
    <x v="1"/>
    <x v="0"/>
    <x v="1"/>
  </r>
  <r>
    <x v="0"/>
    <x v="50"/>
    <x v="1"/>
    <x v="1"/>
    <x v="1"/>
    <x v="29"/>
    <x v="1"/>
    <x v="0"/>
    <x v="0"/>
    <x v="1"/>
  </r>
  <r>
    <x v="0"/>
    <x v="2"/>
    <x v="1"/>
    <x v="1"/>
    <x v="0"/>
    <x v="13"/>
    <x v="0"/>
    <x v="2"/>
    <x v="0"/>
    <x v="1"/>
  </r>
  <r>
    <x v="0"/>
    <x v="30"/>
    <x v="1"/>
    <x v="1"/>
    <x v="0"/>
    <x v="32"/>
    <x v="1"/>
    <x v="2"/>
    <x v="0"/>
    <x v="1"/>
  </r>
  <r>
    <x v="0"/>
    <x v="40"/>
    <x v="0"/>
    <x v="0"/>
    <x v="1"/>
    <x v="1"/>
    <x v="0"/>
    <x v="0"/>
    <x v="0"/>
    <x v="0"/>
  </r>
  <r>
    <x v="1"/>
    <x v="31"/>
    <x v="1"/>
    <x v="1"/>
    <x v="1"/>
    <x v="27"/>
    <x v="1"/>
    <x v="0"/>
    <x v="0"/>
    <x v="1"/>
  </r>
  <r>
    <x v="1"/>
    <x v="11"/>
    <x v="0"/>
    <x v="0"/>
    <x v="1"/>
    <x v="13"/>
    <x v="0"/>
    <x v="0"/>
    <x v="0"/>
    <x v="0"/>
  </r>
  <r>
    <x v="1"/>
    <x v="30"/>
    <x v="0"/>
    <x v="0"/>
    <x v="0"/>
    <x v="18"/>
    <x v="1"/>
    <x v="1"/>
    <x v="0"/>
    <x v="0"/>
  </r>
  <r>
    <x v="1"/>
    <x v="36"/>
    <x v="0"/>
    <x v="0"/>
    <x v="0"/>
    <x v="21"/>
    <x v="0"/>
    <x v="2"/>
    <x v="0"/>
    <x v="0"/>
  </r>
  <r>
    <x v="1"/>
    <x v="51"/>
    <x v="0"/>
    <x v="0"/>
    <x v="0"/>
    <x v="33"/>
    <x v="1"/>
    <x v="1"/>
    <x v="0"/>
    <x v="0"/>
  </r>
  <r>
    <x v="0"/>
    <x v="0"/>
    <x v="1"/>
    <x v="1"/>
    <x v="1"/>
    <x v="7"/>
    <x v="0"/>
    <x v="1"/>
    <x v="0"/>
    <x v="1"/>
  </r>
  <r>
    <x v="1"/>
    <x v="10"/>
    <x v="1"/>
    <x v="1"/>
    <x v="1"/>
    <x v="32"/>
    <x v="1"/>
    <x v="1"/>
    <x v="0"/>
    <x v="1"/>
  </r>
  <r>
    <x v="0"/>
    <x v="9"/>
    <x v="1"/>
    <x v="1"/>
    <x v="0"/>
    <x v="27"/>
    <x v="0"/>
    <x v="0"/>
    <x v="0"/>
    <x v="1"/>
  </r>
  <r>
    <x v="1"/>
    <x v="14"/>
    <x v="1"/>
    <x v="1"/>
    <x v="0"/>
    <x v="13"/>
    <x v="1"/>
    <x v="0"/>
    <x v="0"/>
    <x v="1"/>
  </r>
  <r>
    <x v="0"/>
    <x v="16"/>
    <x v="1"/>
    <x v="1"/>
    <x v="0"/>
    <x v="14"/>
    <x v="0"/>
    <x v="2"/>
    <x v="0"/>
    <x v="1"/>
  </r>
  <r>
    <x v="0"/>
    <x v="3"/>
    <x v="0"/>
    <x v="0"/>
    <x v="1"/>
    <x v="25"/>
    <x v="1"/>
    <x v="2"/>
    <x v="0"/>
    <x v="0"/>
  </r>
  <r>
    <x v="1"/>
    <x v="5"/>
    <x v="1"/>
    <x v="1"/>
    <x v="0"/>
    <x v="5"/>
    <x v="0"/>
    <x v="0"/>
    <x v="0"/>
    <x v="1"/>
  </r>
  <r>
    <x v="1"/>
    <x v="6"/>
    <x v="0"/>
    <x v="0"/>
    <x v="1"/>
    <x v="14"/>
    <x v="1"/>
    <x v="0"/>
    <x v="0"/>
    <x v="0"/>
  </r>
  <r>
    <x v="1"/>
    <x v="49"/>
    <x v="0"/>
    <x v="0"/>
    <x v="0"/>
    <x v="2"/>
    <x v="0"/>
    <x v="1"/>
    <x v="0"/>
    <x v="0"/>
  </r>
  <r>
    <x v="0"/>
    <x v="54"/>
    <x v="1"/>
    <x v="1"/>
    <x v="0"/>
    <x v="16"/>
    <x v="1"/>
    <x v="0"/>
    <x v="0"/>
    <x v="1"/>
  </r>
  <r>
    <x v="1"/>
    <x v="0"/>
    <x v="1"/>
    <x v="1"/>
    <x v="0"/>
    <x v="2"/>
    <x v="0"/>
    <x v="2"/>
    <x v="0"/>
    <x v="1"/>
  </r>
  <r>
    <x v="0"/>
    <x v="34"/>
    <x v="0"/>
    <x v="0"/>
    <x v="1"/>
    <x v="13"/>
    <x v="1"/>
    <x v="1"/>
    <x v="0"/>
    <x v="0"/>
  </r>
  <r>
    <x v="0"/>
    <x v="16"/>
    <x v="1"/>
    <x v="1"/>
    <x v="0"/>
    <x v="5"/>
    <x v="0"/>
    <x v="2"/>
    <x v="0"/>
    <x v="1"/>
  </r>
  <r>
    <x v="0"/>
    <x v="51"/>
    <x v="0"/>
    <x v="0"/>
    <x v="1"/>
    <x v="33"/>
    <x v="1"/>
    <x v="1"/>
    <x v="0"/>
    <x v="0"/>
  </r>
  <r>
    <x v="0"/>
    <x v="1"/>
    <x v="0"/>
    <x v="0"/>
    <x v="0"/>
    <x v="7"/>
    <x v="0"/>
    <x v="0"/>
    <x v="0"/>
    <x v="0"/>
  </r>
  <r>
    <x v="0"/>
    <x v="44"/>
    <x v="0"/>
    <x v="0"/>
    <x v="0"/>
    <x v="19"/>
    <x v="1"/>
    <x v="0"/>
    <x v="0"/>
    <x v="0"/>
  </r>
  <r>
    <x v="1"/>
    <x v="34"/>
    <x v="0"/>
    <x v="0"/>
    <x v="0"/>
    <x v="32"/>
    <x v="0"/>
    <x v="1"/>
    <x v="0"/>
    <x v="0"/>
  </r>
  <r>
    <x v="0"/>
    <x v="36"/>
    <x v="0"/>
    <x v="0"/>
    <x v="0"/>
    <x v="17"/>
    <x v="1"/>
    <x v="0"/>
    <x v="0"/>
    <x v="0"/>
  </r>
  <r>
    <x v="0"/>
    <x v="17"/>
    <x v="1"/>
    <x v="1"/>
    <x v="1"/>
    <x v="35"/>
    <x v="0"/>
    <x v="1"/>
    <x v="0"/>
    <x v="1"/>
  </r>
  <r>
    <x v="1"/>
    <x v="43"/>
    <x v="1"/>
    <x v="1"/>
    <x v="0"/>
    <x v="32"/>
    <x v="1"/>
    <x v="0"/>
    <x v="0"/>
    <x v="1"/>
  </r>
  <r>
    <x v="0"/>
    <x v="34"/>
    <x v="1"/>
    <x v="1"/>
    <x v="0"/>
    <x v="34"/>
    <x v="0"/>
    <x v="1"/>
    <x v="0"/>
    <x v="1"/>
  </r>
  <r>
    <x v="1"/>
    <x v="38"/>
    <x v="0"/>
    <x v="0"/>
    <x v="1"/>
    <x v="32"/>
    <x v="1"/>
    <x v="2"/>
    <x v="0"/>
    <x v="0"/>
  </r>
  <r>
    <x v="1"/>
    <x v="24"/>
    <x v="1"/>
    <x v="1"/>
    <x v="1"/>
    <x v="35"/>
    <x v="0"/>
    <x v="0"/>
    <x v="0"/>
    <x v="1"/>
  </r>
  <r>
    <x v="1"/>
    <x v="41"/>
    <x v="0"/>
    <x v="0"/>
    <x v="1"/>
    <x v="35"/>
    <x v="1"/>
    <x v="0"/>
    <x v="0"/>
    <x v="0"/>
  </r>
  <r>
    <x v="0"/>
    <x v="48"/>
    <x v="1"/>
    <x v="1"/>
    <x v="1"/>
    <x v="25"/>
    <x v="0"/>
    <x v="0"/>
    <x v="0"/>
    <x v="1"/>
  </r>
  <r>
    <x v="1"/>
    <x v="54"/>
    <x v="0"/>
    <x v="0"/>
    <x v="1"/>
    <x v="30"/>
    <x v="1"/>
    <x v="0"/>
    <x v="0"/>
    <x v="0"/>
  </r>
  <r>
    <x v="1"/>
    <x v="39"/>
    <x v="0"/>
    <x v="0"/>
    <x v="1"/>
    <x v="2"/>
    <x v="0"/>
    <x v="2"/>
    <x v="0"/>
    <x v="0"/>
  </r>
  <r>
    <x v="1"/>
    <x v="3"/>
    <x v="0"/>
    <x v="0"/>
    <x v="1"/>
    <x v="22"/>
    <x v="1"/>
    <x v="1"/>
    <x v="0"/>
    <x v="0"/>
  </r>
  <r>
    <x v="0"/>
    <x v="55"/>
    <x v="1"/>
    <x v="1"/>
    <x v="0"/>
    <x v="24"/>
    <x v="0"/>
    <x v="0"/>
    <x v="0"/>
    <x v="1"/>
  </r>
  <r>
    <x v="1"/>
    <x v="6"/>
    <x v="1"/>
    <x v="1"/>
    <x v="1"/>
    <x v="9"/>
    <x v="1"/>
    <x v="2"/>
    <x v="0"/>
    <x v="1"/>
  </r>
  <r>
    <x v="1"/>
    <x v="23"/>
    <x v="0"/>
    <x v="0"/>
    <x v="1"/>
    <x v="31"/>
    <x v="0"/>
    <x v="1"/>
    <x v="0"/>
    <x v="0"/>
  </r>
  <r>
    <x v="0"/>
    <x v="10"/>
    <x v="0"/>
    <x v="0"/>
    <x v="1"/>
    <x v="26"/>
    <x v="1"/>
    <x v="2"/>
    <x v="0"/>
    <x v="0"/>
  </r>
  <r>
    <x v="0"/>
    <x v="48"/>
    <x v="0"/>
    <x v="0"/>
    <x v="1"/>
    <x v="16"/>
    <x v="0"/>
    <x v="2"/>
    <x v="0"/>
    <x v="0"/>
  </r>
  <r>
    <x v="1"/>
    <x v="40"/>
    <x v="1"/>
    <x v="1"/>
    <x v="1"/>
    <x v="5"/>
    <x v="1"/>
    <x v="1"/>
    <x v="0"/>
    <x v="1"/>
  </r>
  <r>
    <x v="1"/>
    <x v="45"/>
    <x v="1"/>
    <x v="1"/>
    <x v="1"/>
    <x v="31"/>
    <x v="0"/>
    <x v="2"/>
    <x v="0"/>
    <x v="1"/>
  </r>
  <r>
    <x v="0"/>
    <x v="20"/>
    <x v="0"/>
    <x v="0"/>
    <x v="1"/>
    <x v="31"/>
    <x v="1"/>
    <x v="1"/>
    <x v="0"/>
    <x v="0"/>
  </r>
  <r>
    <x v="0"/>
    <x v="54"/>
    <x v="0"/>
    <x v="0"/>
    <x v="0"/>
    <x v="30"/>
    <x v="0"/>
    <x v="2"/>
    <x v="0"/>
    <x v="0"/>
  </r>
  <r>
    <x v="1"/>
    <x v="44"/>
    <x v="0"/>
    <x v="0"/>
    <x v="0"/>
    <x v="5"/>
    <x v="1"/>
    <x v="2"/>
    <x v="0"/>
    <x v="0"/>
  </r>
  <r>
    <x v="1"/>
    <x v="15"/>
    <x v="1"/>
    <x v="1"/>
    <x v="0"/>
    <x v="10"/>
    <x v="0"/>
    <x v="0"/>
    <x v="0"/>
    <x v="1"/>
  </r>
  <r>
    <x v="0"/>
    <x v="38"/>
    <x v="0"/>
    <x v="0"/>
    <x v="1"/>
    <x v="32"/>
    <x v="1"/>
    <x v="0"/>
    <x v="0"/>
    <x v="0"/>
  </r>
  <r>
    <x v="1"/>
    <x v="54"/>
    <x v="0"/>
    <x v="0"/>
    <x v="0"/>
    <x v="33"/>
    <x v="0"/>
    <x v="2"/>
    <x v="0"/>
    <x v="0"/>
  </r>
  <r>
    <x v="1"/>
    <x v="39"/>
    <x v="1"/>
    <x v="1"/>
    <x v="0"/>
    <x v="35"/>
    <x v="1"/>
    <x v="2"/>
    <x v="0"/>
    <x v="1"/>
  </r>
  <r>
    <x v="0"/>
    <x v="12"/>
    <x v="0"/>
    <x v="0"/>
    <x v="0"/>
    <x v="2"/>
    <x v="0"/>
    <x v="0"/>
    <x v="0"/>
    <x v="0"/>
  </r>
  <r>
    <x v="0"/>
    <x v="23"/>
    <x v="0"/>
    <x v="0"/>
    <x v="0"/>
    <x v="26"/>
    <x v="1"/>
    <x v="1"/>
    <x v="0"/>
    <x v="0"/>
  </r>
  <r>
    <x v="0"/>
    <x v="41"/>
    <x v="0"/>
    <x v="0"/>
    <x v="1"/>
    <x v="13"/>
    <x v="0"/>
    <x v="0"/>
    <x v="0"/>
    <x v="0"/>
  </r>
  <r>
    <x v="0"/>
    <x v="24"/>
    <x v="1"/>
    <x v="1"/>
    <x v="0"/>
    <x v="18"/>
    <x v="1"/>
    <x v="0"/>
    <x v="0"/>
    <x v="1"/>
  </r>
  <r>
    <x v="0"/>
    <x v="55"/>
    <x v="1"/>
    <x v="1"/>
    <x v="1"/>
    <x v="30"/>
    <x v="0"/>
    <x v="1"/>
    <x v="0"/>
    <x v="1"/>
  </r>
  <r>
    <x v="1"/>
    <x v="8"/>
    <x v="1"/>
    <x v="1"/>
    <x v="1"/>
    <x v="2"/>
    <x v="1"/>
    <x v="1"/>
    <x v="0"/>
    <x v="1"/>
  </r>
  <r>
    <x v="1"/>
    <x v="56"/>
    <x v="1"/>
    <x v="1"/>
    <x v="0"/>
    <x v="23"/>
    <x v="0"/>
    <x v="2"/>
    <x v="0"/>
    <x v="1"/>
  </r>
  <r>
    <x v="0"/>
    <x v="25"/>
    <x v="1"/>
    <x v="1"/>
    <x v="1"/>
    <x v="6"/>
    <x v="1"/>
    <x v="0"/>
    <x v="0"/>
    <x v="1"/>
  </r>
  <r>
    <x v="1"/>
    <x v="29"/>
    <x v="0"/>
    <x v="0"/>
    <x v="0"/>
    <x v="20"/>
    <x v="0"/>
    <x v="1"/>
    <x v="0"/>
    <x v="0"/>
  </r>
  <r>
    <x v="0"/>
    <x v="56"/>
    <x v="1"/>
    <x v="1"/>
    <x v="1"/>
    <x v="32"/>
    <x v="1"/>
    <x v="1"/>
    <x v="0"/>
    <x v="1"/>
  </r>
  <r>
    <x v="0"/>
    <x v="14"/>
    <x v="0"/>
    <x v="1"/>
    <x v="1"/>
    <x v="32"/>
    <x v="0"/>
    <x v="2"/>
    <x v="0"/>
    <x v="1"/>
  </r>
  <r>
    <x v="0"/>
    <x v="11"/>
    <x v="1"/>
    <x v="1"/>
    <x v="1"/>
    <x v="15"/>
    <x v="1"/>
    <x v="1"/>
    <x v="0"/>
    <x v="1"/>
  </r>
  <r>
    <x v="1"/>
    <x v="45"/>
    <x v="0"/>
    <x v="0"/>
    <x v="1"/>
    <x v="8"/>
    <x v="0"/>
    <x v="0"/>
    <x v="0"/>
    <x v="0"/>
  </r>
  <r>
    <x v="0"/>
    <x v="27"/>
    <x v="0"/>
    <x v="0"/>
    <x v="0"/>
    <x v="4"/>
    <x v="1"/>
    <x v="1"/>
    <x v="0"/>
    <x v="0"/>
  </r>
  <r>
    <x v="1"/>
    <x v="41"/>
    <x v="1"/>
    <x v="1"/>
    <x v="1"/>
    <x v="12"/>
    <x v="0"/>
    <x v="1"/>
    <x v="0"/>
    <x v="1"/>
  </r>
  <r>
    <x v="0"/>
    <x v="53"/>
    <x v="1"/>
    <x v="1"/>
    <x v="1"/>
    <x v="11"/>
    <x v="1"/>
    <x v="0"/>
    <x v="0"/>
    <x v="1"/>
  </r>
  <r>
    <x v="1"/>
    <x v="39"/>
    <x v="0"/>
    <x v="0"/>
    <x v="1"/>
    <x v="0"/>
    <x v="0"/>
    <x v="2"/>
    <x v="0"/>
    <x v="0"/>
  </r>
  <r>
    <x v="0"/>
    <x v="40"/>
    <x v="0"/>
    <x v="0"/>
    <x v="1"/>
    <x v="15"/>
    <x v="1"/>
    <x v="2"/>
    <x v="0"/>
    <x v="0"/>
  </r>
  <r>
    <x v="0"/>
    <x v="47"/>
    <x v="1"/>
    <x v="1"/>
    <x v="0"/>
    <x v="33"/>
    <x v="0"/>
    <x v="0"/>
    <x v="0"/>
    <x v="1"/>
  </r>
  <r>
    <x v="1"/>
    <x v="54"/>
    <x v="1"/>
    <x v="1"/>
    <x v="1"/>
    <x v="26"/>
    <x v="1"/>
    <x v="1"/>
    <x v="0"/>
    <x v="1"/>
  </r>
  <r>
    <x v="1"/>
    <x v="35"/>
    <x v="1"/>
    <x v="1"/>
    <x v="1"/>
    <x v="18"/>
    <x v="0"/>
    <x v="0"/>
    <x v="0"/>
    <x v="1"/>
  </r>
  <r>
    <x v="1"/>
    <x v="11"/>
    <x v="0"/>
    <x v="0"/>
    <x v="1"/>
    <x v="12"/>
    <x v="1"/>
    <x v="1"/>
    <x v="0"/>
    <x v="0"/>
  </r>
  <r>
    <x v="1"/>
    <x v="11"/>
    <x v="0"/>
    <x v="0"/>
    <x v="1"/>
    <x v="23"/>
    <x v="0"/>
    <x v="0"/>
    <x v="0"/>
    <x v="0"/>
  </r>
  <r>
    <x v="1"/>
    <x v="35"/>
    <x v="0"/>
    <x v="0"/>
    <x v="0"/>
    <x v="27"/>
    <x v="1"/>
    <x v="0"/>
    <x v="0"/>
    <x v="0"/>
  </r>
  <r>
    <x v="0"/>
    <x v="53"/>
    <x v="1"/>
    <x v="1"/>
    <x v="1"/>
    <x v="1"/>
    <x v="0"/>
    <x v="1"/>
    <x v="0"/>
    <x v="1"/>
  </r>
  <r>
    <x v="0"/>
    <x v="31"/>
    <x v="1"/>
    <x v="1"/>
    <x v="0"/>
    <x v="35"/>
    <x v="1"/>
    <x v="0"/>
    <x v="0"/>
    <x v="1"/>
  </r>
  <r>
    <x v="1"/>
    <x v="39"/>
    <x v="0"/>
    <x v="0"/>
    <x v="1"/>
    <x v="14"/>
    <x v="0"/>
    <x v="1"/>
    <x v="0"/>
    <x v="0"/>
  </r>
  <r>
    <x v="0"/>
    <x v="38"/>
    <x v="1"/>
    <x v="1"/>
    <x v="0"/>
    <x v="35"/>
    <x v="1"/>
    <x v="1"/>
    <x v="0"/>
    <x v="1"/>
  </r>
  <r>
    <x v="0"/>
    <x v="36"/>
    <x v="0"/>
    <x v="0"/>
    <x v="0"/>
    <x v="34"/>
    <x v="0"/>
    <x v="1"/>
    <x v="0"/>
    <x v="0"/>
  </r>
  <r>
    <x v="1"/>
    <x v="12"/>
    <x v="1"/>
    <x v="1"/>
    <x v="1"/>
    <x v="21"/>
    <x v="1"/>
    <x v="1"/>
    <x v="0"/>
    <x v="1"/>
  </r>
  <r>
    <x v="1"/>
    <x v="27"/>
    <x v="1"/>
    <x v="1"/>
    <x v="0"/>
    <x v="16"/>
    <x v="0"/>
    <x v="2"/>
    <x v="0"/>
    <x v="1"/>
  </r>
  <r>
    <x v="0"/>
    <x v="53"/>
    <x v="0"/>
    <x v="0"/>
    <x v="1"/>
    <x v="19"/>
    <x v="1"/>
    <x v="0"/>
    <x v="0"/>
    <x v="0"/>
  </r>
  <r>
    <x v="0"/>
    <x v="40"/>
    <x v="1"/>
    <x v="1"/>
    <x v="1"/>
    <x v="7"/>
    <x v="0"/>
    <x v="2"/>
    <x v="0"/>
    <x v="1"/>
  </r>
  <r>
    <x v="0"/>
    <x v="51"/>
    <x v="1"/>
    <x v="1"/>
    <x v="0"/>
    <x v="31"/>
    <x v="1"/>
    <x v="1"/>
    <x v="0"/>
    <x v="1"/>
  </r>
  <r>
    <x v="0"/>
    <x v="49"/>
    <x v="0"/>
    <x v="0"/>
    <x v="0"/>
    <x v="32"/>
    <x v="0"/>
    <x v="0"/>
    <x v="0"/>
    <x v="0"/>
  </r>
  <r>
    <x v="0"/>
    <x v="14"/>
    <x v="1"/>
    <x v="1"/>
    <x v="0"/>
    <x v="32"/>
    <x v="1"/>
    <x v="2"/>
    <x v="0"/>
    <x v="1"/>
  </r>
  <r>
    <x v="0"/>
    <x v="20"/>
    <x v="0"/>
    <x v="0"/>
    <x v="1"/>
    <x v="29"/>
    <x v="0"/>
    <x v="0"/>
    <x v="0"/>
    <x v="0"/>
  </r>
  <r>
    <x v="0"/>
    <x v="46"/>
    <x v="1"/>
    <x v="1"/>
    <x v="1"/>
    <x v="33"/>
    <x v="1"/>
    <x v="2"/>
    <x v="0"/>
    <x v="1"/>
  </r>
  <r>
    <x v="1"/>
    <x v="15"/>
    <x v="0"/>
    <x v="0"/>
    <x v="0"/>
    <x v="10"/>
    <x v="0"/>
    <x v="0"/>
    <x v="0"/>
    <x v="0"/>
  </r>
  <r>
    <x v="1"/>
    <x v="28"/>
    <x v="1"/>
    <x v="1"/>
    <x v="0"/>
    <x v="30"/>
    <x v="1"/>
    <x v="0"/>
    <x v="0"/>
    <x v="1"/>
  </r>
  <r>
    <x v="0"/>
    <x v="13"/>
    <x v="1"/>
    <x v="1"/>
    <x v="0"/>
    <x v="20"/>
    <x v="0"/>
    <x v="2"/>
    <x v="0"/>
    <x v="1"/>
  </r>
  <r>
    <x v="1"/>
    <x v="11"/>
    <x v="0"/>
    <x v="0"/>
    <x v="0"/>
    <x v="5"/>
    <x v="1"/>
    <x v="1"/>
    <x v="0"/>
    <x v="0"/>
  </r>
  <r>
    <x v="0"/>
    <x v="51"/>
    <x v="1"/>
    <x v="1"/>
    <x v="0"/>
    <x v="10"/>
    <x v="0"/>
    <x v="0"/>
    <x v="0"/>
    <x v="1"/>
  </r>
  <r>
    <x v="0"/>
    <x v="43"/>
    <x v="0"/>
    <x v="1"/>
    <x v="0"/>
    <x v="15"/>
    <x v="1"/>
    <x v="1"/>
    <x v="0"/>
    <x v="1"/>
  </r>
  <r>
    <x v="1"/>
    <x v="33"/>
    <x v="1"/>
    <x v="1"/>
    <x v="0"/>
    <x v="26"/>
    <x v="0"/>
    <x v="2"/>
    <x v="0"/>
    <x v="1"/>
  </r>
  <r>
    <x v="0"/>
    <x v="47"/>
    <x v="0"/>
    <x v="0"/>
    <x v="0"/>
    <x v="31"/>
    <x v="1"/>
    <x v="2"/>
    <x v="0"/>
    <x v="0"/>
  </r>
  <r>
    <x v="1"/>
    <x v="52"/>
    <x v="1"/>
    <x v="1"/>
    <x v="0"/>
    <x v="32"/>
    <x v="0"/>
    <x v="0"/>
    <x v="0"/>
    <x v="1"/>
  </r>
  <r>
    <x v="0"/>
    <x v="52"/>
    <x v="1"/>
    <x v="1"/>
    <x v="1"/>
    <x v="8"/>
    <x v="1"/>
    <x v="1"/>
    <x v="0"/>
    <x v="1"/>
  </r>
  <r>
    <x v="1"/>
    <x v="54"/>
    <x v="1"/>
    <x v="1"/>
    <x v="1"/>
    <x v="22"/>
    <x v="0"/>
    <x v="1"/>
    <x v="0"/>
    <x v="1"/>
  </r>
  <r>
    <x v="0"/>
    <x v="9"/>
    <x v="0"/>
    <x v="0"/>
    <x v="1"/>
    <x v="10"/>
    <x v="1"/>
    <x v="2"/>
    <x v="0"/>
    <x v="0"/>
  </r>
  <r>
    <x v="0"/>
    <x v="57"/>
    <x v="0"/>
    <x v="0"/>
    <x v="0"/>
    <x v="6"/>
    <x v="0"/>
    <x v="2"/>
    <x v="0"/>
    <x v="0"/>
  </r>
  <r>
    <x v="1"/>
    <x v="7"/>
    <x v="0"/>
    <x v="0"/>
    <x v="0"/>
    <x v="7"/>
    <x v="1"/>
    <x v="1"/>
    <x v="0"/>
    <x v="0"/>
  </r>
  <r>
    <x v="1"/>
    <x v="2"/>
    <x v="0"/>
    <x v="0"/>
    <x v="0"/>
    <x v="23"/>
    <x v="0"/>
    <x v="2"/>
    <x v="0"/>
    <x v="0"/>
  </r>
  <r>
    <x v="1"/>
    <x v="25"/>
    <x v="1"/>
    <x v="1"/>
    <x v="1"/>
    <x v="11"/>
    <x v="1"/>
    <x v="1"/>
    <x v="0"/>
    <x v="1"/>
  </r>
  <r>
    <x v="0"/>
    <x v="22"/>
    <x v="1"/>
    <x v="1"/>
    <x v="1"/>
    <x v="24"/>
    <x v="0"/>
    <x v="1"/>
    <x v="0"/>
    <x v="1"/>
  </r>
  <r>
    <x v="0"/>
    <x v="43"/>
    <x v="0"/>
    <x v="0"/>
    <x v="1"/>
    <x v="31"/>
    <x v="1"/>
    <x v="1"/>
    <x v="0"/>
    <x v="0"/>
  </r>
  <r>
    <x v="1"/>
    <x v="34"/>
    <x v="0"/>
    <x v="0"/>
    <x v="0"/>
    <x v="31"/>
    <x v="0"/>
    <x v="2"/>
    <x v="0"/>
    <x v="0"/>
  </r>
  <r>
    <x v="0"/>
    <x v="33"/>
    <x v="0"/>
    <x v="0"/>
    <x v="0"/>
    <x v="8"/>
    <x v="1"/>
    <x v="2"/>
    <x v="0"/>
    <x v="0"/>
  </r>
  <r>
    <x v="0"/>
    <x v="19"/>
    <x v="0"/>
    <x v="0"/>
    <x v="1"/>
    <x v="22"/>
    <x v="0"/>
    <x v="1"/>
    <x v="0"/>
    <x v="0"/>
  </r>
  <r>
    <x v="0"/>
    <x v="39"/>
    <x v="1"/>
    <x v="1"/>
    <x v="1"/>
    <x v="27"/>
    <x v="1"/>
    <x v="2"/>
    <x v="0"/>
    <x v="1"/>
  </r>
  <r>
    <x v="0"/>
    <x v="21"/>
    <x v="1"/>
    <x v="1"/>
    <x v="0"/>
    <x v="32"/>
    <x v="0"/>
    <x v="2"/>
    <x v="0"/>
    <x v="1"/>
  </r>
  <r>
    <x v="0"/>
    <x v="32"/>
    <x v="1"/>
    <x v="1"/>
    <x v="1"/>
    <x v="15"/>
    <x v="1"/>
    <x v="1"/>
    <x v="0"/>
    <x v="1"/>
  </r>
  <r>
    <x v="0"/>
    <x v="26"/>
    <x v="0"/>
    <x v="0"/>
    <x v="1"/>
    <x v="0"/>
    <x v="0"/>
    <x v="0"/>
    <x v="0"/>
    <x v="0"/>
  </r>
  <r>
    <x v="1"/>
    <x v="57"/>
    <x v="1"/>
    <x v="1"/>
    <x v="1"/>
    <x v="23"/>
    <x v="1"/>
    <x v="0"/>
    <x v="0"/>
    <x v="1"/>
  </r>
  <r>
    <x v="1"/>
    <x v="50"/>
    <x v="0"/>
    <x v="0"/>
    <x v="0"/>
    <x v="29"/>
    <x v="0"/>
    <x v="2"/>
    <x v="0"/>
    <x v="0"/>
  </r>
  <r>
    <x v="1"/>
    <x v="17"/>
    <x v="1"/>
    <x v="1"/>
    <x v="1"/>
    <x v="26"/>
    <x v="1"/>
    <x v="2"/>
    <x v="0"/>
    <x v="1"/>
  </r>
  <r>
    <x v="0"/>
    <x v="20"/>
    <x v="1"/>
    <x v="1"/>
    <x v="1"/>
    <x v="3"/>
    <x v="0"/>
    <x v="0"/>
    <x v="0"/>
    <x v="1"/>
  </r>
  <r>
    <x v="0"/>
    <x v="38"/>
    <x v="1"/>
    <x v="1"/>
    <x v="0"/>
    <x v="5"/>
    <x v="1"/>
    <x v="2"/>
    <x v="0"/>
    <x v="1"/>
  </r>
  <r>
    <x v="1"/>
    <x v="43"/>
    <x v="0"/>
    <x v="0"/>
    <x v="0"/>
    <x v="18"/>
    <x v="0"/>
    <x v="2"/>
    <x v="0"/>
    <x v="0"/>
  </r>
  <r>
    <x v="1"/>
    <x v="17"/>
    <x v="0"/>
    <x v="0"/>
    <x v="0"/>
    <x v="32"/>
    <x v="1"/>
    <x v="2"/>
    <x v="0"/>
    <x v="0"/>
  </r>
  <r>
    <x v="1"/>
    <x v="5"/>
    <x v="1"/>
    <x v="1"/>
    <x v="0"/>
    <x v="31"/>
    <x v="0"/>
    <x v="0"/>
    <x v="0"/>
    <x v="1"/>
  </r>
  <r>
    <x v="0"/>
    <x v="22"/>
    <x v="0"/>
    <x v="0"/>
    <x v="1"/>
    <x v="2"/>
    <x v="1"/>
    <x v="0"/>
    <x v="0"/>
    <x v="0"/>
  </r>
  <r>
    <x v="0"/>
    <x v="43"/>
    <x v="1"/>
    <x v="1"/>
    <x v="0"/>
    <x v="17"/>
    <x v="0"/>
    <x v="1"/>
    <x v="0"/>
    <x v="1"/>
  </r>
  <r>
    <x v="0"/>
    <x v="51"/>
    <x v="1"/>
    <x v="1"/>
    <x v="0"/>
    <x v="7"/>
    <x v="1"/>
    <x v="0"/>
    <x v="0"/>
    <x v="1"/>
  </r>
  <r>
    <x v="1"/>
    <x v="9"/>
    <x v="1"/>
    <x v="1"/>
    <x v="1"/>
    <x v="30"/>
    <x v="0"/>
    <x v="0"/>
    <x v="0"/>
    <x v="1"/>
  </r>
  <r>
    <x v="1"/>
    <x v="20"/>
    <x v="0"/>
    <x v="0"/>
    <x v="0"/>
    <x v="24"/>
    <x v="1"/>
    <x v="2"/>
    <x v="0"/>
    <x v="0"/>
  </r>
  <r>
    <x v="1"/>
    <x v="52"/>
    <x v="1"/>
    <x v="1"/>
    <x v="1"/>
    <x v="20"/>
    <x v="0"/>
    <x v="1"/>
    <x v="0"/>
    <x v="1"/>
  </r>
  <r>
    <x v="1"/>
    <x v="14"/>
    <x v="1"/>
    <x v="1"/>
    <x v="1"/>
    <x v="18"/>
    <x v="1"/>
    <x v="1"/>
    <x v="0"/>
    <x v="1"/>
  </r>
  <r>
    <x v="1"/>
    <x v="2"/>
    <x v="0"/>
    <x v="0"/>
    <x v="1"/>
    <x v="33"/>
    <x v="0"/>
    <x v="1"/>
    <x v="0"/>
    <x v="0"/>
  </r>
  <r>
    <x v="1"/>
    <x v="48"/>
    <x v="1"/>
    <x v="1"/>
    <x v="1"/>
    <x v="31"/>
    <x v="1"/>
    <x v="1"/>
    <x v="0"/>
    <x v="1"/>
  </r>
  <r>
    <x v="0"/>
    <x v="0"/>
    <x v="1"/>
    <x v="1"/>
    <x v="1"/>
    <x v="10"/>
    <x v="0"/>
    <x v="1"/>
    <x v="0"/>
    <x v="1"/>
  </r>
  <r>
    <x v="0"/>
    <x v="54"/>
    <x v="1"/>
    <x v="1"/>
    <x v="0"/>
    <x v="33"/>
    <x v="1"/>
    <x v="1"/>
    <x v="0"/>
    <x v="1"/>
  </r>
  <r>
    <x v="0"/>
    <x v="57"/>
    <x v="0"/>
    <x v="0"/>
    <x v="0"/>
    <x v="20"/>
    <x v="0"/>
    <x v="0"/>
    <x v="0"/>
    <x v="0"/>
  </r>
  <r>
    <x v="1"/>
    <x v="36"/>
    <x v="0"/>
    <x v="0"/>
    <x v="0"/>
    <x v="16"/>
    <x v="1"/>
    <x v="0"/>
    <x v="0"/>
    <x v="0"/>
  </r>
  <r>
    <x v="1"/>
    <x v="18"/>
    <x v="1"/>
    <x v="1"/>
    <x v="0"/>
    <x v="20"/>
    <x v="0"/>
    <x v="0"/>
    <x v="0"/>
    <x v="1"/>
  </r>
  <r>
    <x v="1"/>
    <x v="2"/>
    <x v="0"/>
    <x v="0"/>
    <x v="0"/>
    <x v="34"/>
    <x v="1"/>
    <x v="0"/>
    <x v="0"/>
    <x v="0"/>
  </r>
  <r>
    <x v="1"/>
    <x v="55"/>
    <x v="1"/>
    <x v="1"/>
    <x v="1"/>
    <x v="19"/>
    <x v="0"/>
    <x v="0"/>
    <x v="0"/>
    <x v="1"/>
  </r>
  <r>
    <x v="0"/>
    <x v="1"/>
    <x v="0"/>
    <x v="0"/>
    <x v="0"/>
    <x v="32"/>
    <x v="1"/>
    <x v="0"/>
    <x v="0"/>
    <x v="0"/>
  </r>
  <r>
    <x v="0"/>
    <x v="33"/>
    <x v="0"/>
    <x v="0"/>
    <x v="0"/>
    <x v="3"/>
    <x v="0"/>
    <x v="2"/>
    <x v="0"/>
    <x v="0"/>
  </r>
  <r>
    <x v="0"/>
    <x v="29"/>
    <x v="1"/>
    <x v="1"/>
    <x v="0"/>
    <x v="3"/>
    <x v="1"/>
    <x v="2"/>
    <x v="0"/>
    <x v="1"/>
  </r>
  <r>
    <x v="0"/>
    <x v="50"/>
    <x v="1"/>
    <x v="1"/>
    <x v="0"/>
    <x v="2"/>
    <x v="0"/>
    <x v="2"/>
    <x v="0"/>
    <x v="1"/>
  </r>
  <r>
    <x v="1"/>
    <x v="4"/>
    <x v="0"/>
    <x v="0"/>
    <x v="0"/>
    <x v="4"/>
    <x v="1"/>
    <x v="0"/>
    <x v="0"/>
    <x v="0"/>
  </r>
  <r>
    <x v="1"/>
    <x v="18"/>
    <x v="0"/>
    <x v="0"/>
    <x v="1"/>
    <x v="29"/>
    <x v="0"/>
    <x v="1"/>
    <x v="0"/>
    <x v="0"/>
  </r>
  <r>
    <x v="1"/>
    <x v="42"/>
    <x v="0"/>
    <x v="0"/>
    <x v="0"/>
    <x v="12"/>
    <x v="1"/>
    <x v="2"/>
    <x v="0"/>
    <x v="0"/>
  </r>
  <r>
    <x v="1"/>
    <x v="28"/>
    <x v="0"/>
    <x v="0"/>
    <x v="1"/>
    <x v="33"/>
    <x v="0"/>
    <x v="2"/>
    <x v="0"/>
    <x v="0"/>
  </r>
  <r>
    <x v="1"/>
    <x v="6"/>
    <x v="0"/>
    <x v="0"/>
    <x v="0"/>
    <x v="26"/>
    <x v="1"/>
    <x v="0"/>
    <x v="0"/>
    <x v="0"/>
  </r>
  <r>
    <x v="1"/>
    <x v="26"/>
    <x v="1"/>
    <x v="1"/>
    <x v="0"/>
    <x v="32"/>
    <x v="0"/>
    <x v="2"/>
    <x v="0"/>
    <x v="1"/>
  </r>
  <r>
    <x v="0"/>
    <x v="27"/>
    <x v="1"/>
    <x v="1"/>
    <x v="0"/>
    <x v="14"/>
    <x v="1"/>
    <x v="0"/>
    <x v="0"/>
    <x v="1"/>
  </r>
  <r>
    <x v="0"/>
    <x v="12"/>
    <x v="1"/>
    <x v="1"/>
    <x v="0"/>
    <x v="21"/>
    <x v="0"/>
    <x v="2"/>
    <x v="0"/>
    <x v="1"/>
  </r>
  <r>
    <x v="1"/>
    <x v="20"/>
    <x v="0"/>
    <x v="0"/>
    <x v="1"/>
    <x v="24"/>
    <x v="1"/>
    <x v="2"/>
    <x v="0"/>
    <x v="0"/>
  </r>
  <r>
    <x v="1"/>
    <x v="13"/>
    <x v="0"/>
    <x v="0"/>
    <x v="1"/>
    <x v="21"/>
    <x v="0"/>
    <x v="1"/>
    <x v="0"/>
    <x v="0"/>
  </r>
  <r>
    <x v="0"/>
    <x v="49"/>
    <x v="0"/>
    <x v="0"/>
    <x v="0"/>
    <x v="5"/>
    <x v="1"/>
    <x v="0"/>
    <x v="0"/>
    <x v="0"/>
  </r>
  <r>
    <x v="1"/>
    <x v="36"/>
    <x v="0"/>
    <x v="0"/>
    <x v="0"/>
    <x v="9"/>
    <x v="0"/>
    <x v="1"/>
    <x v="0"/>
    <x v="0"/>
  </r>
  <r>
    <x v="1"/>
    <x v="33"/>
    <x v="1"/>
    <x v="1"/>
    <x v="0"/>
    <x v="5"/>
    <x v="1"/>
    <x v="2"/>
    <x v="0"/>
    <x v="1"/>
  </r>
  <r>
    <x v="1"/>
    <x v="51"/>
    <x v="1"/>
    <x v="1"/>
    <x v="0"/>
    <x v="28"/>
    <x v="0"/>
    <x v="1"/>
    <x v="0"/>
    <x v="1"/>
  </r>
  <r>
    <x v="0"/>
    <x v="43"/>
    <x v="1"/>
    <x v="1"/>
    <x v="0"/>
    <x v="5"/>
    <x v="1"/>
    <x v="0"/>
    <x v="0"/>
    <x v="1"/>
  </r>
  <r>
    <x v="1"/>
    <x v="27"/>
    <x v="0"/>
    <x v="0"/>
    <x v="0"/>
    <x v="29"/>
    <x v="0"/>
    <x v="2"/>
    <x v="0"/>
    <x v="0"/>
  </r>
  <r>
    <x v="1"/>
    <x v="20"/>
    <x v="0"/>
    <x v="0"/>
    <x v="0"/>
    <x v="26"/>
    <x v="1"/>
    <x v="1"/>
    <x v="0"/>
    <x v="0"/>
  </r>
  <r>
    <x v="0"/>
    <x v="55"/>
    <x v="1"/>
    <x v="1"/>
    <x v="0"/>
    <x v="10"/>
    <x v="0"/>
    <x v="1"/>
    <x v="0"/>
    <x v="1"/>
  </r>
  <r>
    <x v="1"/>
    <x v="51"/>
    <x v="0"/>
    <x v="0"/>
    <x v="1"/>
    <x v="15"/>
    <x v="1"/>
    <x v="0"/>
    <x v="0"/>
    <x v="0"/>
  </r>
  <r>
    <x v="1"/>
    <x v="36"/>
    <x v="1"/>
    <x v="1"/>
    <x v="0"/>
    <x v="0"/>
    <x v="0"/>
    <x v="2"/>
    <x v="0"/>
    <x v="1"/>
  </r>
  <r>
    <x v="1"/>
    <x v="6"/>
    <x v="0"/>
    <x v="0"/>
    <x v="0"/>
    <x v="27"/>
    <x v="1"/>
    <x v="2"/>
    <x v="0"/>
    <x v="0"/>
  </r>
  <r>
    <x v="1"/>
    <x v="6"/>
    <x v="1"/>
    <x v="1"/>
    <x v="1"/>
    <x v="14"/>
    <x v="0"/>
    <x v="1"/>
    <x v="0"/>
    <x v="1"/>
  </r>
  <r>
    <x v="1"/>
    <x v="21"/>
    <x v="0"/>
    <x v="0"/>
    <x v="1"/>
    <x v="14"/>
    <x v="1"/>
    <x v="0"/>
    <x v="0"/>
    <x v="0"/>
  </r>
  <r>
    <x v="1"/>
    <x v="31"/>
    <x v="1"/>
    <x v="1"/>
    <x v="0"/>
    <x v="33"/>
    <x v="0"/>
    <x v="0"/>
    <x v="0"/>
    <x v="1"/>
  </r>
  <r>
    <x v="1"/>
    <x v="52"/>
    <x v="1"/>
    <x v="1"/>
    <x v="0"/>
    <x v="17"/>
    <x v="1"/>
    <x v="0"/>
    <x v="0"/>
    <x v="1"/>
  </r>
  <r>
    <x v="1"/>
    <x v="15"/>
    <x v="0"/>
    <x v="0"/>
    <x v="0"/>
    <x v="34"/>
    <x v="0"/>
    <x v="0"/>
    <x v="0"/>
    <x v="0"/>
  </r>
  <r>
    <x v="0"/>
    <x v="22"/>
    <x v="1"/>
    <x v="1"/>
    <x v="1"/>
    <x v="26"/>
    <x v="1"/>
    <x v="2"/>
    <x v="0"/>
    <x v="1"/>
  </r>
  <r>
    <x v="1"/>
    <x v="35"/>
    <x v="1"/>
    <x v="1"/>
    <x v="1"/>
    <x v="34"/>
    <x v="0"/>
    <x v="2"/>
    <x v="0"/>
    <x v="1"/>
  </r>
  <r>
    <x v="1"/>
    <x v="37"/>
    <x v="0"/>
    <x v="0"/>
    <x v="0"/>
    <x v="4"/>
    <x v="1"/>
    <x v="2"/>
    <x v="0"/>
    <x v="0"/>
  </r>
  <r>
    <x v="1"/>
    <x v="43"/>
    <x v="0"/>
    <x v="0"/>
    <x v="1"/>
    <x v="34"/>
    <x v="0"/>
    <x v="1"/>
    <x v="0"/>
    <x v="0"/>
  </r>
  <r>
    <x v="0"/>
    <x v="25"/>
    <x v="0"/>
    <x v="0"/>
    <x v="1"/>
    <x v="12"/>
    <x v="1"/>
    <x v="2"/>
    <x v="0"/>
    <x v="0"/>
  </r>
  <r>
    <x v="0"/>
    <x v="21"/>
    <x v="0"/>
    <x v="0"/>
    <x v="0"/>
    <x v="27"/>
    <x v="0"/>
    <x v="2"/>
    <x v="0"/>
    <x v="0"/>
  </r>
  <r>
    <x v="1"/>
    <x v="25"/>
    <x v="1"/>
    <x v="1"/>
    <x v="1"/>
    <x v="3"/>
    <x v="1"/>
    <x v="0"/>
    <x v="0"/>
    <x v="1"/>
  </r>
  <r>
    <x v="1"/>
    <x v="56"/>
    <x v="1"/>
    <x v="1"/>
    <x v="0"/>
    <x v="16"/>
    <x v="0"/>
    <x v="1"/>
    <x v="0"/>
    <x v="1"/>
  </r>
  <r>
    <x v="1"/>
    <x v="44"/>
    <x v="1"/>
    <x v="1"/>
    <x v="0"/>
    <x v="3"/>
    <x v="1"/>
    <x v="0"/>
    <x v="0"/>
    <x v="1"/>
  </r>
  <r>
    <x v="0"/>
    <x v="4"/>
    <x v="1"/>
    <x v="1"/>
    <x v="1"/>
    <x v="21"/>
    <x v="0"/>
    <x v="2"/>
    <x v="0"/>
    <x v="1"/>
  </r>
  <r>
    <x v="0"/>
    <x v="2"/>
    <x v="0"/>
    <x v="0"/>
    <x v="0"/>
    <x v="17"/>
    <x v="1"/>
    <x v="0"/>
    <x v="0"/>
    <x v="0"/>
  </r>
  <r>
    <x v="0"/>
    <x v="4"/>
    <x v="1"/>
    <x v="1"/>
    <x v="0"/>
    <x v="8"/>
    <x v="0"/>
    <x v="0"/>
    <x v="0"/>
    <x v="1"/>
  </r>
  <r>
    <x v="0"/>
    <x v="10"/>
    <x v="1"/>
    <x v="1"/>
    <x v="0"/>
    <x v="29"/>
    <x v="1"/>
    <x v="1"/>
    <x v="0"/>
    <x v="1"/>
  </r>
  <r>
    <x v="0"/>
    <x v="26"/>
    <x v="1"/>
    <x v="1"/>
    <x v="0"/>
    <x v="32"/>
    <x v="0"/>
    <x v="0"/>
    <x v="0"/>
    <x v="1"/>
  </r>
  <r>
    <x v="1"/>
    <x v="36"/>
    <x v="1"/>
    <x v="1"/>
    <x v="1"/>
    <x v="31"/>
    <x v="1"/>
    <x v="0"/>
    <x v="0"/>
    <x v="1"/>
  </r>
  <r>
    <x v="1"/>
    <x v="45"/>
    <x v="1"/>
    <x v="1"/>
    <x v="1"/>
    <x v="23"/>
    <x v="0"/>
    <x v="1"/>
    <x v="0"/>
    <x v="1"/>
  </r>
  <r>
    <x v="1"/>
    <x v="23"/>
    <x v="0"/>
    <x v="0"/>
    <x v="1"/>
    <x v="0"/>
    <x v="1"/>
    <x v="2"/>
    <x v="0"/>
    <x v="0"/>
  </r>
  <r>
    <x v="0"/>
    <x v="46"/>
    <x v="1"/>
    <x v="1"/>
    <x v="0"/>
    <x v="0"/>
    <x v="0"/>
    <x v="0"/>
    <x v="0"/>
    <x v="1"/>
  </r>
  <r>
    <x v="0"/>
    <x v="39"/>
    <x v="1"/>
    <x v="1"/>
    <x v="1"/>
    <x v="17"/>
    <x v="1"/>
    <x v="2"/>
    <x v="0"/>
    <x v="1"/>
  </r>
  <r>
    <x v="0"/>
    <x v="35"/>
    <x v="1"/>
    <x v="1"/>
    <x v="0"/>
    <x v="25"/>
    <x v="0"/>
    <x v="2"/>
    <x v="0"/>
    <x v="1"/>
  </r>
  <r>
    <x v="1"/>
    <x v="4"/>
    <x v="1"/>
    <x v="1"/>
    <x v="1"/>
    <x v="5"/>
    <x v="1"/>
    <x v="0"/>
    <x v="0"/>
    <x v="1"/>
  </r>
  <r>
    <x v="1"/>
    <x v="16"/>
    <x v="1"/>
    <x v="1"/>
    <x v="0"/>
    <x v="10"/>
    <x v="0"/>
    <x v="1"/>
    <x v="0"/>
    <x v="1"/>
  </r>
  <r>
    <x v="1"/>
    <x v="15"/>
    <x v="0"/>
    <x v="0"/>
    <x v="1"/>
    <x v="32"/>
    <x v="1"/>
    <x v="1"/>
    <x v="0"/>
    <x v="0"/>
  </r>
  <r>
    <x v="0"/>
    <x v="20"/>
    <x v="1"/>
    <x v="1"/>
    <x v="0"/>
    <x v="29"/>
    <x v="0"/>
    <x v="0"/>
    <x v="0"/>
    <x v="1"/>
  </r>
  <r>
    <x v="0"/>
    <x v="41"/>
    <x v="1"/>
    <x v="1"/>
    <x v="0"/>
    <x v="14"/>
    <x v="1"/>
    <x v="0"/>
    <x v="0"/>
    <x v="1"/>
  </r>
  <r>
    <x v="0"/>
    <x v="54"/>
    <x v="0"/>
    <x v="0"/>
    <x v="0"/>
    <x v="33"/>
    <x v="0"/>
    <x v="0"/>
    <x v="0"/>
    <x v="0"/>
  </r>
  <r>
    <x v="0"/>
    <x v="21"/>
    <x v="1"/>
    <x v="1"/>
    <x v="0"/>
    <x v="15"/>
    <x v="1"/>
    <x v="2"/>
    <x v="0"/>
    <x v="1"/>
  </r>
  <r>
    <x v="1"/>
    <x v="33"/>
    <x v="1"/>
    <x v="1"/>
    <x v="0"/>
    <x v="25"/>
    <x v="0"/>
    <x v="1"/>
    <x v="0"/>
    <x v="1"/>
  </r>
  <r>
    <x v="0"/>
    <x v="54"/>
    <x v="1"/>
    <x v="1"/>
    <x v="1"/>
    <x v="4"/>
    <x v="1"/>
    <x v="0"/>
    <x v="0"/>
    <x v="1"/>
  </r>
  <r>
    <x v="0"/>
    <x v="7"/>
    <x v="1"/>
    <x v="1"/>
    <x v="1"/>
    <x v="24"/>
    <x v="0"/>
    <x v="2"/>
    <x v="0"/>
    <x v="1"/>
  </r>
  <r>
    <x v="1"/>
    <x v="42"/>
    <x v="1"/>
    <x v="1"/>
    <x v="1"/>
    <x v="19"/>
    <x v="1"/>
    <x v="0"/>
    <x v="0"/>
    <x v="1"/>
  </r>
  <r>
    <x v="1"/>
    <x v="15"/>
    <x v="0"/>
    <x v="0"/>
    <x v="0"/>
    <x v="21"/>
    <x v="0"/>
    <x v="1"/>
    <x v="0"/>
    <x v="0"/>
  </r>
  <r>
    <x v="0"/>
    <x v="52"/>
    <x v="1"/>
    <x v="1"/>
    <x v="1"/>
    <x v="31"/>
    <x v="1"/>
    <x v="1"/>
    <x v="0"/>
    <x v="1"/>
  </r>
  <r>
    <x v="1"/>
    <x v="1"/>
    <x v="0"/>
    <x v="0"/>
    <x v="1"/>
    <x v="3"/>
    <x v="0"/>
    <x v="0"/>
    <x v="0"/>
    <x v="0"/>
  </r>
  <r>
    <x v="0"/>
    <x v="35"/>
    <x v="1"/>
    <x v="1"/>
    <x v="0"/>
    <x v="18"/>
    <x v="1"/>
    <x v="0"/>
    <x v="0"/>
    <x v="1"/>
  </r>
  <r>
    <x v="1"/>
    <x v="42"/>
    <x v="1"/>
    <x v="1"/>
    <x v="1"/>
    <x v="8"/>
    <x v="0"/>
    <x v="2"/>
    <x v="0"/>
    <x v="1"/>
  </r>
  <r>
    <x v="1"/>
    <x v="20"/>
    <x v="1"/>
    <x v="1"/>
    <x v="0"/>
    <x v="15"/>
    <x v="1"/>
    <x v="0"/>
    <x v="0"/>
    <x v="1"/>
  </r>
  <r>
    <x v="0"/>
    <x v="14"/>
    <x v="0"/>
    <x v="0"/>
    <x v="0"/>
    <x v="2"/>
    <x v="0"/>
    <x v="0"/>
    <x v="0"/>
    <x v="0"/>
  </r>
  <r>
    <x v="1"/>
    <x v="20"/>
    <x v="1"/>
    <x v="1"/>
    <x v="0"/>
    <x v="26"/>
    <x v="1"/>
    <x v="2"/>
    <x v="0"/>
    <x v="1"/>
  </r>
  <r>
    <x v="0"/>
    <x v="57"/>
    <x v="1"/>
    <x v="1"/>
    <x v="1"/>
    <x v="34"/>
    <x v="0"/>
    <x v="0"/>
    <x v="0"/>
    <x v="1"/>
  </r>
  <r>
    <x v="0"/>
    <x v="23"/>
    <x v="0"/>
    <x v="0"/>
    <x v="1"/>
    <x v="22"/>
    <x v="1"/>
    <x v="1"/>
    <x v="0"/>
    <x v="0"/>
  </r>
  <r>
    <x v="1"/>
    <x v="45"/>
    <x v="0"/>
    <x v="0"/>
    <x v="0"/>
    <x v="29"/>
    <x v="0"/>
    <x v="1"/>
    <x v="0"/>
    <x v="0"/>
  </r>
  <r>
    <x v="0"/>
    <x v="42"/>
    <x v="0"/>
    <x v="0"/>
    <x v="0"/>
    <x v="19"/>
    <x v="1"/>
    <x v="1"/>
    <x v="0"/>
    <x v="0"/>
  </r>
  <r>
    <x v="0"/>
    <x v="6"/>
    <x v="1"/>
    <x v="1"/>
    <x v="1"/>
    <x v="9"/>
    <x v="0"/>
    <x v="2"/>
    <x v="0"/>
    <x v="1"/>
  </r>
  <r>
    <x v="1"/>
    <x v="48"/>
    <x v="0"/>
    <x v="0"/>
    <x v="1"/>
    <x v="17"/>
    <x v="1"/>
    <x v="1"/>
    <x v="0"/>
    <x v="0"/>
  </r>
  <r>
    <x v="1"/>
    <x v="21"/>
    <x v="0"/>
    <x v="0"/>
    <x v="0"/>
    <x v="17"/>
    <x v="0"/>
    <x v="0"/>
    <x v="0"/>
    <x v="0"/>
  </r>
  <r>
    <x v="0"/>
    <x v="28"/>
    <x v="1"/>
    <x v="1"/>
    <x v="1"/>
    <x v="20"/>
    <x v="1"/>
    <x v="2"/>
    <x v="0"/>
    <x v="1"/>
  </r>
  <r>
    <x v="0"/>
    <x v="12"/>
    <x v="1"/>
    <x v="1"/>
    <x v="1"/>
    <x v="21"/>
    <x v="0"/>
    <x v="0"/>
    <x v="0"/>
    <x v="1"/>
  </r>
  <r>
    <x v="1"/>
    <x v="41"/>
    <x v="1"/>
    <x v="1"/>
    <x v="0"/>
    <x v="4"/>
    <x v="1"/>
    <x v="2"/>
    <x v="0"/>
    <x v="1"/>
  </r>
  <r>
    <x v="0"/>
    <x v="32"/>
    <x v="0"/>
    <x v="0"/>
    <x v="1"/>
    <x v="26"/>
    <x v="0"/>
    <x v="0"/>
    <x v="0"/>
    <x v="0"/>
  </r>
  <r>
    <x v="1"/>
    <x v="31"/>
    <x v="0"/>
    <x v="0"/>
    <x v="1"/>
    <x v="10"/>
    <x v="1"/>
    <x v="0"/>
    <x v="0"/>
    <x v="0"/>
  </r>
  <r>
    <x v="0"/>
    <x v="57"/>
    <x v="0"/>
    <x v="0"/>
    <x v="1"/>
    <x v="11"/>
    <x v="0"/>
    <x v="0"/>
    <x v="0"/>
    <x v="0"/>
  </r>
  <r>
    <x v="1"/>
    <x v="55"/>
    <x v="1"/>
    <x v="1"/>
    <x v="1"/>
    <x v="8"/>
    <x v="1"/>
    <x v="2"/>
    <x v="0"/>
    <x v="1"/>
  </r>
  <r>
    <x v="1"/>
    <x v="8"/>
    <x v="0"/>
    <x v="0"/>
    <x v="0"/>
    <x v="6"/>
    <x v="0"/>
    <x v="2"/>
    <x v="0"/>
    <x v="0"/>
  </r>
  <r>
    <x v="1"/>
    <x v="40"/>
    <x v="1"/>
    <x v="1"/>
    <x v="1"/>
    <x v="15"/>
    <x v="1"/>
    <x v="1"/>
    <x v="0"/>
    <x v="1"/>
  </r>
  <r>
    <x v="0"/>
    <x v="51"/>
    <x v="1"/>
    <x v="1"/>
    <x v="0"/>
    <x v="9"/>
    <x v="0"/>
    <x v="0"/>
    <x v="0"/>
    <x v="1"/>
  </r>
  <r>
    <x v="0"/>
    <x v="16"/>
    <x v="1"/>
    <x v="1"/>
    <x v="1"/>
    <x v="35"/>
    <x v="1"/>
    <x v="0"/>
    <x v="0"/>
    <x v="1"/>
  </r>
  <r>
    <x v="0"/>
    <x v="50"/>
    <x v="1"/>
    <x v="1"/>
    <x v="1"/>
    <x v="5"/>
    <x v="0"/>
    <x v="1"/>
    <x v="0"/>
    <x v="1"/>
  </r>
  <r>
    <x v="0"/>
    <x v="1"/>
    <x v="0"/>
    <x v="0"/>
    <x v="1"/>
    <x v="5"/>
    <x v="1"/>
    <x v="0"/>
    <x v="0"/>
    <x v="0"/>
  </r>
  <r>
    <x v="0"/>
    <x v="31"/>
    <x v="1"/>
    <x v="1"/>
    <x v="0"/>
    <x v="6"/>
    <x v="0"/>
    <x v="2"/>
    <x v="0"/>
    <x v="1"/>
  </r>
  <r>
    <x v="0"/>
    <x v="6"/>
    <x v="1"/>
    <x v="1"/>
    <x v="1"/>
    <x v="27"/>
    <x v="1"/>
    <x v="1"/>
    <x v="0"/>
    <x v="1"/>
  </r>
  <r>
    <x v="0"/>
    <x v="3"/>
    <x v="0"/>
    <x v="0"/>
    <x v="1"/>
    <x v="3"/>
    <x v="0"/>
    <x v="0"/>
    <x v="0"/>
    <x v="0"/>
  </r>
  <r>
    <x v="1"/>
    <x v="24"/>
    <x v="1"/>
    <x v="1"/>
    <x v="1"/>
    <x v="26"/>
    <x v="1"/>
    <x v="1"/>
    <x v="0"/>
    <x v="1"/>
  </r>
  <r>
    <x v="1"/>
    <x v="32"/>
    <x v="0"/>
    <x v="0"/>
    <x v="0"/>
    <x v="26"/>
    <x v="0"/>
    <x v="0"/>
    <x v="0"/>
    <x v="0"/>
  </r>
  <r>
    <x v="1"/>
    <x v="56"/>
    <x v="0"/>
    <x v="0"/>
    <x v="0"/>
    <x v="12"/>
    <x v="1"/>
    <x v="1"/>
    <x v="0"/>
    <x v="0"/>
  </r>
  <r>
    <x v="0"/>
    <x v="1"/>
    <x v="1"/>
    <x v="1"/>
    <x v="1"/>
    <x v="32"/>
    <x v="0"/>
    <x v="1"/>
    <x v="0"/>
    <x v="1"/>
  </r>
  <r>
    <x v="0"/>
    <x v="28"/>
    <x v="0"/>
    <x v="0"/>
    <x v="1"/>
    <x v="25"/>
    <x v="1"/>
    <x v="0"/>
    <x v="0"/>
    <x v="0"/>
  </r>
  <r>
    <x v="0"/>
    <x v="29"/>
    <x v="1"/>
    <x v="1"/>
    <x v="1"/>
    <x v="28"/>
    <x v="0"/>
    <x v="0"/>
    <x v="0"/>
    <x v="1"/>
  </r>
  <r>
    <x v="0"/>
    <x v="7"/>
    <x v="1"/>
    <x v="1"/>
    <x v="1"/>
    <x v="21"/>
    <x v="1"/>
    <x v="2"/>
    <x v="0"/>
    <x v="1"/>
  </r>
  <r>
    <x v="0"/>
    <x v="39"/>
    <x v="0"/>
    <x v="0"/>
    <x v="1"/>
    <x v="30"/>
    <x v="0"/>
    <x v="1"/>
    <x v="0"/>
    <x v="0"/>
  </r>
  <r>
    <x v="1"/>
    <x v="48"/>
    <x v="0"/>
    <x v="0"/>
    <x v="0"/>
    <x v="5"/>
    <x v="1"/>
    <x v="2"/>
    <x v="0"/>
    <x v="0"/>
  </r>
  <r>
    <x v="0"/>
    <x v="2"/>
    <x v="1"/>
    <x v="1"/>
    <x v="1"/>
    <x v="22"/>
    <x v="0"/>
    <x v="1"/>
    <x v="0"/>
    <x v="1"/>
  </r>
  <r>
    <x v="1"/>
    <x v="43"/>
    <x v="0"/>
    <x v="0"/>
    <x v="0"/>
    <x v="27"/>
    <x v="1"/>
    <x v="2"/>
    <x v="0"/>
    <x v="0"/>
  </r>
  <r>
    <x v="0"/>
    <x v="1"/>
    <x v="1"/>
    <x v="1"/>
    <x v="0"/>
    <x v="26"/>
    <x v="0"/>
    <x v="0"/>
    <x v="0"/>
    <x v="1"/>
  </r>
  <r>
    <x v="0"/>
    <x v="41"/>
    <x v="0"/>
    <x v="0"/>
    <x v="1"/>
    <x v="3"/>
    <x v="1"/>
    <x v="0"/>
    <x v="0"/>
    <x v="0"/>
  </r>
  <r>
    <x v="0"/>
    <x v="4"/>
    <x v="0"/>
    <x v="0"/>
    <x v="1"/>
    <x v="19"/>
    <x v="0"/>
    <x v="2"/>
    <x v="0"/>
    <x v="0"/>
  </r>
  <r>
    <x v="0"/>
    <x v="14"/>
    <x v="1"/>
    <x v="1"/>
    <x v="0"/>
    <x v="5"/>
    <x v="1"/>
    <x v="1"/>
    <x v="0"/>
    <x v="1"/>
  </r>
  <r>
    <x v="0"/>
    <x v="0"/>
    <x v="0"/>
    <x v="0"/>
    <x v="0"/>
    <x v="31"/>
    <x v="0"/>
    <x v="2"/>
    <x v="0"/>
    <x v="0"/>
  </r>
  <r>
    <x v="0"/>
    <x v="16"/>
    <x v="1"/>
    <x v="1"/>
    <x v="0"/>
    <x v="25"/>
    <x v="1"/>
    <x v="2"/>
    <x v="0"/>
    <x v="1"/>
  </r>
  <r>
    <x v="1"/>
    <x v="28"/>
    <x v="0"/>
    <x v="0"/>
    <x v="1"/>
    <x v="2"/>
    <x v="0"/>
    <x v="1"/>
    <x v="0"/>
    <x v="0"/>
  </r>
  <r>
    <x v="0"/>
    <x v="28"/>
    <x v="1"/>
    <x v="1"/>
    <x v="0"/>
    <x v="14"/>
    <x v="1"/>
    <x v="2"/>
    <x v="0"/>
    <x v="1"/>
  </r>
  <r>
    <x v="1"/>
    <x v="34"/>
    <x v="0"/>
    <x v="0"/>
    <x v="0"/>
    <x v="24"/>
    <x v="0"/>
    <x v="0"/>
    <x v="0"/>
    <x v="0"/>
  </r>
  <r>
    <x v="0"/>
    <x v="54"/>
    <x v="0"/>
    <x v="0"/>
    <x v="1"/>
    <x v="0"/>
    <x v="1"/>
    <x v="1"/>
    <x v="0"/>
    <x v="0"/>
  </r>
  <r>
    <x v="0"/>
    <x v="33"/>
    <x v="0"/>
    <x v="0"/>
    <x v="1"/>
    <x v="1"/>
    <x v="0"/>
    <x v="0"/>
    <x v="0"/>
    <x v="0"/>
  </r>
  <r>
    <x v="0"/>
    <x v="54"/>
    <x v="1"/>
    <x v="1"/>
    <x v="1"/>
    <x v="1"/>
    <x v="1"/>
    <x v="1"/>
    <x v="0"/>
    <x v="1"/>
  </r>
  <r>
    <x v="1"/>
    <x v="37"/>
    <x v="0"/>
    <x v="0"/>
    <x v="1"/>
    <x v="7"/>
    <x v="0"/>
    <x v="2"/>
    <x v="0"/>
    <x v="0"/>
  </r>
  <r>
    <x v="1"/>
    <x v="46"/>
    <x v="0"/>
    <x v="0"/>
    <x v="1"/>
    <x v="21"/>
    <x v="1"/>
    <x v="1"/>
    <x v="0"/>
    <x v="0"/>
  </r>
  <r>
    <x v="1"/>
    <x v="33"/>
    <x v="1"/>
    <x v="1"/>
    <x v="0"/>
    <x v="10"/>
    <x v="0"/>
    <x v="1"/>
    <x v="0"/>
    <x v="1"/>
  </r>
  <r>
    <x v="1"/>
    <x v="31"/>
    <x v="1"/>
    <x v="1"/>
    <x v="1"/>
    <x v="1"/>
    <x v="1"/>
    <x v="0"/>
    <x v="0"/>
    <x v="1"/>
  </r>
  <r>
    <x v="1"/>
    <x v="26"/>
    <x v="0"/>
    <x v="0"/>
    <x v="0"/>
    <x v="18"/>
    <x v="0"/>
    <x v="0"/>
    <x v="0"/>
    <x v="0"/>
  </r>
  <r>
    <x v="1"/>
    <x v="49"/>
    <x v="1"/>
    <x v="1"/>
    <x v="0"/>
    <x v="1"/>
    <x v="1"/>
    <x v="1"/>
    <x v="0"/>
    <x v="1"/>
  </r>
  <r>
    <x v="1"/>
    <x v="53"/>
    <x v="0"/>
    <x v="0"/>
    <x v="0"/>
    <x v="11"/>
    <x v="0"/>
    <x v="2"/>
    <x v="0"/>
    <x v="0"/>
  </r>
  <r>
    <x v="1"/>
    <x v="37"/>
    <x v="0"/>
    <x v="0"/>
    <x v="1"/>
    <x v="23"/>
    <x v="1"/>
    <x v="1"/>
    <x v="0"/>
    <x v="0"/>
  </r>
  <r>
    <x v="0"/>
    <x v="30"/>
    <x v="0"/>
    <x v="0"/>
    <x v="1"/>
    <x v="35"/>
    <x v="0"/>
    <x v="1"/>
    <x v="0"/>
    <x v="0"/>
  </r>
  <r>
    <x v="1"/>
    <x v="2"/>
    <x v="1"/>
    <x v="1"/>
    <x v="0"/>
    <x v="26"/>
    <x v="1"/>
    <x v="2"/>
    <x v="0"/>
    <x v="1"/>
  </r>
  <r>
    <x v="0"/>
    <x v="57"/>
    <x v="0"/>
    <x v="0"/>
    <x v="1"/>
    <x v="11"/>
    <x v="0"/>
    <x v="2"/>
    <x v="0"/>
    <x v="0"/>
  </r>
  <r>
    <x v="1"/>
    <x v="35"/>
    <x v="1"/>
    <x v="1"/>
    <x v="1"/>
    <x v="28"/>
    <x v="1"/>
    <x v="2"/>
    <x v="0"/>
    <x v="1"/>
  </r>
  <r>
    <x v="1"/>
    <x v="33"/>
    <x v="0"/>
    <x v="0"/>
    <x v="1"/>
    <x v="29"/>
    <x v="0"/>
    <x v="1"/>
    <x v="0"/>
    <x v="0"/>
  </r>
  <r>
    <x v="0"/>
    <x v="24"/>
    <x v="0"/>
    <x v="0"/>
    <x v="1"/>
    <x v="29"/>
    <x v="1"/>
    <x v="2"/>
    <x v="0"/>
    <x v="0"/>
  </r>
  <r>
    <x v="0"/>
    <x v="4"/>
    <x v="1"/>
    <x v="1"/>
    <x v="1"/>
    <x v="0"/>
    <x v="0"/>
    <x v="1"/>
    <x v="0"/>
    <x v="1"/>
  </r>
  <r>
    <x v="1"/>
    <x v="34"/>
    <x v="1"/>
    <x v="1"/>
    <x v="1"/>
    <x v="30"/>
    <x v="1"/>
    <x v="0"/>
    <x v="0"/>
    <x v="1"/>
  </r>
  <r>
    <x v="0"/>
    <x v="54"/>
    <x v="1"/>
    <x v="1"/>
    <x v="0"/>
    <x v="29"/>
    <x v="0"/>
    <x v="0"/>
    <x v="0"/>
    <x v="1"/>
  </r>
  <r>
    <x v="0"/>
    <x v="27"/>
    <x v="1"/>
    <x v="1"/>
    <x v="0"/>
    <x v="15"/>
    <x v="1"/>
    <x v="1"/>
    <x v="0"/>
    <x v="1"/>
  </r>
  <r>
    <x v="0"/>
    <x v="46"/>
    <x v="0"/>
    <x v="0"/>
    <x v="1"/>
    <x v="6"/>
    <x v="0"/>
    <x v="2"/>
    <x v="0"/>
    <x v="0"/>
  </r>
  <r>
    <x v="1"/>
    <x v="43"/>
    <x v="0"/>
    <x v="0"/>
    <x v="1"/>
    <x v="21"/>
    <x v="1"/>
    <x v="0"/>
    <x v="0"/>
    <x v="0"/>
  </r>
  <r>
    <x v="1"/>
    <x v="18"/>
    <x v="1"/>
    <x v="1"/>
    <x v="1"/>
    <x v="32"/>
    <x v="0"/>
    <x v="0"/>
    <x v="0"/>
    <x v="1"/>
  </r>
  <r>
    <x v="0"/>
    <x v="6"/>
    <x v="0"/>
    <x v="0"/>
    <x v="0"/>
    <x v="0"/>
    <x v="1"/>
    <x v="1"/>
    <x v="0"/>
    <x v="0"/>
  </r>
  <r>
    <x v="0"/>
    <x v="46"/>
    <x v="0"/>
    <x v="0"/>
    <x v="0"/>
    <x v="14"/>
    <x v="0"/>
    <x v="1"/>
    <x v="0"/>
    <x v="0"/>
  </r>
  <r>
    <x v="0"/>
    <x v="8"/>
    <x v="0"/>
    <x v="0"/>
    <x v="0"/>
    <x v="11"/>
    <x v="1"/>
    <x v="1"/>
    <x v="0"/>
    <x v="0"/>
  </r>
  <r>
    <x v="0"/>
    <x v="11"/>
    <x v="1"/>
    <x v="1"/>
    <x v="0"/>
    <x v="23"/>
    <x v="0"/>
    <x v="2"/>
    <x v="0"/>
    <x v="1"/>
  </r>
  <r>
    <x v="1"/>
    <x v="2"/>
    <x v="1"/>
    <x v="1"/>
    <x v="0"/>
    <x v="20"/>
    <x v="1"/>
    <x v="2"/>
    <x v="0"/>
    <x v="1"/>
  </r>
  <r>
    <x v="0"/>
    <x v="48"/>
    <x v="0"/>
    <x v="0"/>
    <x v="1"/>
    <x v="19"/>
    <x v="0"/>
    <x v="0"/>
    <x v="0"/>
    <x v="0"/>
  </r>
  <r>
    <x v="1"/>
    <x v="17"/>
    <x v="1"/>
    <x v="1"/>
    <x v="0"/>
    <x v="29"/>
    <x v="1"/>
    <x v="0"/>
    <x v="0"/>
    <x v="1"/>
  </r>
  <r>
    <x v="1"/>
    <x v="44"/>
    <x v="0"/>
    <x v="0"/>
    <x v="0"/>
    <x v="6"/>
    <x v="0"/>
    <x v="0"/>
    <x v="0"/>
    <x v="0"/>
  </r>
  <r>
    <x v="1"/>
    <x v="11"/>
    <x v="1"/>
    <x v="1"/>
    <x v="1"/>
    <x v="11"/>
    <x v="1"/>
    <x v="0"/>
    <x v="0"/>
    <x v="1"/>
  </r>
  <r>
    <x v="1"/>
    <x v="51"/>
    <x v="1"/>
    <x v="1"/>
    <x v="0"/>
    <x v="33"/>
    <x v="0"/>
    <x v="1"/>
    <x v="0"/>
    <x v="1"/>
  </r>
  <r>
    <x v="0"/>
    <x v="14"/>
    <x v="1"/>
    <x v="1"/>
    <x v="0"/>
    <x v="30"/>
    <x v="1"/>
    <x v="0"/>
    <x v="0"/>
    <x v="1"/>
  </r>
  <r>
    <x v="1"/>
    <x v="6"/>
    <x v="1"/>
    <x v="1"/>
    <x v="0"/>
    <x v="35"/>
    <x v="0"/>
    <x v="2"/>
    <x v="0"/>
    <x v="1"/>
  </r>
  <r>
    <x v="1"/>
    <x v="4"/>
    <x v="1"/>
    <x v="1"/>
    <x v="0"/>
    <x v="11"/>
    <x v="1"/>
    <x v="0"/>
    <x v="0"/>
    <x v="1"/>
  </r>
  <r>
    <x v="1"/>
    <x v="8"/>
    <x v="1"/>
    <x v="1"/>
    <x v="0"/>
    <x v="20"/>
    <x v="0"/>
    <x v="2"/>
    <x v="0"/>
    <x v="1"/>
  </r>
  <r>
    <x v="0"/>
    <x v="7"/>
    <x v="0"/>
    <x v="0"/>
    <x v="1"/>
    <x v="16"/>
    <x v="1"/>
    <x v="0"/>
    <x v="0"/>
    <x v="0"/>
  </r>
  <r>
    <x v="1"/>
    <x v="26"/>
    <x v="1"/>
    <x v="1"/>
    <x v="1"/>
    <x v="0"/>
    <x v="0"/>
    <x v="2"/>
    <x v="0"/>
    <x v="1"/>
  </r>
  <r>
    <x v="1"/>
    <x v="42"/>
    <x v="1"/>
    <x v="1"/>
    <x v="1"/>
    <x v="0"/>
    <x v="1"/>
    <x v="2"/>
    <x v="0"/>
    <x v="1"/>
  </r>
  <r>
    <x v="0"/>
    <x v="57"/>
    <x v="0"/>
    <x v="0"/>
    <x v="1"/>
    <x v="23"/>
    <x v="0"/>
    <x v="0"/>
    <x v="0"/>
    <x v="0"/>
  </r>
  <r>
    <x v="1"/>
    <x v="48"/>
    <x v="0"/>
    <x v="0"/>
    <x v="1"/>
    <x v="27"/>
    <x v="1"/>
    <x v="0"/>
    <x v="0"/>
    <x v="0"/>
  </r>
  <r>
    <x v="1"/>
    <x v="33"/>
    <x v="1"/>
    <x v="1"/>
    <x v="0"/>
    <x v="27"/>
    <x v="0"/>
    <x v="1"/>
    <x v="0"/>
    <x v="1"/>
  </r>
  <r>
    <x v="0"/>
    <x v="17"/>
    <x v="0"/>
    <x v="0"/>
    <x v="1"/>
    <x v="20"/>
    <x v="1"/>
    <x v="1"/>
    <x v="0"/>
    <x v="0"/>
  </r>
  <r>
    <x v="0"/>
    <x v="44"/>
    <x v="1"/>
    <x v="1"/>
    <x v="1"/>
    <x v="29"/>
    <x v="0"/>
    <x v="2"/>
    <x v="0"/>
    <x v="1"/>
  </r>
  <r>
    <x v="0"/>
    <x v="49"/>
    <x v="1"/>
    <x v="1"/>
    <x v="0"/>
    <x v="24"/>
    <x v="1"/>
    <x v="1"/>
    <x v="0"/>
    <x v="1"/>
  </r>
  <r>
    <x v="1"/>
    <x v="45"/>
    <x v="1"/>
    <x v="1"/>
    <x v="1"/>
    <x v="4"/>
    <x v="0"/>
    <x v="1"/>
    <x v="0"/>
    <x v="1"/>
  </r>
  <r>
    <x v="0"/>
    <x v="8"/>
    <x v="1"/>
    <x v="1"/>
    <x v="1"/>
    <x v="28"/>
    <x v="1"/>
    <x v="0"/>
    <x v="0"/>
    <x v="1"/>
  </r>
  <r>
    <x v="0"/>
    <x v="21"/>
    <x v="0"/>
    <x v="0"/>
    <x v="1"/>
    <x v="3"/>
    <x v="0"/>
    <x v="1"/>
    <x v="0"/>
    <x v="0"/>
  </r>
  <r>
    <x v="0"/>
    <x v="19"/>
    <x v="0"/>
    <x v="0"/>
    <x v="1"/>
    <x v="8"/>
    <x v="1"/>
    <x v="1"/>
    <x v="0"/>
    <x v="0"/>
  </r>
  <r>
    <x v="1"/>
    <x v="0"/>
    <x v="1"/>
    <x v="1"/>
    <x v="0"/>
    <x v="34"/>
    <x v="0"/>
    <x v="1"/>
    <x v="0"/>
    <x v="1"/>
  </r>
  <r>
    <x v="1"/>
    <x v="42"/>
    <x v="1"/>
    <x v="1"/>
    <x v="0"/>
    <x v="31"/>
    <x v="1"/>
    <x v="1"/>
    <x v="0"/>
    <x v="1"/>
  </r>
  <r>
    <x v="0"/>
    <x v="29"/>
    <x v="0"/>
    <x v="0"/>
    <x v="0"/>
    <x v="21"/>
    <x v="0"/>
    <x v="2"/>
    <x v="0"/>
    <x v="0"/>
  </r>
  <r>
    <x v="1"/>
    <x v="19"/>
    <x v="1"/>
    <x v="1"/>
    <x v="1"/>
    <x v="33"/>
    <x v="1"/>
    <x v="1"/>
    <x v="0"/>
    <x v="1"/>
  </r>
  <r>
    <x v="0"/>
    <x v="1"/>
    <x v="0"/>
    <x v="0"/>
    <x v="0"/>
    <x v="7"/>
    <x v="0"/>
    <x v="0"/>
    <x v="0"/>
    <x v="0"/>
  </r>
  <r>
    <x v="1"/>
    <x v="43"/>
    <x v="0"/>
    <x v="1"/>
    <x v="0"/>
    <x v="10"/>
    <x v="1"/>
    <x v="0"/>
    <x v="0"/>
    <x v="1"/>
  </r>
  <r>
    <x v="0"/>
    <x v="10"/>
    <x v="0"/>
    <x v="0"/>
    <x v="0"/>
    <x v="13"/>
    <x v="0"/>
    <x v="2"/>
    <x v="0"/>
    <x v="0"/>
  </r>
  <r>
    <x v="0"/>
    <x v="12"/>
    <x v="1"/>
    <x v="1"/>
    <x v="1"/>
    <x v="31"/>
    <x v="1"/>
    <x v="2"/>
    <x v="0"/>
    <x v="1"/>
  </r>
  <r>
    <x v="0"/>
    <x v="28"/>
    <x v="0"/>
    <x v="0"/>
    <x v="0"/>
    <x v="18"/>
    <x v="0"/>
    <x v="2"/>
    <x v="0"/>
    <x v="0"/>
  </r>
  <r>
    <x v="1"/>
    <x v="24"/>
    <x v="0"/>
    <x v="0"/>
    <x v="0"/>
    <x v="12"/>
    <x v="1"/>
    <x v="0"/>
    <x v="0"/>
    <x v="0"/>
  </r>
  <r>
    <x v="1"/>
    <x v="34"/>
    <x v="1"/>
    <x v="1"/>
    <x v="1"/>
    <x v="30"/>
    <x v="0"/>
    <x v="1"/>
    <x v="0"/>
    <x v="1"/>
  </r>
  <r>
    <x v="0"/>
    <x v="8"/>
    <x v="0"/>
    <x v="0"/>
    <x v="1"/>
    <x v="9"/>
    <x v="1"/>
    <x v="0"/>
    <x v="0"/>
    <x v="0"/>
  </r>
  <r>
    <x v="0"/>
    <x v="18"/>
    <x v="1"/>
    <x v="1"/>
    <x v="0"/>
    <x v="13"/>
    <x v="0"/>
    <x v="2"/>
    <x v="0"/>
    <x v="1"/>
  </r>
  <r>
    <x v="1"/>
    <x v="47"/>
    <x v="0"/>
    <x v="0"/>
    <x v="0"/>
    <x v="29"/>
    <x v="1"/>
    <x v="2"/>
    <x v="0"/>
    <x v="0"/>
  </r>
  <r>
    <x v="1"/>
    <x v="25"/>
    <x v="1"/>
    <x v="1"/>
    <x v="0"/>
    <x v="4"/>
    <x v="0"/>
    <x v="2"/>
    <x v="0"/>
    <x v="1"/>
  </r>
  <r>
    <x v="0"/>
    <x v="40"/>
    <x v="0"/>
    <x v="0"/>
    <x v="0"/>
    <x v="27"/>
    <x v="1"/>
    <x v="0"/>
    <x v="0"/>
    <x v="0"/>
  </r>
  <r>
    <x v="1"/>
    <x v="2"/>
    <x v="0"/>
    <x v="0"/>
    <x v="1"/>
    <x v="13"/>
    <x v="0"/>
    <x v="1"/>
    <x v="0"/>
    <x v="0"/>
  </r>
  <r>
    <x v="1"/>
    <x v="32"/>
    <x v="1"/>
    <x v="1"/>
    <x v="1"/>
    <x v="23"/>
    <x v="1"/>
    <x v="1"/>
    <x v="0"/>
    <x v="1"/>
  </r>
  <r>
    <x v="1"/>
    <x v="26"/>
    <x v="0"/>
    <x v="0"/>
    <x v="1"/>
    <x v="17"/>
    <x v="0"/>
    <x v="1"/>
    <x v="0"/>
    <x v="0"/>
  </r>
  <r>
    <x v="0"/>
    <x v="2"/>
    <x v="1"/>
    <x v="1"/>
    <x v="1"/>
    <x v="33"/>
    <x v="1"/>
    <x v="0"/>
    <x v="0"/>
    <x v="1"/>
  </r>
  <r>
    <x v="1"/>
    <x v="0"/>
    <x v="1"/>
    <x v="1"/>
    <x v="0"/>
    <x v="12"/>
    <x v="0"/>
    <x v="0"/>
    <x v="0"/>
    <x v="1"/>
  </r>
  <r>
    <x v="1"/>
    <x v="52"/>
    <x v="0"/>
    <x v="0"/>
    <x v="0"/>
    <x v="31"/>
    <x v="1"/>
    <x v="0"/>
    <x v="0"/>
    <x v="0"/>
  </r>
  <r>
    <x v="1"/>
    <x v="37"/>
    <x v="1"/>
    <x v="1"/>
    <x v="0"/>
    <x v="30"/>
    <x v="0"/>
    <x v="2"/>
    <x v="0"/>
    <x v="1"/>
  </r>
  <r>
    <x v="1"/>
    <x v="55"/>
    <x v="0"/>
    <x v="0"/>
    <x v="0"/>
    <x v="26"/>
    <x v="1"/>
    <x v="0"/>
    <x v="0"/>
    <x v="0"/>
  </r>
  <r>
    <x v="0"/>
    <x v="40"/>
    <x v="1"/>
    <x v="1"/>
    <x v="0"/>
    <x v="24"/>
    <x v="0"/>
    <x v="2"/>
    <x v="0"/>
    <x v="1"/>
  </r>
  <r>
    <x v="0"/>
    <x v="56"/>
    <x v="1"/>
    <x v="1"/>
    <x v="0"/>
    <x v="22"/>
    <x v="1"/>
    <x v="2"/>
    <x v="0"/>
    <x v="1"/>
  </r>
  <r>
    <x v="1"/>
    <x v="36"/>
    <x v="1"/>
    <x v="1"/>
    <x v="1"/>
    <x v="9"/>
    <x v="0"/>
    <x v="2"/>
    <x v="0"/>
    <x v="1"/>
  </r>
  <r>
    <x v="0"/>
    <x v="24"/>
    <x v="0"/>
    <x v="0"/>
    <x v="1"/>
    <x v="5"/>
    <x v="1"/>
    <x v="0"/>
    <x v="0"/>
    <x v="0"/>
  </r>
  <r>
    <x v="1"/>
    <x v="3"/>
    <x v="0"/>
    <x v="0"/>
    <x v="0"/>
    <x v="5"/>
    <x v="0"/>
    <x v="2"/>
    <x v="0"/>
    <x v="0"/>
  </r>
  <r>
    <x v="0"/>
    <x v="30"/>
    <x v="1"/>
    <x v="1"/>
    <x v="0"/>
    <x v="15"/>
    <x v="1"/>
    <x v="2"/>
    <x v="0"/>
    <x v="1"/>
  </r>
  <r>
    <x v="0"/>
    <x v="54"/>
    <x v="1"/>
    <x v="1"/>
    <x v="1"/>
    <x v="25"/>
    <x v="0"/>
    <x v="2"/>
    <x v="0"/>
    <x v="1"/>
  </r>
  <r>
    <x v="0"/>
    <x v="18"/>
    <x v="0"/>
    <x v="0"/>
    <x v="1"/>
    <x v="34"/>
    <x v="1"/>
    <x v="1"/>
    <x v="0"/>
    <x v="0"/>
  </r>
  <r>
    <x v="0"/>
    <x v="53"/>
    <x v="0"/>
    <x v="0"/>
    <x v="0"/>
    <x v="9"/>
    <x v="0"/>
    <x v="1"/>
    <x v="0"/>
    <x v="0"/>
  </r>
  <r>
    <x v="0"/>
    <x v="47"/>
    <x v="0"/>
    <x v="0"/>
    <x v="0"/>
    <x v="24"/>
    <x v="1"/>
    <x v="1"/>
    <x v="0"/>
    <x v="0"/>
  </r>
  <r>
    <x v="1"/>
    <x v="10"/>
    <x v="0"/>
    <x v="0"/>
    <x v="1"/>
    <x v="4"/>
    <x v="0"/>
    <x v="2"/>
    <x v="0"/>
    <x v="0"/>
  </r>
  <r>
    <x v="1"/>
    <x v="20"/>
    <x v="1"/>
    <x v="1"/>
    <x v="0"/>
    <x v="22"/>
    <x v="1"/>
    <x v="0"/>
    <x v="0"/>
    <x v="1"/>
  </r>
  <r>
    <x v="0"/>
    <x v="12"/>
    <x v="0"/>
    <x v="0"/>
    <x v="1"/>
    <x v="12"/>
    <x v="0"/>
    <x v="2"/>
    <x v="0"/>
    <x v="0"/>
  </r>
  <r>
    <x v="1"/>
    <x v="22"/>
    <x v="0"/>
    <x v="0"/>
    <x v="0"/>
    <x v="14"/>
    <x v="1"/>
    <x v="1"/>
    <x v="0"/>
    <x v="0"/>
  </r>
  <r>
    <x v="1"/>
    <x v="53"/>
    <x v="0"/>
    <x v="0"/>
    <x v="0"/>
    <x v="19"/>
    <x v="0"/>
    <x v="1"/>
    <x v="0"/>
    <x v="0"/>
  </r>
  <r>
    <x v="0"/>
    <x v="1"/>
    <x v="0"/>
    <x v="0"/>
    <x v="1"/>
    <x v="0"/>
    <x v="1"/>
    <x v="1"/>
    <x v="0"/>
    <x v="0"/>
  </r>
  <r>
    <x v="0"/>
    <x v="8"/>
    <x v="1"/>
    <x v="1"/>
    <x v="0"/>
    <x v="19"/>
    <x v="0"/>
    <x v="0"/>
    <x v="0"/>
    <x v="1"/>
  </r>
  <r>
    <x v="1"/>
    <x v="16"/>
    <x v="1"/>
    <x v="1"/>
    <x v="1"/>
    <x v="21"/>
    <x v="1"/>
    <x v="2"/>
    <x v="0"/>
    <x v="1"/>
  </r>
  <r>
    <x v="1"/>
    <x v="4"/>
    <x v="1"/>
    <x v="1"/>
    <x v="0"/>
    <x v="21"/>
    <x v="0"/>
    <x v="2"/>
    <x v="0"/>
    <x v="1"/>
  </r>
  <r>
    <x v="0"/>
    <x v="46"/>
    <x v="1"/>
    <x v="1"/>
    <x v="0"/>
    <x v="29"/>
    <x v="1"/>
    <x v="1"/>
    <x v="0"/>
    <x v="1"/>
  </r>
  <r>
    <x v="0"/>
    <x v="6"/>
    <x v="1"/>
    <x v="1"/>
    <x v="0"/>
    <x v="34"/>
    <x v="0"/>
    <x v="0"/>
    <x v="0"/>
    <x v="1"/>
  </r>
  <r>
    <x v="1"/>
    <x v="54"/>
    <x v="1"/>
    <x v="1"/>
    <x v="0"/>
    <x v="31"/>
    <x v="1"/>
    <x v="2"/>
    <x v="0"/>
    <x v="1"/>
  </r>
  <r>
    <x v="0"/>
    <x v="19"/>
    <x v="1"/>
    <x v="1"/>
    <x v="1"/>
    <x v="3"/>
    <x v="0"/>
    <x v="0"/>
    <x v="0"/>
    <x v="1"/>
  </r>
  <r>
    <x v="1"/>
    <x v="40"/>
    <x v="0"/>
    <x v="0"/>
    <x v="0"/>
    <x v="4"/>
    <x v="1"/>
    <x v="1"/>
    <x v="0"/>
    <x v="0"/>
  </r>
  <r>
    <x v="0"/>
    <x v="27"/>
    <x v="0"/>
    <x v="0"/>
    <x v="0"/>
    <x v="6"/>
    <x v="0"/>
    <x v="2"/>
    <x v="0"/>
    <x v="0"/>
  </r>
  <r>
    <x v="1"/>
    <x v="16"/>
    <x v="1"/>
    <x v="1"/>
    <x v="1"/>
    <x v="16"/>
    <x v="1"/>
    <x v="1"/>
    <x v="0"/>
    <x v="1"/>
  </r>
  <r>
    <x v="1"/>
    <x v="24"/>
    <x v="0"/>
    <x v="0"/>
    <x v="1"/>
    <x v="6"/>
    <x v="0"/>
    <x v="2"/>
    <x v="0"/>
    <x v="0"/>
  </r>
  <r>
    <x v="0"/>
    <x v="14"/>
    <x v="0"/>
    <x v="0"/>
    <x v="1"/>
    <x v="18"/>
    <x v="1"/>
    <x v="1"/>
    <x v="0"/>
    <x v="0"/>
  </r>
  <r>
    <x v="0"/>
    <x v="9"/>
    <x v="0"/>
    <x v="0"/>
    <x v="1"/>
    <x v="17"/>
    <x v="0"/>
    <x v="1"/>
    <x v="0"/>
    <x v="0"/>
  </r>
  <r>
    <x v="0"/>
    <x v="10"/>
    <x v="1"/>
    <x v="1"/>
    <x v="1"/>
    <x v="0"/>
    <x v="1"/>
    <x v="2"/>
    <x v="0"/>
    <x v="1"/>
  </r>
  <r>
    <x v="0"/>
    <x v="52"/>
    <x v="1"/>
    <x v="1"/>
    <x v="0"/>
    <x v="33"/>
    <x v="0"/>
    <x v="2"/>
    <x v="0"/>
    <x v="1"/>
  </r>
  <r>
    <x v="1"/>
    <x v="19"/>
    <x v="0"/>
    <x v="0"/>
    <x v="1"/>
    <x v="13"/>
    <x v="1"/>
    <x v="1"/>
    <x v="0"/>
    <x v="0"/>
  </r>
  <r>
    <x v="0"/>
    <x v="54"/>
    <x v="1"/>
    <x v="1"/>
    <x v="0"/>
    <x v="31"/>
    <x v="0"/>
    <x v="0"/>
    <x v="0"/>
    <x v="1"/>
  </r>
  <r>
    <x v="0"/>
    <x v="9"/>
    <x v="0"/>
    <x v="0"/>
    <x v="0"/>
    <x v="31"/>
    <x v="1"/>
    <x v="2"/>
    <x v="0"/>
    <x v="0"/>
  </r>
  <r>
    <x v="0"/>
    <x v="1"/>
    <x v="0"/>
    <x v="0"/>
    <x v="1"/>
    <x v="7"/>
    <x v="0"/>
    <x v="1"/>
    <x v="0"/>
    <x v="0"/>
  </r>
  <r>
    <x v="0"/>
    <x v="42"/>
    <x v="1"/>
    <x v="1"/>
    <x v="0"/>
    <x v="24"/>
    <x v="1"/>
    <x v="0"/>
    <x v="0"/>
    <x v="1"/>
  </r>
  <r>
    <x v="1"/>
    <x v="32"/>
    <x v="0"/>
    <x v="0"/>
    <x v="0"/>
    <x v="20"/>
    <x v="0"/>
    <x v="1"/>
    <x v="0"/>
    <x v="0"/>
  </r>
  <r>
    <x v="1"/>
    <x v="56"/>
    <x v="1"/>
    <x v="1"/>
    <x v="1"/>
    <x v="34"/>
    <x v="1"/>
    <x v="0"/>
    <x v="0"/>
    <x v="1"/>
  </r>
  <r>
    <x v="1"/>
    <x v="32"/>
    <x v="1"/>
    <x v="1"/>
    <x v="1"/>
    <x v="5"/>
    <x v="0"/>
    <x v="1"/>
    <x v="0"/>
    <x v="1"/>
  </r>
  <r>
    <x v="0"/>
    <x v="23"/>
    <x v="0"/>
    <x v="0"/>
    <x v="1"/>
    <x v="19"/>
    <x v="1"/>
    <x v="0"/>
    <x v="0"/>
    <x v="0"/>
  </r>
  <r>
    <x v="0"/>
    <x v="18"/>
    <x v="0"/>
    <x v="0"/>
    <x v="1"/>
    <x v="33"/>
    <x v="0"/>
    <x v="1"/>
    <x v="0"/>
    <x v="0"/>
  </r>
  <r>
    <x v="0"/>
    <x v="50"/>
    <x v="0"/>
    <x v="0"/>
    <x v="0"/>
    <x v="5"/>
    <x v="1"/>
    <x v="1"/>
    <x v="0"/>
    <x v="0"/>
  </r>
  <r>
    <x v="1"/>
    <x v="12"/>
    <x v="0"/>
    <x v="0"/>
    <x v="1"/>
    <x v="0"/>
    <x v="0"/>
    <x v="0"/>
    <x v="0"/>
    <x v="0"/>
  </r>
  <r>
    <x v="0"/>
    <x v="9"/>
    <x v="1"/>
    <x v="1"/>
    <x v="1"/>
    <x v="7"/>
    <x v="1"/>
    <x v="2"/>
    <x v="0"/>
    <x v="1"/>
  </r>
  <r>
    <x v="1"/>
    <x v="4"/>
    <x v="1"/>
    <x v="1"/>
    <x v="0"/>
    <x v="7"/>
    <x v="0"/>
    <x v="0"/>
    <x v="0"/>
    <x v="1"/>
  </r>
  <r>
    <x v="1"/>
    <x v="18"/>
    <x v="1"/>
    <x v="1"/>
    <x v="0"/>
    <x v="17"/>
    <x v="1"/>
    <x v="2"/>
    <x v="0"/>
    <x v="1"/>
  </r>
  <r>
    <x v="0"/>
    <x v="10"/>
    <x v="0"/>
    <x v="0"/>
    <x v="1"/>
    <x v="35"/>
    <x v="0"/>
    <x v="2"/>
    <x v="0"/>
    <x v="0"/>
  </r>
  <r>
    <x v="0"/>
    <x v="4"/>
    <x v="0"/>
    <x v="0"/>
    <x v="0"/>
    <x v="8"/>
    <x v="1"/>
    <x v="0"/>
    <x v="0"/>
    <x v="0"/>
  </r>
  <r>
    <x v="1"/>
    <x v="21"/>
    <x v="1"/>
    <x v="1"/>
    <x v="1"/>
    <x v="15"/>
    <x v="0"/>
    <x v="0"/>
    <x v="0"/>
    <x v="1"/>
  </r>
  <r>
    <x v="0"/>
    <x v="16"/>
    <x v="0"/>
    <x v="0"/>
    <x v="0"/>
    <x v="25"/>
    <x v="1"/>
    <x v="2"/>
    <x v="0"/>
    <x v="0"/>
  </r>
  <r>
    <x v="0"/>
    <x v="7"/>
    <x v="0"/>
    <x v="0"/>
    <x v="0"/>
    <x v="25"/>
    <x v="0"/>
    <x v="2"/>
    <x v="0"/>
    <x v="0"/>
  </r>
  <r>
    <x v="1"/>
    <x v="47"/>
    <x v="0"/>
    <x v="0"/>
    <x v="0"/>
    <x v="15"/>
    <x v="1"/>
    <x v="2"/>
    <x v="0"/>
    <x v="0"/>
  </r>
  <r>
    <x v="0"/>
    <x v="55"/>
    <x v="0"/>
    <x v="0"/>
    <x v="1"/>
    <x v="30"/>
    <x v="0"/>
    <x v="0"/>
    <x v="0"/>
    <x v="0"/>
  </r>
  <r>
    <x v="1"/>
    <x v="55"/>
    <x v="0"/>
    <x v="1"/>
    <x v="0"/>
    <x v="10"/>
    <x v="1"/>
    <x v="1"/>
    <x v="0"/>
    <x v="1"/>
  </r>
  <r>
    <x v="0"/>
    <x v="56"/>
    <x v="0"/>
    <x v="0"/>
    <x v="0"/>
    <x v="6"/>
    <x v="0"/>
    <x v="1"/>
    <x v="0"/>
    <x v="0"/>
  </r>
  <r>
    <x v="0"/>
    <x v="5"/>
    <x v="0"/>
    <x v="0"/>
    <x v="0"/>
    <x v="27"/>
    <x v="1"/>
    <x v="1"/>
    <x v="0"/>
    <x v="0"/>
  </r>
  <r>
    <x v="0"/>
    <x v="47"/>
    <x v="0"/>
    <x v="0"/>
    <x v="0"/>
    <x v="29"/>
    <x v="0"/>
    <x v="1"/>
    <x v="0"/>
    <x v="0"/>
  </r>
  <r>
    <x v="1"/>
    <x v="40"/>
    <x v="0"/>
    <x v="0"/>
    <x v="0"/>
    <x v="3"/>
    <x v="1"/>
    <x v="0"/>
    <x v="0"/>
    <x v="0"/>
  </r>
  <r>
    <x v="0"/>
    <x v="16"/>
    <x v="1"/>
    <x v="1"/>
    <x v="0"/>
    <x v="6"/>
    <x v="0"/>
    <x v="1"/>
    <x v="0"/>
    <x v="1"/>
  </r>
  <r>
    <x v="1"/>
    <x v="16"/>
    <x v="1"/>
    <x v="1"/>
    <x v="0"/>
    <x v="13"/>
    <x v="1"/>
    <x v="0"/>
    <x v="0"/>
    <x v="1"/>
  </r>
  <r>
    <x v="1"/>
    <x v="54"/>
    <x v="0"/>
    <x v="0"/>
    <x v="1"/>
    <x v="7"/>
    <x v="0"/>
    <x v="0"/>
    <x v="0"/>
    <x v="0"/>
  </r>
  <r>
    <x v="0"/>
    <x v="53"/>
    <x v="1"/>
    <x v="1"/>
    <x v="1"/>
    <x v="20"/>
    <x v="1"/>
    <x v="2"/>
    <x v="0"/>
    <x v="1"/>
  </r>
  <r>
    <x v="1"/>
    <x v="29"/>
    <x v="0"/>
    <x v="0"/>
    <x v="1"/>
    <x v="14"/>
    <x v="0"/>
    <x v="2"/>
    <x v="0"/>
    <x v="0"/>
  </r>
  <r>
    <x v="0"/>
    <x v="52"/>
    <x v="1"/>
    <x v="1"/>
    <x v="1"/>
    <x v="15"/>
    <x v="1"/>
    <x v="0"/>
    <x v="0"/>
    <x v="1"/>
  </r>
  <r>
    <x v="1"/>
    <x v="55"/>
    <x v="1"/>
    <x v="1"/>
    <x v="1"/>
    <x v="28"/>
    <x v="0"/>
    <x v="1"/>
    <x v="0"/>
    <x v="1"/>
  </r>
  <r>
    <x v="0"/>
    <x v="49"/>
    <x v="1"/>
    <x v="1"/>
    <x v="0"/>
    <x v="0"/>
    <x v="1"/>
    <x v="0"/>
    <x v="0"/>
    <x v="1"/>
  </r>
  <r>
    <x v="0"/>
    <x v="17"/>
    <x v="0"/>
    <x v="0"/>
    <x v="0"/>
    <x v="30"/>
    <x v="0"/>
    <x v="0"/>
    <x v="0"/>
    <x v="0"/>
  </r>
  <r>
    <x v="1"/>
    <x v="44"/>
    <x v="0"/>
    <x v="0"/>
    <x v="0"/>
    <x v="11"/>
    <x v="1"/>
    <x v="1"/>
    <x v="0"/>
    <x v="0"/>
  </r>
  <r>
    <x v="0"/>
    <x v="38"/>
    <x v="0"/>
    <x v="0"/>
    <x v="1"/>
    <x v="17"/>
    <x v="0"/>
    <x v="1"/>
    <x v="0"/>
    <x v="0"/>
  </r>
  <r>
    <x v="0"/>
    <x v="2"/>
    <x v="1"/>
    <x v="1"/>
    <x v="1"/>
    <x v="24"/>
    <x v="1"/>
    <x v="2"/>
    <x v="0"/>
    <x v="1"/>
  </r>
  <r>
    <x v="1"/>
    <x v="22"/>
    <x v="1"/>
    <x v="1"/>
    <x v="0"/>
    <x v="8"/>
    <x v="0"/>
    <x v="2"/>
    <x v="0"/>
    <x v="1"/>
  </r>
  <r>
    <x v="1"/>
    <x v="5"/>
    <x v="0"/>
    <x v="0"/>
    <x v="1"/>
    <x v="27"/>
    <x v="1"/>
    <x v="0"/>
    <x v="0"/>
    <x v="0"/>
  </r>
  <r>
    <x v="0"/>
    <x v="53"/>
    <x v="1"/>
    <x v="1"/>
    <x v="0"/>
    <x v="9"/>
    <x v="0"/>
    <x v="0"/>
    <x v="0"/>
    <x v="1"/>
  </r>
  <r>
    <x v="1"/>
    <x v="4"/>
    <x v="0"/>
    <x v="0"/>
    <x v="1"/>
    <x v="24"/>
    <x v="1"/>
    <x v="0"/>
    <x v="0"/>
    <x v="0"/>
  </r>
  <r>
    <x v="1"/>
    <x v="7"/>
    <x v="1"/>
    <x v="1"/>
    <x v="0"/>
    <x v="6"/>
    <x v="0"/>
    <x v="2"/>
    <x v="0"/>
    <x v="1"/>
  </r>
  <r>
    <x v="1"/>
    <x v="8"/>
    <x v="1"/>
    <x v="1"/>
    <x v="0"/>
    <x v="21"/>
    <x v="1"/>
    <x v="2"/>
    <x v="0"/>
    <x v="1"/>
  </r>
  <r>
    <x v="0"/>
    <x v="28"/>
    <x v="0"/>
    <x v="0"/>
    <x v="0"/>
    <x v="29"/>
    <x v="0"/>
    <x v="0"/>
    <x v="0"/>
    <x v="0"/>
  </r>
  <r>
    <x v="1"/>
    <x v="39"/>
    <x v="0"/>
    <x v="0"/>
    <x v="0"/>
    <x v="18"/>
    <x v="1"/>
    <x v="2"/>
    <x v="0"/>
    <x v="0"/>
  </r>
  <r>
    <x v="0"/>
    <x v="29"/>
    <x v="1"/>
    <x v="1"/>
    <x v="0"/>
    <x v="6"/>
    <x v="0"/>
    <x v="0"/>
    <x v="0"/>
    <x v="1"/>
  </r>
  <r>
    <x v="0"/>
    <x v="30"/>
    <x v="0"/>
    <x v="0"/>
    <x v="0"/>
    <x v="0"/>
    <x v="1"/>
    <x v="2"/>
    <x v="0"/>
    <x v="0"/>
  </r>
  <r>
    <x v="0"/>
    <x v="24"/>
    <x v="1"/>
    <x v="1"/>
    <x v="0"/>
    <x v="23"/>
    <x v="0"/>
    <x v="0"/>
    <x v="0"/>
    <x v="1"/>
  </r>
  <r>
    <x v="1"/>
    <x v="2"/>
    <x v="1"/>
    <x v="1"/>
    <x v="1"/>
    <x v="10"/>
    <x v="1"/>
    <x v="0"/>
    <x v="0"/>
    <x v="1"/>
  </r>
  <r>
    <x v="0"/>
    <x v="14"/>
    <x v="1"/>
    <x v="1"/>
    <x v="0"/>
    <x v="29"/>
    <x v="0"/>
    <x v="1"/>
    <x v="0"/>
    <x v="1"/>
  </r>
  <r>
    <x v="0"/>
    <x v="13"/>
    <x v="1"/>
    <x v="1"/>
    <x v="1"/>
    <x v="35"/>
    <x v="1"/>
    <x v="2"/>
    <x v="0"/>
    <x v="1"/>
  </r>
  <r>
    <x v="0"/>
    <x v="52"/>
    <x v="0"/>
    <x v="0"/>
    <x v="0"/>
    <x v="22"/>
    <x v="0"/>
    <x v="1"/>
    <x v="0"/>
    <x v="0"/>
  </r>
  <r>
    <x v="0"/>
    <x v="43"/>
    <x v="1"/>
    <x v="1"/>
    <x v="0"/>
    <x v="9"/>
    <x v="1"/>
    <x v="1"/>
    <x v="0"/>
    <x v="1"/>
  </r>
  <r>
    <x v="1"/>
    <x v="27"/>
    <x v="0"/>
    <x v="0"/>
    <x v="0"/>
    <x v="24"/>
    <x v="0"/>
    <x v="1"/>
    <x v="0"/>
    <x v="0"/>
  </r>
  <r>
    <x v="0"/>
    <x v="16"/>
    <x v="1"/>
    <x v="1"/>
    <x v="0"/>
    <x v="7"/>
    <x v="1"/>
    <x v="0"/>
    <x v="0"/>
    <x v="1"/>
  </r>
  <r>
    <x v="0"/>
    <x v="51"/>
    <x v="1"/>
    <x v="1"/>
    <x v="1"/>
    <x v="13"/>
    <x v="0"/>
    <x v="0"/>
    <x v="0"/>
    <x v="1"/>
  </r>
  <r>
    <x v="1"/>
    <x v="18"/>
    <x v="0"/>
    <x v="0"/>
    <x v="1"/>
    <x v="2"/>
    <x v="1"/>
    <x v="0"/>
    <x v="0"/>
    <x v="0"/>
  </r>
  <r>
    <x v="0"/>
    <x v="0"/>
    <x v="1"/>
    <x v="1"/>
    <x v="1"/>
    <x v="2"/>
    <x v="0"/>
    <x v="0"/>
    <x v="0"/>
    <x v="1"/>
  </r>
  <r>
    <x v="0"/>
    <x v="2"/>
    <x v="1"/>
    <x v="1"/>
    <x v="1"/>
    <x v="2"/>
    <x v="1"/>
    <x v="0"/>
    <x v="0"/>
    <x v="1"/>
  </r>
  <r>
    <x v="1"/>
    <x v="8"/>
    <x v="1"/>
    <x v="1"/>
    <x v="1"/>
    <x v="33"/>
    <x v="0"/>
    <x v="2"/>
    <x v="0"/>
    <x v="1"/>
  </r>
  <r>
    <x v="1"/>
    <x v="29"/>
    <x v="0"/>
    <x v="0"/>
    <x v="0"/>
    <x v="18"/>
    <x v="1"/>
    <x v="2"/>
    <x v="0"/>
    <x v="0"/>
  </r>
  <r>
    <x v="0"/>
    <x v="45"/>
    <x v="1"/>
    <x v="1"/>
    <x v="1"/>
    <x v="35"/>
    <x v="0"/>
    <x v="2"/>
    <x v="0"/>
    <x v="1"/>
  </r>
  <r>
    <x v="0"/>
    <x v="7"/>
    <x v="1"/>
    <x v="1"/>
    <x v="1"/>
    <x v="22"/>
    <x v="1"/>
    <x v="2"/>
    <x v="0"/>
    <x v="1"/>
  </r>
  <r>
    <x v="0"/>
    <x v="12"/>
    <x v="0"/>
    <x v="0"/>
    <x v="0"/>
    <x v="18"/>
    <x v="0"/>
    <x v="1"/>
    <x v="0"/>
    <x v="0"/>
  </r>
  <r>
    <x v="0"/>
    <x v="37"/>
    <x v="0"/>
    <x v="0"/>
    <x v="0"/>
    <x v="8"/>
    <x v="1"/>
    <x v="2"/>
    <x v="0"/>
    <x v="0"/>
  </r>
  <r>
    <x v="1"/>
    <x v="52"/>
    <x v="0"/>
    <x v="0"/>
    <x v="1"/>
    <x v="19"/>
    <x v="0"/>
    <x v="0"/>
    <x v="0"/>
    <x v="0"/>
  </r>
  <r>
    <x v="0"/>
    <x v="42"/>
    <x v="1"/>
    <x v="1"/>
    <x v="0"/>
    <x v="30"/>
    <x v="1"/>
    <x v="2"/>
    <x v="0"/>
    <x v="1"/>
  </r>
  <r>
    <x v="0"/>
    <x v="34"/>
    <x v="1"/>
    <x v="1"/>
    <x v="1"/>
    <x v="10"/>
    <x v="0"/>
    <x v="2"/>
    <x v="0"/>
    <x v="1"/>
  </r>
  <r>
    <x v="1"/>
    <x v="33"/>
    <x v="1"/>
    <x v="1"/>
    <x v="0"/>
    <x v="19"/>
    <x v="1"/>
    <x v="2"/>
    <x v="0"/>
    <x v="1"/>
  </r>
  <r>
    <x v="1"/>
    <x v="40"/>
    <x v="1"/>
    <x v="1"/>
    <x v="1"/>
    <x v="0"/>
    <x v="0"/>
    <x v="2"/>
    <x v="0"/>
    <x v="1"/>
  </r>
  <r>
    <x v="1"/>
    <x v="44"/>
    <x v="0"/>
    <x v="0"/>
    <x v="1"/>
    <x v="29"/>
    <x v="1"/>
    <x v="2"/>
    <x v="0"/>
    <x v="0"/>
  </r>
  <r>
    <x v="0"/>
    <x v="32"/>
    <x v="0"/>
    <x v="0"/>
    <x v="1"/>
    <x v="11"/>
    <x v="0"/>
    <x v="0"/>
    <x v="0"/>
    <x v="0"/>
  </r>
  <r>
    <x v="0"/>
    <x v="45"/>
    <x v="0"/>
    <x v="0"/>
    <x v="0"/>
    <x v="17"/>
    <x v="1"/>
    <x v="0"/>
    <x v="0"/>
    <x v="0"/>
  </r>
  <r>
    <x v="0"/>
    <x v="24"/>
    <x v="1"/>
    <x v="1"/>
    <x v="0"/>
    <x v="17"/>
    <x v="0"/>
    <x v="0"/>
    <x v="0"/>
    <x v="1"/>
  </r>
  <r>
    <x v="0"/>
    <x v="0"/>
    <x v="0"/>
    <x v="0"/>
    <x v="1"/>
    <x v="32"/>
    <x v="1"/>
    <x v="2"/>
    <x v="0"/>
    <x v="0"/>
  </r>
  <r>
    <x v="1"/>
    <x v="39"/>
    <x v="1"/>
    <x v="1"/>
    <x v="1"/>
    <x v="21"/>
    <x v="0"/>
    <x v="0"/>
    <x v="0"/>
    <x v="1"/>
  </r>
  <r>
    <x v="0"/>
    <x v="40"/>
    <x v="1"/>
    <x v="1"/>
    <x v="0"/>
    <x v="15"/>
    <x v="1"/>
    <x v="0"/>
    <x v="0"/>
    <x v="1"/>
  </r>
  <r>
    <x v="0"/>
    <x v="19"/>
    <x v="1"/>
    <x v="1"/>
    <x v="0"/>
    <x v="4"/>
    <x v="0"/>
    <x v="0"/>
    <x v="0"/>
    <x v="1"/>
  </r>
  <r>
    <x v="1"/>
    <x v="39"/>
    <x v="0"/>
    <x v="0"/>
    <x v="1"/>
    <x v="34"/>
    <x v="1"/>
    <x v="0"/>
    <x v="0"/>
    <x v="0"/>
  </r>
  <r>
    <x v="1"/>
    <x v="43"/>
    <x v="1"/>
    <x v="1"/>
    <x v="1"/>
    <x v="20"/>
    <x v="0"/>
    <x v="2"/>
    <x v="0"/>
    <x v="1"/>
  </r>
  <r>
    <x v="0"/>
    <x v="28"/>
    <x v="1"/>
    <x v="1"/>
    <x v="0"/>
    <x v="34"/>
    <x v="1"/>
    <x v="1"/>
    <x v="0"/>
    <x v="1"/>
  </r>
  <r>
    <x v="1"/>
    <x v="49"/>
    <x v="1"/>
    <x v="1"/>
    <x v="1"/>
    <x v="30"/>
    <x v="0"/>
    <x v="0"/>
    <x v="0"/>
    <x v="1"/>
  </r>
  <r>
    <x v="0"/>
    <x v="57"/>
    <x v="0"/>
    <x v="0"/>
    <x v="0"/>
    <x v="1"/>
    <x v="1"/>
    <x v="0"/>
    <x v="0"/>
    <x v="0"/>
  </r>
  <r>
    <x v="1"/>
    <x v="20"/>
    <x v="1"/>
    <x v="1"/>
    <x v="0"/>
    <x v="13"/>
    <x v="0"/>
    <x v="1"/>
    <x v="0"/>
    <x v="1"/>
  </r>
  <r>
    <x v="0"/>
    <x v="35"/>
    <x v="0"/>
    <x v="0"/>
    <x v="1"/>
    <x v="26"/>
    <x v="1"/>
    <x v="0"/>
    <x v="0"/>
    <x v="0"/>
  </r>
  <r>
    <x v="1"/>
    <x v="52"/>
    <x v="1"/>
    <x v="1"/>
    <x v="1"/>
    <x v="16"/>
    <x v="0"/>
    <x v="1"/>
    <x v="0"/>
    <x v="1"/>
  </r>
  <r>
    <x v="0"/>
    <x v="29"/>
    <x v="0"/>
    <x v="0"/>
    <x v="0"/>
    <x v="24"/>
    <x v="1"/>
    <x v="1"/>
    <x v="0"/>
    <x v="0"/>
  </r>
  <r>
    <x v="0"/>
    <x v="51"/>
    <x v="1"/>
    <x v="1"/>
    <x v="1"/>
    <x v="12"/>
    <x v="0"/>
    <x v="1"/>
    <x v="0"/>
    <x v="1"/>
  </r>
  <r>
    <x v="0"/>
    <x v="55"/>
    <x v="1"/>
    <x v="1"/>
    <x v="1"/>
    <x v="31"/>
    <x v="1"/>
    <x v="1"/>
    <x v="0"/>
    <x v="1"/>
  </r>
  <r>
    <x v="1"/>
    <x v="0"/>
    <x v="1"/>
    <x v="1"/>
    <x v="1"/>
    <x v="10"/>
    <x v="0"/>
    <x v="0"/>
    <x v="0"/>
    <x v="1"/>
  </r>
  <r>
    <x v="0"/>
    <x v="55"/>
    <x v="0"/>
    <x v="0"/>
    <x v="1"/>
    <x v="27"/>
    <x v="1"/>
    <x v="2"/>
    <x v="0"/>
    <x v="0"/>
  </r>
  <r>
    <x v="0"/>
    <x v="28"/>
    <x v="1"/>
    <x v="1"/>
    <x v="0"/>
    <x v="6"/>
    <x v="0"/>
    <x v="1"/>
    <x v="0"/>
    <x v="1"/>
  </r>
  <r>
    <x v="0"/>
    <x v="19"/>
    <x v="0"/>
    <x v="0"/>
    <x v="1"/>
    <x v="7"/>
    <x v="1"/>
    <x v="0"/>
    <x v="0"/>
    <x v="0"/>
  </r>
  <r>
    <x v="0"/>
    <x v="38"/>
    <x v="1"/>
    <x v="1"/>
    <x v="0"/>
    <x v="19"/>
    <x v="0"/>
    <x v="2"/>
    <x v="0"/>
    <x v="1"/>
  </r>
  <r>
    <x v="1"/>
    <x v="32"/>
    <x v="1"/>
    <x v="1"/>
    <x v="1"/>
    <x v="22"/>
    <x v="1"/>
    <x v="1"/>
    <x v="0"/>
    <x v="1"/>
  </r>
  <r>
    <x v="0"/>
    <x v="19"/>
    <x v="1"/>
    <x v="1"/>
    <x v="1"/>
    <x v="15"/>
    <x v="0"/>
    <x v="0"/>
    <x v="0"/>
    <x v="1"/>
  </r>
  <r>
    <x v="0"/>
    <x v="13"/>
    <x v="0"/>
    <x v="0"/>
    <x v="1"/>
    <x v="8"/>
    <x v="1"/>
    <x v="0"/>
    <x v="0"/>
    <x v="0"/>
  </r>
  <r>
    <x v="1"/>
    <x v="22"/>
    <x v="1"/>
    <x v="1"/>
    <x v="0"/>
    <x v="15"/>
    <x v="0"/>
    <x v="1"/>
    <x v="0"/>
    <x v="1"/>
  </r>
  <r>
    <x v="0"/>
    <x v="20"/>
    <x v="1"/>
    <x v="1"/>
    <x v="0"/>
    <x v="9"/>
    <x v="1"/>
    <x v="0"/>
    <x v="0"/>
    <x v="1"/>
  </r>
  <r>
    <x v="1"/>
    <x v="12"/>
    <x v="1"/>
    <x v="1"/>
    <x v="0"/>
    <x v="6"/>
    <x v="0"/>
    <x v="0"/>
    <x v="0"/>
    <x v="1"/>
  </r>
  <r>
    <x v="0"/>
    <x v="9"/>
    <x v="1"/>
    <x v="1"/>
    <x v="1"/>
    <x v="26"/>
    <x v="1"/>
    <x v="2"/>
    <x v="0"/>
    <x v="1"/>
  </r>
  <r>
    <x v="1"/>
    <x v="31"/>
    <x v="1"/>
    <x v="1"/>
    <x v="0"/>
    <x v="22"/>
    <x v="0"/>
    <x v="0"/>
    <x v="0"/>
    <x v="1"/>
  </r>
  <r>
    <x v="0"/>
    <x v="1"/>
    <x v="1"/>
    <x v="1"/>
    <x v="0"/>
    <x v="20"/>
    <x v="1"/>
    <x v="1"/>
    <x v="0"/>
    <x v="1"/>
  </r>
  <r>
    <x v="0"/>
    <x v="3"/>
    <x v="0"/>
    <x v="0"/>
    <x v="1"/>
    <x v="25"/>
    <x v="0"/>
    <x v="1"/>
    <x v="0"/>
    <x v="0"/>
  </r>
  <r>
    <x v="0"/>
    <x v="2"/>
    <x v="1"/>
    <x v="1"/>
    <x v="1"/>
    <x v="0"/>
    <x v="1"/>
    <x v="1"/>
    <x v="0"/>
    <x v="1"/>
  </r>
  <r>
    <x v="1"/>
    <x v="33"/>
    <x v="0"/>
    <x v="0"/>
    <x v="1"/>
    <x v="19"/>
    <x v="0"/>
    <x v="0"/>
    <x v="0"/>
    <x v="0"/>
  </r>
  <r>
    <x v="0"/>
    <x v="31"/>
    <x v="0"/>
    <x v="0"/>
    <x v="0"/>
    <x v="7"/>
    <x v="1"/>
    <x v="2"/>
    <x v="0"/>
    <x v="0"/>
  </r>
  <r>
    <x v="1"/>
    <x v="50"/>
    <x v="0"/>
    <x v="0"/>
    <x v="0"/>
    <x v="4"/>
    <x v="0"/>
    <x v="0"/>
    <x v="0"/>
    <x v="0"/>
  </r>
  <r>
    <x v="0"/>
    <x v="9"/>
    <x v="1"/>
    <x v="1"/>
    <x v="0"/>
    <x v="33"/>
    <x v="1"/>
    <x v="2"/>
    <x v="0"/>
    <x v="1"/>
  </r>
  <r>
    <x v="0"/>
    <x v="54"/>
    <x v="1"/>
    <x v="1"/>
    <x v="0"/>
    <x v="13"/>
    <x v="0"/>
    <x v="2"/>
    <x v="0"/>
    <x v="1"/>
  </r>
  <r>
    <x v="0"/>
    <x v="32"/>
    <x v="0"/>
    <x v="0"/>
    <x v="1"/>
    <x v="1"/>
    <x v="1"/>
    <x v="1"/>
    <x v="0"/>
    <x v="0"/>
  </r>
  <r>
    <x v="0"/>
    <x v="54"/>
    <x v="1"/>
    <x v="1"/>
    <x v="1"/>
    <x v="26"/>
    <x v="0"/>
    <x v="0"/>
    <x v="0"/>
    <x v="1"/>
  </r>
  <r>
    <x v="0"/>
    <x v="28"/>
    <x v="0"/>
    <x v="0"/>
    <x v="0"/>
    <x v="7"/>
    <x v="1"/>
    <x v="1"/>
    <x v="0"/>
    <x v="0"/>
  </r>
  <r>
    <x v="1"/>
    <x v="57"/>
    <x v="1"/>
    <x v="1"/>
    <x v="1"/>
    <x v="0"/>
    <x v="0"/>
    <x v="2"/>
    <x v="0"/>
    <x v="1"/>
  </r>
  <r>
    <x v="0"/>
    <x v="17"/>
    <x v="0"/>
    <x v="0"/>
    <x v="0"/>
    <x v="4"/>
    <x v="1"/>
    <x v="1"/>
    <x v="0"/>
    <x v="0"/>
  </r>
  <r>
    <x v="0"/>
    <x v="22"/>
    <x v="0"/>
    <x v="0"/>
    <x v="0"/>
    <x v="3"/>
    <x v="0"/>
    <x v="2"/>
    <x v="0"/>
    <x v="0"/>
  </r>
  <r>
    <x v="0"/>
    <x v="9"/>
    <x v="1"/>
    <x v="1"/>
    <x v="1"/>
    <x v="32"/>
    <x v="1"/>
    <x v="2"/>
    <x v="0"/>
    <x v="1"/>
  </r>
  <r>
    <x v="0"/>
    <x v="56"/>
    <x v="1"/>
    <x v="1"/>
    <x v="1"/>
    <x v="3"/>
    <x v="0"/>
    <x v="2"/>
    <x v="0"/>
    <x v="1"/>
  </r>
  <r>
    <x v="1"/>
    <x v="57"/>
    <x v="1"/>
    <x v="1"/>
    <x v="1"/>
    <x v="3"/>
    <x v="1"/>
    <x v="2"/>
    <x v="0"/>
    <x v="1"/>
  </r>
  <r>
    <x v="0"/>
    <x v="20"/>
    <x v="1"/>
    <x v="1"/>
    <x v="1"/>
    <x v="7"/>
    <x v="0"/>
    <x v="0"/>
    <x v="0"/>
    <x v="1"/>
  </r>
  <r>
    <x v="1"/>
    <x v="33"/>
    <x v="0"/>
    <x v="0"/>
    <x v="0"/>
    <x v="7"/>
    <x v="1"/>
    <x v="0"/>
    <x v="0"/>
    <x v="0"/>
  </r>
  <r>
    <x v="1"/>
    <x v="33"/>
    <x v="1"/>
    <x v="1"/>
    <x v="0"/>
    <x v="32"/>
    <x v="0"/>
    <x v="1"/>
    <x v="0"/>
    <x v="1"/>
  </r>
  <r>
    <x v="1"/>
    <x v="30"/>
    <x v="1"/>
    <x v="1"/>
    <x v="1"/>
    <x v="20"/>
    <x v="1"/>
    <x v="0"/>
    <x v="0"/>
    <x v="1"/>
  </r>
  <r>
    <x v="1"/>
    <x v="33"/>
    <x v="0"/>
    <x v="0"/>
    <x v="1"/>
    <x v="2"/>
    <x v="0"/>
    <x v="2"/>
    <x v="0"/>
    <x v="0"/>
  </r>
  <r>
    <x v="1"/>
    <x v="48"/>
    <x v="1"/>
    <x v="1"/>
    <x v="0"/>
    <x v="7"/>
    <x v="1"/>
    <x v="0"/>
    <x v="0"/>
    <x v="1"/>
  </r>
  <r>
    <x v="1"/>
    <x v="9"/>
    <x v="1"/>
    <x v="1"/>
    <x v="1"/>
    <x v="8"/>
    <x v="0"/>
    <x v="1"/>
    <x v="0"/>
    <x v="1"/>
  </r>
  <r>
    <x v="0"/>
    <x v="42"/>
    <x v="0"/>
    <x v="0"/>
    <x v="1"/>
    <x v="21"/>
    <x v="1"/>
    <x v="0"/>
    <x v="0"/>
    <x v="0"/>
  </r>
  <r>
    <x v="0"/>
    <x v="57"/>
    <x v="0"/>
    <x v="0"/>
    <x v="1"/>
    <x v="18"/>
    <x v="0"/>
    <x v="2"/>
    <x v="0"/>
    <x v="0"/>
  </r>
  <r>
    <x v="1"/>
    <x v="23"/>
    <x v="0"/>
    <x v="0"/>
    <x v="1"/>
    <x v="18"/>
    <x v="1"/>
    <x v="0"/>
    <x v="0"/>
    <x v="0"/>
  </r>
  <r>
    <x v="0"/>
    <x v="38"/>
    <x v="0"/>
    <x v="0"/>
    <x v="0"/>
    <x v="31"/>
    <x v="0"/>
    <x v="2"/>
    <x v="0"/>
    <x v="0"/>
  </r>
  <r>
    <x v="0"/>
    <x v="46"/>
    <x v="1"/>
    <x v="1"/>
    <x v="1"/>
    <x v="34"/>
    <x v="1"/>
    <x v="0"/>
    <x v="0"/>
    <x v="1"/>
  </r>
  <r>
    <x v="0"/>
    <x v="55"/>
    <x v="1"/>
    <x v="1"/>
    <x v="1"/>
    <x v="35"/>
    <x v="0"/>
    <x v="1"/>
    <x v="0"/>
    <x v="1"/>
  </r>
  <r>
    <x v="1"/>
    <x v="0"/>
    <x v="0"/>
    <x v="0"/>
    <x v="0"/>
    <x v="17"/>
    <x v="1"/>
    <x v="1"/>
    <x v="0"/>
    <x v="0"/>
  </r>
  <r>
    <x v="1"/>
    <x v="18"/>
    <x v="1"/>
    <x v="1"/>
    <x v="0"/>
    <x v="30"/>
    <x v="0"/>
    <x v="0"/>
    <x v="0"/>
    <x v="1"/>
  </r>
  <r>
    <x v="0"/>
    <x v="12"/>
    <x v="0"/>
    <x v="0"/>
    <x v="0"/>
    <x v="17"/>
    <x v="1"/>
    <x v="2"/>
    <x v="0"/>
    <x v="0"/>
  </r>
  <r>
    <x v="1"/>
    <x v="38"/>
    <x v="1"/>
    <x v="1"/>
    <x v="1"/>
    <x v="34"/>
    <x v="0"/>
    <x v="0"/>
    <x v="0"/>
    <x v="1"/>
  </r>
  <r>
    <x v="1"/>
    <x v="52"/>
    <x v="0"/>
    <x v="0"/>
    <x v="0"/>
    <x v="13"/>
    <x v="1"/>
    <x v="1"/>
    <x v="0"/>
    <x v="0"/>
  </r>
  <r>
    <x v="1"/>
    <x v="27"/>
    <x v="1"/>
    <x v="1"/>
    <x v="1"/>
    <x v="16"/>
    <x v="0"/>
    <x v="0"/>
    <x v="0"/>
    <x v="1"/>
  </r>
  <r>
    <x v="0"/>
    <x v="45"/>
    <x v="0"/>
    <x v="0"/>
    <x v="0"/>
    <x v="4"/>
    <x v="1"/>
    <x v="2"/>
    <x v="0"/>
    <x v="0"/>
  </r>
  <r>
    <x v="0"/>
    <x v="47"/>
    <x v="0"/>
    <x v="0"/>
    <x v="0"/>
    <x v="2"/>
    <x v="0"/>
    <x v="0"/>
    <x v="0"/>
    <x v="0"/>
  </r>
  <r>
    <x v="1"/>
    <x v="9"/>
    <x v="1"/>
    <x v="1"/>
    <x v="1"/>
    <x v="16"/>
    <x v="1"/>
    <x v="1"/>
    <x v="0"/>
    <x v="1"/>
  </r>
  <r>
    <x v="1"/>
    <x v="17"/>
    <x v="1"/>
    <x v="1"/>
    <x v="1"/>
    <x v="6"/>
    <x v="0"/>
    <x v="1"/>
    <x v="0"/>
    <x v="1"/>
  </r>
  <r>
    <x v="0"/>
    <x v="15"/>
    <x v="0"/>
    <x v="0"/>
    <x v="0"/>
    <x v="9"/>
    <x v="1"/>
    <x v="0"/>
    <x v="0"/>
    <x v="0"/>
  </r>
  <r>
    <x v="1"/>
    <x v="7"/>
    <x v="0"/>
    <x v="0"/>
    <x v="0"/>
    <x v="24"/>
    <x v="0"/>
    <x v="0"/>
    <x v="0"/>
    <x v="0"/>
  </r>
  <r>
    <x v="1"/>
    <x v="6"/>
    <x v="1"/>
    <x v="1"/>
    <x v="0"/>
    <x v="4"/>
    <x v="1"/>
    <x v="1"/>
    <x v="0"/>
    <x v="1"/>
  </r>
  <r>
    <x v="0"/>
    <x v="9"/>
    <x v="1"/>
    <x v="1"/>
    <x v="1"/>
    <x v="4"/>
    <x v="0"/>
    <x v="1"/>
    <x v="0"/>
    <x v="1"/>
  </r>
  <r>
    <x v="1"/>
    <x v="37"/>
    <x v="1"/>
    <x v="1"/>
    <x v="1"/>
    <x v="16"/>
    <x v="1"/>
    <x v="2"/>
    <x v="0"/>
    <x v="1"/>
  </r>
  <r>
    <x v="0"/>
    <x v="32"/>
    <x v="0"/>
    <x v="0"/>
    <x v="1"/>
    <x v="28"/>
    <x v="0"/>
    <x v="2"/>
    <x v="0"/>
    <x v="0"/>
  </r>
  <r>
    <x v="0"/>
    <x v="36"/>
    <x v="0"/>
    <x v="0"/>
    <x v="1"/>
    <x v="2"/>
    <x v="1"/>
    <x v="1"/>
    <x v="0"/>
    <x v="0"/>
  </r>
  <r>
    <x v="1"/>
    <x v="22"/>
    <x v="1"/>
    <x v="1"/>
    <x v="0"/>
    <x v="28"/>
    <x v="0"/>
    <x v="0"/>
    <x v="0"/>
    <x v="1"/>
  </r>
  <r>
    <x v="0"/>
    <x v="32"/>
    <x v="0"/>
    <x v="0"/>
    <x v="1"/>
    <x v="5"/>
    <x v="1"/>
    <x v="0"/>
    <x v="0"/>
    <x v="0"/>
  </r>
  <r>
    <x v="1"/>
    <x v="14"/>
    <x v="0"/>
    <x v="0"/>
    <x v="0"/>
    <x v="6"/>
    <x v="0"/>
    <x v="0"/>
    <x v="0"/>
    <x v="0"/>
  </r>
  <r>
    <x v="1"/>
    <x v="8"/>
    <x v="0"/>
    <x v="0"/>
    <x v="1"/>
    <x v="24"/>
    <x v="1"/>
    <x v="0"/>
    <x v="0"/>
    <x v="0"/>
  </r>
  <r>
    <x v="1"/>
    <x v="49"/>
    <x v="1"/>
    <x v="1"/>
    <x v="0"/>
    <x v="30"/>
    <x v="0"/>
    <x v="0"/>
    <x v="0"/>
    <x v="1"/>
  </r>
  <r>
    <x v="1"/>
    <x v="34"/>
    <x v="1"/>
    <x v="1"/>
    <x v="1"/>
    <x v="26"/>
    <x v="1"/>
    <x v="2"/>
    <x v="0"/>
    <x v="1"/>
  </r>
  <r>
    <x v="1"/>
    <x v="1"/>
    <x v="1"/>
    <x v="1"/>
    <x v="0"/>
    <x v="6"/>
    <x v="0"/>
    <x v="1"/>
    <x v="0"/>
    <x v="1"/>
  </r>
  <r>
    <x v="1"/>
    <x v="3"/>
    <x v="1"/>
    <x v="1"/>
    <x v="0"/>
    <x v="29"/>
    <x v="1"/>
    <x v="2"/>
    <x v="0"/>
    <x v="1"/>
  </r>
  <r>
    <x v="1"/>
    <x v="44"/>
    <x v="1"/>
    <x v="1"/>
    <x v="0"/>
    <x v="1"/>
    <x v="0"/>
    <x v="0"/>
    <x v="0"/>
    <x v="1"/>
  </r>
  <r>
    <x v="0"/>
    <x v="53"/>
    <x v="0"/>
    <x v="0"/>
    <x v="0"/>
    <x v="31"/>
    <x v="1"/>
    <x v="0"/>
    <x v="0"/>
    <x v="0"/>
  </r>
  <r>
    <x v="0"/>
    <x v="1"/>
    <x v="1"/>
    <x v="1"/>
    <x v="0"/>
    <x v="21"/>
    <x v="0"/>
    <x v="1"/>
    <x v="0"/>
    <x v="1"/>
  </r>
  <r>
    <x v="1"/>
    <x v="1"/>
    <x v="0"/>
    <x v="0"/>
    <x v="1"/>
    <x v="6"/>
    <x v="1"/>
    <x v="2"/>
    <x v="0"/>
    <x v="0"/>
  </r>
  <r>
    <x v="1"/>
    <x v="53"/>
    <x v="1"/>
    <x v="1"/>
    <x v="1"/>
    <x v="16"/>
    <x v="0"/>
    <x v="0"/>
    <x v="0"/>
    <x v="1"/>
  </r>
  <r>
    <x v="0"/>
    <x v="35"/>
    <x v="1"/>
    <x v="1"/>
    <x v="0"/>
    <x v="27"/>
    <x v="1"/>
    <x v="1"/>
    <x v="0"/>
    <x v="1"/>
  </r>
  <r>
    <x v="1"/>
    <x v="0"/>
    <x v="0"/>
    <x v="0"/>
    <x v="0"/>
    <x v="9"/>
    <x v="0"/>
    <x v="2"/>
    <x v="0"/>
    <x v="0"/>
  </r>
  <r>
    <x v="0"/>
    <x v="19"/>
    <x v="0"/>
    <x v="0"/>
    <x v="0"/>
    <x v="10"/>
    <x v="1"/>
    <x v="0"/>
    <x v="0"/>
    <x v="0"/>
  </r>
  <r>
    <x v="1"/>
    <x v="42"/>
    <x v="1"/>
    <x v="1"/>
    <x v="1"/>
    <x v="16"/>
    <x v="0"/>
    <x v="1"/>
    <x v="0"/>
    <x v="1"/>
  </r>
  <r>
    <x v="0"/>
    <x v="44"/>
    <x v="1"/>
    <x v="1"/>
    <x v="1"/>
    <x v="12"/>
    <x v="1"/>
    <x v="2"/>
    <x v="0"/>
    <x v="1"/>
  </r>
  <r>
    <x v="0"/>
    <x v="47"/>
    <x v="1"/>
    <x v="1"/>
    <x v="0"/>
    <x v="13"/>
    <x v="0"/>
    <x v="2"/>
    <x v="0"/>
    <x v="1"/>
  </r>
  <r>
    <x v="1"/>
    <x v="56"/>
    <x v="1"/>
    <x v="1"/>
    <x v="0"/>
    <x v="14"/>
    <x v="1"/>
    <x v="0"/>
    <x v="0"/>
    <x v="1"/>
  </r>
  <r>
    <x v="0"/>
    <x v="39"/>
    <x v="0"/>
    <x v="0"/>
    <x v="0"/>
    <x v="16"/>
    <x v="0"/>
    <x v="1"/>
    <x v="0"/>
    <x v="0"/>
  </r>
  <r>
    <x v="1"/>
    <x v="37"/>
    <x v="0"/>
    <x v="0"/>
    <x v="0"/>
    <x v="28"/>
    <x v="1"/>
    <x v="0"/>
    <x v="0"/>
    <x v="0"/>
  </r>
  <r>
    <x v="1"/>
    <x v="4"/>
    <x v="0"/>
    <x v="0"/>
    <x v="0"/>
    <x v="32"/>
    <x v="0"/>
    <x v="0"/>
    <x v="0"/>
    <x v="0"/>
  </r>
  <r>
    <x v="0"/>
    <x v="12"/>
    <x v="1"/>
    <x v="1"/>
    <x v="1"/>
    <x v="3"/>
    <x v="1"/>
    <x v="0"/>
    <x v="0"/>
    <x v="1"/>
  </r>
  <r>
    <x v="0"/>
    <x v="31"/>
    <x v="1"/>
    <x v="1"/>
    <x v="0"/>
    <x v="8"/>
    <x v="0"/>
    <x v="2"/>
    <x v="0"/>
    <x v="1"/>
  </r>
  <r>
    <x v="0"/>
    <x v="52"/>
    <x v="0"/>
    <x v="0"/>
    <x v="0"/>
    <x v="5"/>
    <x v="1"/>
    <x v="0"/>
    <x v="0"/>
    <x v="0"/>
  </r>
  <r>
    <x v="0"/>
    <x v="8"/>
    <x v="0"/>
    <x v="0"/>
    <x v="1"/>
    <x v="6"/>
    <x v="0"/>
    <x v="1"/>
    <x v="0"/>
    <x v="0"/>
  </r>
  <r>
    <x v="1"/>
    <x v="27"/>
    <x v="0"/>
    <x v="0"/>
    <x v="1"/>
    <x v="29"/>
    <x v="1"/>
    <x v="1"/>
    <x v="0"/>
    <x v="0"/>
  </r>
  <r>
    <x v="1"/>
    <x v="45"/>
    <x v="1"/>
    <x v="1"/>
    <x v="0"/>
    <x v="18"/>
    <x v="0"/>
    <x v="2"/>
    <x v="0"/>
    <x v="1"/>
  </r>
  <r>
    <x v="0"/>
    <x v="24"/>
    <x v="0"/>
    <x v="0"/>
    <x v="0"/>
    <x v="18"/>
    <x v="1"/>
    <x v="2"/>
    <x v="0"/>
    <x v="0"/>
  </r>
  <r>
    <x v="0"/>
    <x v="20"/>
    <x v="1"/>
    <x v="1"/>
    <x v="1"/>
    <x v="8"/>
    <x v="0"/>
    <x v="1"/>
    <x v="0"/>
    <x v="1"/>
  </r>
  <r>
    <x v="0"/>
    <x v="13"/>
    <x v="0"/>
    <x v="0"/>
    <x v="1"/>
    <x v="20"/>
    <x v="1"/>
    <x v="2"/>
    <x v="0"/>
    <x v="0"/>
  </r>
  <r>
    <x v="1"/>
    <x v="32"/>
    <x v="1"/>
    <x v="1"/>
    <x v="0"/>
    <x v="9"/>
    <x v="0"/>
    <x v="1"/>
    <x v="0"/>
    <x v="1"/>
  </r>
  <r>
    <x v="0"/>
    <x v="56"/>
    <x v="1"/>
    <x v="1"/>
    <x v="1"/>
    <x v="10"/>
    <x v="1"/>
    <x v="1"/>
    <x v="0"/>
    <x v="1"/>
  </r>
  <r>
    <x v="0"/>
    <x v="40"/>
    <x v="1"/>
    <x v="1"/>
    <x v="1"/>
    <x v="15"/>
    <x v="0"/>
    <x v="0"/>
    <x v="0"/>
    <x v="1"/>
  </r>
  <r>
    <x v="1"/>
    <x v="4"/>
    <x v="0"/>
    <x v="0"/>
    <x v="0"/>
    <x v="23"/>
    <x v="1"/>
    <x v="2"/>
    <x v="0"/>
    <x v="0"/>
  </r>
  <r>
    <x v="1"/>
    <x v="47"/>
    <x v="0"/>
    <x v="0"/>
    <x v="0"/>
    <x v="17"/>
    <x v="0"/>
    <x v="1"/>
    <x v="0"/>
    <x v="0"/>
  </r>
  <r>
    <x v="1"/>
    <x v="5"/>
    <x v="0"/>
    <x v="0"/>
    <x v="1"/>
    <x v="19"/>
    <x v="1"/>
    <x v="2"/>
    <x v="0"/>
    <x v="0"/>
  </r>
  <r>
    <x v="0"/>
    <x v="34"/>
    <x v="0"/>
    <x v="0"/>
    <x v="0"/>
    <x v="6"/>
    <x v="0"/>
    <x v="2"/>
    <x v="0"/>
    <x v="0"/>
  </r>
  <r>
    <x v="1"/>
    <x v="14"/>
    <x v="1"/>
    <x v="1"/>
    <x v="0"/>
    <x v="21"/>
    <x v="1"/>
    <x v="1"/>
    <x v="0"/>
    <x v="1"/>
  </r>
  <r>
    <x v="1"/>
    <x v="12"/>
    <x v="1"/>
    <x v="1"/>
    <x v="1"/>
    <x v="29"/>
    <x v="0"/>
    <x v="0"/>
    <x v="0"/>
    <x v="1"/>
  </r>
  <r>
    <x v="0"/>
    <x v="33"/>
    <x v="0"/>
    <x v="0"/>
    <x v="1"/>
    <x v="13"/>
    <x v="1"/>
    <x v="0"/>
    <x v="0"/>
    <x v="0"/>
  </r>
  <r>
    <x v="0"/>
    <x v="36"/>
    <x v="0"/>
    <x v="0"/>
    <x v="1"/>
    <x v="29"/>
    <x v="0"/>
    <x v="1"/>
    <x v="0"/>
    <x v="0"/>
  </r>
  <r>
    <x v="0"/>
    <x v="39"/>
    <x v="0"/>
    <x v="0"/>
    <x v="1"/>
    <x v="8"/>
    <x v="1"/>
    <x v="1"/>
    <x v="0"/>
    <x v="0"/>
  </r>
  <r>
    <x v="1"/>
    <x v="8"/>
    <x v="1"/>
    <x v="1"/>
    <x v="0"/>
    <x v="26"/>
    <x v="0"/>
    <x v="1"/>
    <x v="0"/>
    <x v="1"/>
  </r>
  <r>
    <x v="0"/>
    <x v="44"/>
    <x v="0"/>
    <x v="0"/>
    <x v="0"/>
    <x v="19"/>
    <x v="1"/>
    <x v="0"/>
    <x v="0"/>
    <x v="0"/>
  </r>
  <r>
    <x v="0"/>
    <x v="25"/>
    <x v="1"/>
    <x v="1"/>
    <x v="1"/>
    <x v="20"/>
    <x v="0"/>
    <x v="1"/>
    <x v="0"/>
    <x v="1"/>
  </r>
  <r>
    <x v="0"/>
    <x v="7"/>
    <x v="0"/>
    <x v="0"/>
    <x v="0"/>
    <x v="7"/>
    <x v="1"/>
    <x v="1"/>
    <x v="0"/>
    <x v="0"/>
  </r>
  <r>
    <x v="1"/>
    <x v="37"/>
    <x v="0"/>
    <x v="0"/>
    <x v="0"/>
    <x v="22"/>
    <x v="0"/>
    <x v="2"/>
    <x v="0"/>
    <x v="0"/>
  </r>
  <r>
    <x v="1"/>
    <x v="49"/>
    <x v="0"/>
    <x v="0"/>
    <x v="0"/>
    <x v="14"/>
    <x v="1"/>
    <x v="2"/>
    <x v="0"/>
    <x v="0"/>
  </r>
  <r>
    <x v="1"/>
    <x v="57"/>
    <x v="1"/>
    <x v="1"/>
    <x v="1"/>
    <x v="9"/>
    <x v="0"/>
    <x v="0"/>
    <x v="0"/>
    <x v="1"/>
  </r>
  <r>
    <x v="0"/>
    <x v="28"/>
    <x v="1"/>
    <x v="1"/>
    <x v="1"/>
    <x v="24"/>
    <x v="1"/>
    <x v="2"/>
    <x v="0"/>
    <x v="1"/>
  </r>
  <r>
    <x v="0"/>
    <x v="10"/>
    <x v="1"/>
    <x v="1"/>
    <x v="0"/>
    <x v="13"/>
    <x v="0"/>
    <x v="1"/>
    <x v="0"/>
    <x v="1"/>
  </r>
  <r>
    <x v="1"/>
    <x v="20"/>
    <x v="1"/>
    <x v="1"/>
    <x v="0"/>
    <x v="14"/>
    <x v="1"/>
    <x v="0"/>
    <x v="0"/>
    <x v="1"/>
  </r>
  <r>
    <x v="1"/>
    <x v="52"/>
    <x v="1"/>
    <x v="1"/>
    <x v="1"/>
    <x v="9"/>
    <x v="0"/>
    <x v="1"/>
    <x v="0"/>
    <x v="1"/>
  </r>
  <r>
    <x v="0"/>
    <x v="40"/>
    <x v="1"/>
    <x v="1"/>
    <x v="1"/>
    <x v="18"/>
    <x v="1"/>
    <x v="2"/>
    <x v="0"/>
    <x v="1"/>
  </r>
  <r>
    <x v="0"/>
    <x v="13"/>
    <x v="0"/>
    <x v="0"/>
    <x v="0"/>
    <x v="31"/>
    <x v="0"/>
    <x v="0"/>
    <x v="0"/>
    <x v="0"/>
  </r>
  <r>
    <x v="0"/>
    <x v="34"/>
    <x v="0"/>
    <x v="0"/>
    <x v="0"/>
    <x v="28"/>
    <x v="1"/>
    <x v="2"/>
    <x v="0"/>
    <x v="0"/>
  </r>
  <r>
    <x v="1"/>
    <x v="49"/>
    <x v="1"/>
    <x v="1"/>
    <x v="1"/>
    <x v="11"/>
    <x v="0"/>
    <x v="0"/>
    <x v="0"/>
    <x v="1"/>
  </r>
  <r>
    <x v="0"/>
    <x v="55"/>
    <x v="0"/>
    <x v="0"/>
    <x v="1"/>
    <x v="24"/>
    <x v="1"/>
    <x v="2"/>
    <x v="0"/>
    <x v="0"/>
  </r>
  <r>
    <x v="1"/>
    <x v="8"/>
    <x v="0"/>
    <x v="0"/>
    <x v="0"/>
    <x v="24"/>
    <x v="0"/>
    <x v="0"/>
    <x v="0"/>
    <x v="0"/>
  </r>
  <r>
    <x v="1"/>
    <x v="31"/>
    <x v="1"/>
    <x v="1"/>
    <x v="0"/>
    <x v="26"/>
    <x v="1"/>
    <x v="0"/>
    <x v="0"/>
    <x v="1"/>
  </r>
  <r>
    <x v="1"/>
    <x v="43"/>
    <x v="1"/>
    <x v="1"/>
    <x v="1"/>
    <x v="5"/>
    <x v="0"/>
    <x v="2"/>
    <x v="0"/>
    <x v="1"/>
  </r>
  <r>
    <x v="0"/>
    <x v="37"/>
    <x v="1"/>
    <x v="1"/>
    <x v="1"/>
    <x v="23"/>
    <x v="1"/>
    <x v="1"/>
    <x v="0"/>
    <x v="1"/>
  </r>
  <r>
    <x v="0"/>
    <x v="38"/>
    <x v="0"/>
    <x v="0"/>
    <x v="1"/>
    <x v="8"/>
    <x v="0"/>
    <x v="2"/>
    <x v="0"/>
    <x v="0"/>
  </r>
  <r>
    <x v="0"/>
    <x v="12"/>
    <x v="1"/>
    <x v="1"/>
    <x v="0"/>
    <x v="32"/>
    <x v="1"/>
    <x v="2"/>
    <x v="0"/>
    <x v="1"/>
  </r>
  <r>
    <x v="1"/>
    <x v="50"/>
    <x v="1"/>
    <x v="1"/>
    <x v="0"/>
    <x v="14"/>
    <x v="0"/>
    <x v="0"/>
    <x v="0"/>
    <x v="1"/>
  </r>
  <r>
    <x v="0"/>
    <x v="30"/>
    <x v="0"/>
    <x v="0"/>
    <x v="0"/>
    <x v="0"/>
    <x v="1"/>
    <x v="0"/>
    <x v="0"/>
    <x v="0"/>
  </r>
  <r>
    <x v="0"/>
    <x v="16"/>
    <x v="1"/>
    <x v="1"/>
    <x v="1"/>
    <x v="13"/>
    <x v="0"/>
    <x v="0"/>
    <x v="0"/>
    <x v="1"/>
  </r>
  <r>
    <x v="0"/>
    <x v="34"/>
    <x v="1"/>
    <x v="1"/>
    <x v="0"/>
    <x v="15"/>
    <x v="1"/>
    <x v="1"/>
    <x v="0"/>
    <x v="1"/>
  </r>
  <r>
    <x v="0"/>
    <x v="13"/>
    <x v="1"/>
    <x v="1"/>
    <x v="0"/>
    <x v="1"/>
    <x v="0"/>
    <x v="1"/>
    <x v="0"/>
    <x v="1"/>
  </r>
  <r>
    <x v="0"/>
    <x v="44"/>
    <x v="0"/>
    <x v="0"/>
    <x v="1"/>
    <x v="30"/>
    <x v="1"/>
    <x v="1"/>
    <x v="0"/>
    <x v="0"/>
  </r>
  <r>
    <x v="1"/>
    <x v="27"/>
    <x v="0"/>
    <x v="0"/>
    <x v="0"/>
    <x v="15"/>
    <x v="0"/>
    <x v="1"/>
    <x v="0"/>
    <x v="0"/>
  </r>
  <r>
    <x v="1"/>
    <x v="24"/>
    <x v="0"/>
    <x v="0"/>
    <x v="1"/>
    <x v="26"/>
    <x v="1"/>
    <x v="0"/>
    <x v="0"/>
    <x v="0"/>
  </r>
  <r>
    <x v="0"/>
    <x v="0"/>
    <x v="1"/>
    <x v="1"/>
    <x v="0"/>
    <x v="6"/>
    <x v="0"/>
    <x v="0"/>
    <x v="0"/>
    <x v="1"/>
  </r>
  <r>
    <x v="1"/>
    <x v="55"/>
    <x v="0"/>
    <x v="0"/>
    <x v="0"/>
    <x v="34"/>
    <x v="1"/>
    <x v="1"/>
    <x v="0"/>
    <x v="0"/>
  </r>
  <r>
    <x v="1"/>
    <x v="28"/>
    <x v="0"/>
    <x v="0"/>
    <x v="0"/>
    <x v="20"/>
    <x v="0"/>
    <x v="1"/>
    <x v="0"/>
    <x v="0"/>
  </r>
  <r>
    <x v="1"/>
    <x v="19"/>
    <x v="0"/>
    <x v="0"/>
    <x v="0"/>
    <x v="7"/>
    <x v="1"/>
    <x v="0"/>
    <x v="0"/>
    <x v="0"/>
  </r>
  <r>
    <x v="0"/>
    <x v="25"/>
    <x v="0"/>
    <x v="0"/>
    <x v="1"/>
    <x v="22"/>
    <x v="0"/>
    <x v="0"/>
    <x v="0"/>
    <x v="0"/>
  </r>
  <r>
    <x v="1"/>
    <x v="15"/>
    <x v="1"/>
    <x v="1"/>
    <x v="0"/>
    <x v="13"/>
    <x v="1"/>
    <x v="0"/>
    <x v="0"/>
    <x v="1"/>
  </r>
  <r>
    <x v="0"/>
    <x v="26"/>
    <x v="0"/>
    <x v="0"/>
    <x v="1"/>
    <x v="1"/>
    <x v="0"/>
    <x v="2"/>
    <x v="0"/>
    <x v="0"/>
  </r>
  <r>
    <x v="1"/>
    <x v="27"/>
    <x v="1"/>
    <x v="1"/>
    <x v="0"/>
    <x v="30"/>
    <x v="1"/>
    <x v="0"/>
    <x v="0"/>
    <x v="1"/>
  </r>
  <r>
    <x v="0"/>
    <x v="47"/>
    <x v="0"/>
    <x v="0"/>
    <x v="1"/>
    <x v="11"/>
    <x v="0"/>
    <x v="2"/>
    <x v="0"/>
    <x v="0"/>
  </r>
  <r>
    <x v="1"/>
    <x v="22"/>
    <x v="0"/>
    <x v="0"/>
    <x v="0"/>
    <x v="35"/>
    <x v="1"/>
    <x v="2"/>
    <x v="0"/>
    <x v="0"/>
  </r>
  <r>
    <x v="1"/>
    <x v="53"/>
    <x v="1"/>
    <x v="1"/>
    <x v="1"/>
    <x v="21"/>
    <x v="0"/>
    <x v="1"/>
    <x v="0"/>
    <x v="1"/>
  </r>
  <r>
    <x v="1"/>
    <x v="29"/>
    <x v="0"/>
    <x v="0"/>
    <x v="1"/>
    <x v="24"/>
    <x v="1"/>
    <x v="1"/>
    <x v="0"/>
    <x v="0"/>
  </r>
  <r>
    <x v="1"/>
    <x v="46"/>
    <x v="0"/>
    <x v="0"/>
    <x v="0"/>
    <x v="23"/>
    <x v="0"/>
    <x v="2"/>
    <x v="0"/>
    <x v="0"/>
  </r>
  <r>
    <x v="0"/>
    <x v="26"/>
    <x v="0"/>
    <x v="0"/>
    <x v="0"/>
    <x v="6"/>
    <x v="1"/>
    <x v="1"/>
    <x v="0"/>
    <x v="0"/>
  </r>
  <r>
    <x v="1"/>
    <x v="27"/>
    <x v="0"/>
    <x v="0"/>
    <x v="0"/>
    <x v="10"/>
    <x v="0"/>
    <x v="0"/>
    <x v="0"/>
    <x v="0"/>
  </r>
  <r>
    <x v="1"/>
    <x v="46"/>
    <x v="1"/>
    <x v="1"/>
    <x v="0"/>
    <x v="18"/>
    <x v="1"/>
    <x v="1"/>
    <x v="0"/>
    <x v="1"/>
  </r>
  <r>
    <x v="0"/>
    <x v="45"/>
    <x v="0"/>
    <x v="0"/>
    <x v="0"/>
    <x v="5"/>
    <x v="0"/>
    <x v="2"/>
    <x v="0"/>
    <x v="0"/>
  </r>
  <r>
    <x v="1"/>
    <x v="24"/>
    <x v="1"/>
    <x v="1"/>
    <x v="1"/>
    <x v="16"/>
    <x v="1"/>
    <x v="0"/>
    <x v="0"/>
    <x v="1"/>
  </r>
  <r>
    <x v="0"/>
    <x v="27"/>
    <x v="1"/>
    <x v="1"/>
    <x v="1"/>
    <x v="31"/>
    <x v="0"/>
    <x v="2"/>
    <x v="0"/>
    <x v="1"/>
  </r>
  <r>
    <x v="0"/>
    <x v="26"/>
    <x v="0"/>
    <x v="0"/>
    <x v="0"/>
    <x v="18"/>
    <x v="1"/>
    <x v="1"/>
    <x v="0"/>
    <x v="0"/>
  </r>
  <r>
    <x v="1"/>
    <x v="44"/>
    <x v="1"/>
    <x v="1"/>
    <x v="0"/>
    <x v="8"/>
    <x v="0"/>
    <x v="0"/>
    <x v="0"/>
    <x v="1"/>
  </r>
  <r>
    <x v="0"/>
    <x v="11"/>
    <x v="1"/>
    <x v="1"/>
    <x v="1"/>
    <x v="5"/>
    <x v="1"/>
    <x v="1"/>
    <x v="0"/>
    <x v="1"/>
  </r>
  <r>
    <x v="0"/>
    <x v="44"/>
    <x v="1"/>
    <x v="1"/>
    <x v="0"/>
    <x v="28"/>
    <x v="0"/>
    <x v="2"/>
    <x v="0"/>
    <x v="1"/>
  </r>
  <r>
    <x v="1"/>
    <x v="27"/>
    <x v="1"/>
    <x v="1"/>
    <x v="0"/>
    <x v="26"/>
    <x v="1"/>
    <x v="2"/>
    <x v="0"/>
    <x v="1"/>
  </r>
  <r>
    <x v="0"/>
    <x v="28"/>
    <x v="0"/>
    <x v="0"/>
    <x v="1"/>
    <x v="0"/>
    <x v="0"/>
    <x v="0"/>
    <x v="0"/>
    <x v="0"/>
  </r>
  <r>
    <x v="1"/>
    <x v="57"/>
    <x v="0"/>
    <x v="0"/>
    <x v="0"/>
    <x v="9"/>
    <x v="1"/>
    <x v="0"/>
    <x v="0"/>
    <x v="0"/>
  </r>
  <r>
    <x v="1"/>
    <x v="48"/>
    <x v="1"/>
    <x v="1"/>
    <x v="1"/>
    <x v="8"/>
    <x v="0"/>
    <x v="2"/>
    <x v="0"/>
    <x v="1"/>
  </r>
  <r>
    <x v="0"/>
    <x v="27"/>
    <x v="0"/>
    <x v="0"/>
    <x v="0"/>
    <x v="28"/>
    <x v="1"/>
    <x v="2"/>
    <x v="0"/>
    <x v="0"/>
  </r>
  <r>
    <x v="1"/>
    <x v="37"/>
    <x v="0"/>
    <x v="0"/>
    <x v="1"/>
    <x v="9"/>
    <x v="0"/>
    <x v="0"/>
    <x v="0"/>
    <x v="0"/>
  </r>
  <r>
    <x v="1"/>
    <x v="2"/>
    <x v="0"/>
    <x v="0"/>
    <x v="0"/>
    <x v="24"/>
    <x v="1"/>
    <x v="1"/>
    <x v="0"/>
    <x v="0"/>
  </r>
  <r>
    <x v="1"/>
    <x v="27"/>
    <x v="0"/>
    <x v="0"/>
    <x v="1"/>
    <x v="32"/>
    <x v="0"/>
    <x v="2"/>
    <x v="0"/>
    <x v="0"/>
  </r>
  <r>
    <x v="1"/>
    <x v="51"/>
    <x v="1"/>
    <x v="1"/>
    <x v="1"/>
    <x v="33"/>
    <x v="1"/>
    <x v="0"/>
    <x v="0"/>
    <x v="1"/>
  </r>
  <r>
    <x v="0"/>
    <x v="15"/>
    <x v="0"/>
    <x v="0"/>
    <x v="0"/>
    <x v="24"/>
    <x v="0"/>
    <x v="1"/>
    <x v="0"/>
    <x v="0"/>
  </r>
  <r>
    <x v="1"/>
    <x v="50"/>
    <x v="0"/>
    <x v="0"/>
    <x v="0"/>
    <x v="2"/>
    <x v="1"/>
    <x v="2"/>
    <x v="0"/>
    <x v="0"/>
  </r>
  <r>
    <x v="1"/>
    <x v="10"/>
    <x v="0"/>
    <x v="0"/>
    <x v="0"/>
    <x v="23"/>
    <x v="0"/>
    <x v="0"/>
    <x v="0"/>
    <x v="0"/>
  </r>
  <r>
    <x v="1"/>
    <x v="9"/>
    <x v="1"/>
    <x v="1"/>
    <x v="0"/>
    <x v="11"/>
    <x v="1"/>
    <x v="2"/>
    <x v="0"/>
    <x v="1"/>
  </r>
  <r>
    <x v="1"/>
    <x v="29"/>
    <x v="0"/>
    <x v="0"/>
    <x v="1"/>
    <x v="34"/>
    <x v="0"/>
    <x v="1"/>
    <x v="0"/>
    <x v="0"/>
  </r>
  <r>
    <x v="0"/>
    <x v="56"/>
    <x v="1"/>
    <x v="1"/>
    <x v="1"/>
    <x v="26"/>
    <x v="1"/>
    <x v="2"/>
    <x v="0"/>
    <x v="1"/>
  </r>
  <r>
    <x v="1"/>
    <x v="11"/>
    <x v="1"/>
    <x v="1"/>
    <x v="0"/>
    <x v="19"/>
    <x v="0"/>
    <x v="1"/>
    <x v="0"/>
    <x v="1"/>
  </r>
  <r>
    <x v="0"/>
    <x v="5"/>
    <x v="1"/>
    <x v="1"/>
    <x v="0"/>
    <x v="21"/>
    <x v="1"/>
    <x v="1"/>
    <x v="0"/>
    <x v="1"/>
  </r>
  <r>
    <x v="0"/>
    <x v="28"/>
    <x v="1"/>
    <x v="1"/>
    <x v="0"/>
    <x v="9"/>
    <x v="0"/>
    <x v="1"/>
    <x v="0"/>
    <x v="1"/>
  </r>
  <r>
    <x v="1"/>
    <x v="34"/>
    <x v="1"/>
    <x v="1"/>
    <x v="0"/>
    <x v="22"/>
    <x v="1"/>
    <x v="0"/>
    <x v="0"/>
    <x v="1"/>
  </r>
  <r>
    <x v="1"/>
    <x v="9"/>
    <x v="0"/>
    <x v="0"/>
    <x v="1"/>
    <x v="19"/>
    <x v="0"/>
    <x v="1"/>
    <x v="0"/>
    <x v="0"/>
  </r>
  <r>
    <x v="1"/>
    <x v="28"/>
    <x v="1"/>
    <x v="1"/>
    <x v="0"/>
    <x v="18"/>
    <x v="1"/>
    <x v="1"/>
    <x v="0"/>
    <x v="1"/>
  </r>
  <r>
    <x v="1"/>
    <x v="33"/>
    <x v="1"/>
    <x v="1"/>
    <x v="0"/>
    <x v="11"/>
    <x v="0"/>
    <x v="1"/>
    <x v="0"/>
    <x v="1"/>
  </r>
  <r>
    <x v="0"/>
    <x v="26"/>
    <x v="0"/>
    <x v="0"/>
    <x v="0"/>
    <x v="21"/>
    <x v="1"/>
    <x v="0"/>
    <x v="0"/>
    <x v="0"/>
  </r>
  <r>
    <x v="1"/>
    <x v="54"/>
    <x v="1"/>
    <x v="1"/>
    <x v="1"/>
    <x v="30"/>
    <x v="0"/>
    <x v="0"/>
    <x v="0"/>
    <x v="1"/>
  </r>
  <r>
    <x v="1"/>
    <x v="28"/>
    <x v="1"/>
    <x v="1"/>
    <x v="1"/>
    <x v="1"/>
    <x v="1"/>
    <x v="0"/>
    <x v="0"/>
    <x v="1"/>
  </r>
  <r>
    <x v="1"/>
    <x v="1"/>
    <x v="0"/>
    <x v="0"/>
    <x v="0"/>
    <x v="20"/>
    <x v="0"/>
    <x v="1"/>
    <x v="0"/>
    <x v="0"/>
  </r>
  <r>
    <x v="0"/>
    <x v="8"/>
    <x v="1"/>
    <x v="1"/>
    <x v="1"/>
    <x v="33"/>
    <x v="1"/>
    <x v="0"/>
    <x v="0"/>
    <x v="1"/>
  </r>
  <r>
    <x v="0"/>
    <x v="40"/>
    <x v="1"/>
    <x v="1"/>
    <x v="1"/>
    <x v="3"/>
    <x v="0"/>
    <x v="0"/>
    <x v="0"/>
    <x v="1"/>
  </r>
  <r>
    <x v="1"/>
    <x v="2"/>
    <x v="0"/>
    <x v="0"/>
    <x v="1"/>
    <x v="24"/>
    <x v="1"/>
    <x v="1"/>
    <x v="0"/>
    <x v="0"/>
  </r>
  <r>
    <x v="0"/>
    <x v="47"/>
    <x v="1"/>
    <x v="1"/>
    <x v="1"/>
    <x v="10"/>
    <x v="0"/>
    <x v="2"/>
    <x v="0"/>
    <x v="1"/>
  </r>
  <r>
    <x v="0"/>
    <x v="0"/>
    <x v="0"/>
    <x v="0"/>
    <x v="0"/>
    <x v="35"/>
    <x v="1"/>
    <x v="1"/>
    <x v="0"/>
    <x v="0"/>
  </r>
  <r>
    <x v="1"/>
    <x v="3"/>
    <x v="0"/>
    <x v="0"/>
    <x v="1"/>
    <x v="14"/>
    <x v="0"/>
    <x v="2"/>
    <x v="0"/>
    <x v="0"/>
  </r>
  <r>
    <x v="1"/>
    <x v="4"/>
    <x v="1"/>
    <x v="1"/>
    <x v="1"/>
    <x v="29"/>
    <x v="1"/>
    <x v="1"/>
    <x v="0"/>
    <x v="1"/>
  </r>
  <r>
    <x v="1"/>
    <x v="27"/>
    <x v="0"/>
    <x v="0"/>
    <x v="0"/>
    <x v="2"/>
    <x v="0"/>
    <x v="2"/>
    <x v="0"/>
    <x v="0"/>
  </r>
  <r>
    <x v="1"/>
    <x v="8"/>
    <x v="1"/>
    <x v="1"/>
    <x v="0"/>
    <x v="12"/>
    <x v="1"/>
    <x v="1"/>
    <x v="0"/>
    <x v="1"/>
  </r>
  <r>
    <x v="1"/>
    <x v="51"/>
    <x v="1"/>
    <x v="1"/>
    <x v="1"/>
    <x v="34"/>
    <x v="0"/>
    <x v="2"/>
    <x v="0"/>
    <x v="1"/>
  </r>
  <r>
    <x v="1"/>
    <x v="30"/>
    <x v="0"/>
    <x v="0"/>
    <x v="0"/>
    <x v="17"/>
    <x v="1"/>
    <x v="1"/>
    <x v="0"/>
    <x v="0"/>
  </r>
  <r>
    <x v="0"/>
    <x v="17"/>
    <x v="0"/>
    <x v="0"/>
    <x v="1"/>
    <x v="19"/>
    <x v="0"/>
    <x v="1"/>
    <x v="0"/>
    <x v="0"/>
  </r>
  <r>
    <x v="1"/>
    <x v="35"/>
    <x v="1"/>
    <x v="1"/>
    <x v="1"/>
    <x v="6"/>
    <x v="1"/>
    <x v="1"/>
    <x v="0"/>
    <x v="1"/>
  </r>
  <r>
    <x v="1"/>
    <x v="27"/>
    <x v="1"/>
    <x v="1"/>
    <x v="1"/>
    <x v="15"/>
    <x v="0"/>
    <x v="2"/>
    <x v="0"/>
    <x v="1"/>
  </r>
  <r>
    <x v="1"/>
    <x v="2"/>
    <x v="0"/>
    <x v="0"/>
    <x v="1"/>
    <x v="33"/>
    <x v="1"/>
    <x v="0"/>
    <x v="0"/>
    <x v="0"/>
  </r>
  <r>
    <x v="1"/>
    <x v="29"/>
    <x v="1"/>
    <x v="1"/>
    <x v="0"/>
    <x v="8"/>
    <x v="0"/>
    <x v="1"/>
    <x v="0"/>
    <x v="1"/>
  </r>
  <r>
    <x v="0"/>
    <x v="36"/>
    <x v="1"/>
    <x v="1"/>
    <x v="1"/>
    <x v="19"/>
    <x v="1"/>
    <x v="1"/>
    <x v="0"/>
    <x v="1"/>
  </r>
  <r>
    <x v="0"/>
    <x v="9"/>
    <x v="0"/>
    <x v="0"/>
    <x v="1"/>
    <x v="6"/>
    <x v="0"/>
    <x v="0"/>
    <x v="0"/>
    <x v="0"/>
  </r>
  <r>
    <x v="0"/>
    <x v="17"/>
    <x v="1"/>
    <x v="1"/>
    <x v="0"/>
    <x v="3"/>
    <x v="1"/>
    <x v="0"/>
    <x v="0"/>
    <x v="1"/>
  </r>
  <r>
    <x v="0"/>
    <x v="7"/>
    <x v="1"/>
    <x v="1"/>
    <x v="1"/>
    <x v="21"/>
    <x v="0"/>
    <x v="2"/>
    <x v="0"/>
    <x v="1"/>
  </r>
  <r>
    <x v="0"/>
    <x v="33"/>
    <x v="1"/>
    <x v="1"/>
    <x v="1"/>
    <x v="15"/>
    <x v="1"/>
    <x v="1"/>
    <x v="0"/>
    <x v="1"/>
  </r>
  <r>
    <x v="1"/>
    <x v="38"/>
    <x v="1"/>
    <x v="1"/>
    <x v="1"/>
    <x v="9"/>
    <x v="0"/>
    <x v="1"/>
    <x v="0"/>
    <x v="1"/>
  </r>
  <r>
    <x v="1"/>
    <x v="20"/>
    <x v="1"/>
    <x v="1"/>
    <x v="0"/>
    <x v="31"/>
    <x v="1"/>
    <x v="1"/>
    <x v="0"/>
    <x v="1"/>
  </r>
  <r>
    <x v="1"/>
    <x v="25"/>
    <x v="1"/>
    <x v="1"/>
    <x v="1"/>
    <x v="14"/>
    <x v="0"/>
    <x v="0"/>
    <x v="0"/>
    <x v="1"/>
  </r>
  <r>
    <x v="0"/>
    <x v="26"/>
    <x v="0"/>
    <x v="0"/>
    <x v="1"/>
    <x v="32"/>
    <x v="1"/>
    <x v="2"/>
    <x v="0"/>
    <x v="0"/>
  </r>
  <r>
    <x v="0"/>
    <x v="32"/>
    <x v="0"/>
    <x v="0"/>
    <x v="1"/>
    <x v="30"/>
    <x v="0"/>
    <x v="1"/>
    <x v="0"/>
    <x v="0"/>
  </r>
  <r>
    <x v="0"/>
    <x v="29"/>
    <x v="1"/>
    <x v="1"/>
    <x v="0"/>
    <x v="5"/>
    <x v="1"/>
    <x v="2"/>
    <x v="0"/>
    <x v="1"/>
  </r>
  <r>
    <x v="0"/>
    <x v="1"/>
    <x v="0"/>
    <x v="0"/>
    <x v="0"/>
    <x v="27"/>
    <x v="0"/>
    <x v="0"/>
    <x v="0"/>
    <x v="0"/>
  </r>
  <r>
    <x v="0"/>
    <x v="13"/>
    <x v="1"/>
    <x v="1"/>
    <x v="0"/>
    <x v="34"/>
    <x v="1"/>
    <x v="1"/>
    <x v="0"/>
    <x v="1"/>
  </r>
  <r>
    <x v="1"/>
    <x v="32"/>
    <x v="0"/>
    <x v="0"/>
    <x v="1"/>
    <x v="33"/>
    <x v="0"/>
    <x v="1"/>
    <x v="0"/>
    <x v="0"/>
  </r>
  <r>
    <x v="0"/>
    <x v="44"/>
    <x v="0"/>
    <x v="0"/>
    <x v="1"/>
    <x v="12"/>
    <x v="1"/>
    <x v="2"/>
    <x v="0"/>
    <x v="0"/>
  </r>
  <r>
    <x v="1"/>
    <x v="54"/>
    <x v="1"/>
    <x v="1"/>
    <x v="0"/>
    <x v="30"/>
    <x v="0"/>
    <x v="1"/>
    <x v="0"/>
    <x v="1"/>
  </r>
  <r>
    <x v="1"/>
    <x v="28"/>
    <x v="0"/>
    <x v="0"/>
    <x v="1"/>
    <x v="15"/>
    <x v="1"/>
    <x v="2"/>
    <x v="0"/>
    <x v="0"/>
  </r>
  <r>
    <x v="0"/>
    <x v="8"/>
    <x v="1"/>
    <x v="1"/>
    <x v="1"/>
    <x v="7"/>
    <x v="0"/>
    <x v="0"/>
    <x v="0"/>
    <x v="1"/>
  </r>
  <r>
    <x v="1"/>
    <x v="44"/>
    <x v="1"/>
    <x v="1"/>
    <x v="1"/>
    <x v="30"/>
    <x v="1"/>
    <x v="0"/>
    <x v="0"/>
    <x v="1"/>
  </r>
  <r>
    <x v="1"/>
    <x v="24"/>
    <x v="1"/>
    <x v="1"/>
    <x v="0"/>
    <x v="10"/>
    <x v="0"/>
    <x v="2"/>
    <x v="0"/>
    <x v="1"/>
  </r>
  <r>
    <x v="0"/>
    <x v="31"/>
    <x v="1"/>
    <x v="1"/>
    <x v="0"/>
    <x v="20"/>
    <x v="1"/>
    <x v="2"/>
    <x v="0"/>
    <x v="1"/>
  </r>
  <r>
    <x v="0"/>
    <x v="19"/>
    <x v="0"/>
    <x v="0"/>
    <x v="0"/>
    <x v="11"/>
    <x v="0"/>
    <x v="1"/>
    <x v="0"/>
    <x v="0"/>
  </r>
  <r>
    <x v="0"/>
    <x v="55"/>
    <x v="0"/>
    <x v="0"/>
    <x v="0"/>
    <x v="18"/>
    <x v="1"/>
    <x v="1"/>
    <x v="0"/>
    <x v="0"/>
  </r>
  <r>
    <x v="1"/>
    <x v="26"/>
    <x v="0"/>
    <x v="0"/>
    <x v="0"/>
    <x v="20"/>
    <x v="0"/>
    <x v="2"/>
    <x v="0"/>
    <x v="0"/>
  </r>
  <r>
    <x v="1"/>
    <x v="46"/>
    <x v="1"/>
    <x v="1"/>
    <x v="1"/>
    <x v="12"/>
    <x v="1"/>
    <x v="1"/>
    <x v="0"/>
    <x v="1"/>
  </r>
  <r>
    <x v="1"/>
    <x v="0"/>
    <x v="1"/>
    <x v="1"/>
    <x v="0"/>
    <x v="12"/>
    <x v="0"/>
    <x v="1"/>
    <x v="0"/>
    <x v="1"/>
  </r>
  <r>
    <x v="1"/>
    <x v="40"/>
    <x v="0"/>
    <x v="0"/>
    <x v="1"/>
    <x v="20"/>
    <x v="1"/>
    <x v="1"/>
    <x v="0"/>
    <x v="0"/>
  </r>
  <r>
    <x v="0"/>
    <x v="10"/>
    <x v="1"/>
    <x v="1"/>
    <x v="1"/>
    <x v="26"/>
    <x v="0"/>
    <x v="2"/>
    <x v="0"/>
    <x v="1"/>
  </r>
  <r>
    <x v="0"/>
    <x v="14"/>
    <x v="0"/>
    <x v="0"/>
    <x v="1"/>
    <x v="20"/>
    <x v="1"/>
    <x v="0"/>
    <x v="0"/>
    <x v="0"/>
  </r>
  <r>
    <x v="1"/>
    <x v="29"/>
    <x v="1"/>
    <x v="1"/>
    <x v="1"/>
    <x v="23"/>
    <x v="0"/>
    <x v="1"/>
    <x v="0"/>
    <x v="1"/>
  </r>
  <r>
    <x v="1"/>
    <x v="4"/>
    <x v="0"/>
    <x v="0"/>
    <x v="0"/>
    <x v="17"/>
    <x v="1"/>
    <x v="1"/>
    <x v="0"/>
    <x v="0"/>
  </r>
  <r>
    <x v="1"/>
    <x v="25"/>
    <x v="1"/>
    <x v="1"/>
    <x v="1"/>
    <x v="32"/>
    <x v="0"/>
    <x v="1"/>
    <x v="0"/>
    <x v="1"/>
  </r>
  <r>
    <x v="1"/>
    <x v="46"/>
    <x v="0"/>
    <x v="0"/>
    <x v="0"/>
    <x v="24"/>
    <x v="1"/>
    <x v="2"/>
    <x v="0"/>
    <x v="0"/>
  </r>
  <r>
    <x v="1"/>
    <x v="21"/>
    <x v="0"/>
    <x v="0"/>
    <x v="0"/>
    <x v="2"/>
    <x v="0"/>
    <x v="0"/>
    <x v="0"/>
    <x v="0"/>
  </r>
  <r>
    <x v="0"/>
    <x v="40"/>
    <x v="0"/>
    <x v="0"/>
    <x v="0"/>
    <x v="2"/>
    <x v="1"/>
    <x v="1"/>
    <x v="0"/>
    <x v="0"/>
  </r>
  <r>
    <x v="0"/>
    <x v="46"/>
    <x v="1"/>
    <x v="1"/>
    <x v="1"/>
    <x v="3"/>
    <x v="0"/>
    <x v="0"/>
    <x v="0"/>
    <x v="1"/>
  </r>
  <r>
    <x v="0"/>
    <x v="54"/>
    <x v="1"/>
    <x v="1"/>
    <x v="1"/>
    <x v="15"/>
    <x v="1"/>
    <x v="0"/>
    <x v="0"/>
    <x v="1"/>
  </r>
  <r>
    <x v="1"/>
    <x v="25"/>
    <x v="1"/>
    <x v="1"/>
    <x v="1"/>
    <x v="5"/>
    <x v="0"/>
    <x v="0"/>
    <x v="0"/>
    <x v="1"/>
  </r>
  <r>
    <x v="0"/>
    <x v="42"/>
    <x v="1"/>
    <x v="1"/>
    <x v="1"/>
    <x v="5"/>
    <x v="1"/>
    <x v="2"/>
    <x v="0"/>
    <x v="1"/>
  </r>
  <r>
    <x v="1"/>
    <x v="12"/>
    <x v="0"/>
    <x v="0"/>
    <x v="1"/>
    <x v="10"/>
    <x v="0"/>
    <x v="1"/>
    <x v="0"/>
    <x v="0"/>
  </r>
  <r>
    <x v="0"/>
    <x v="1"/>
    <x v="1"/>
    <x v="1"/>
    <x v="1"/>
    <x v="10"/>
    <x v="1"/>
    <x v="0"/>
    <x v="0"/>
    <x v="1"/>
  </r>
  <r>
    <x v="1"/>
    <x v="22"/>
    <x v="0"/>
    <x v="0"/>
    <x v="0"/>
    <x v="13"/>
    <x v="0"/>
    <x v="2"/>
    <x v="0"/>
    <x v="0"/>
  </r>
  <r>
    <x v="1"/>
    <x v="47"/>
    <x v="0"/>
    <x v="0"/>
    <x v="1"/>
    <x v="1"/>
    <x v="1"/>
    <x v="2"/>
    <x v="0"/>
    <x v="0"/>
  </r>
  <r>
    <x v="1"/>
    <x v="50"/>
    <x v="1"/>
    <x v="1"/>
    <x v="0"/>
    <x v="26"/>
    <x v="0"/>
    <x v="0"/>
    <x v="0"/>
    <x v="1"/>
  </r>
  <r>
    <x v="0"/>
    <x v="53"/>
    <x v="0"/>
    <x v="0"/>
    <x v="1"/>
    <x v="17"/>
    <x v="1"/>
    <x v="0"/>
    <x v="0"/>
    <x v="0"/>
  </r>
  <r>
    <x v="1"/>
    <x v="42"/>
    <x v="0"/>
    <x v="0"/>
    <x v="0"/>
    <x v="33"/>
    <x v="0"/>
    <x v="1"/>
    <x v="0"/>
    <x v="0"/>
  </r>
  <r>
    <x v="1"/>
    <x v="42"/>
    <x v="0"/>
    <x v="0"/>
    <x v="0"/>
    <x v="14"/>
    <x v="1"/>
    <x v="1"/>
    <x v="0"/>
    <x v="0"/>
  </r>
  <r>
    <x v="1"/>
    <x v="42"/>
    <x v="0"/>
    <x v="0"/>
    <x v="0"/>
    <x v="35"/>
    <x v="0"/>
    <x v="0"/>
    <x v="0"/>
    <x v="0"/>
  </r>
  <r>
    <x v="0"/>
    <x v="7"/>
    <x v="1"/>
    <x v="1"/>
    <x v="0"/>
    <x v="28"/>
    <x v="1"/>
    <x v="1"/>
    <x v="0"/>
    <x v="1"/>
  </r>
  <r>
    <x v="1"/>
    <x v="5"/>
    <x v="0"/>
    <x v="0"/>
    <x v="0"/>
    <x v="20"/>
    <x v="0"/>
    <x v="1"/>
    <x v="0"/>
    <x v="0"/>
  </r>
  <r>
    <x v="1"/>
    <x v="0"/>
    <x v="1"/>
    <x v="1"/>
    <x v="0"/>
    <x v="30"/>
    <x v="1"/>
    <x v="0"/>
    <x v="0"/>
    <x v="1"/>
  </r>
  <r>
    <x v="0"/>
    <x v="37"/>
    <x v="0"/>
    <x v="0"/>
    <x v="0"/>
    <x v="0"/>
    <x v="0"/>
    <x v="0"/>
    <x v="0"/>
    <x v="0"/>
  </r>
  <r>
    <x v="0"/>
    <x v="6"/>
    <x v="0"/>
    <x v="0"/>
    <x v="1"/>
    <x v="10"/>
    <x v="1"/>
    <x v="0"/>
    <x v="0"/>
    <x v="0"/>
  </r>
  <r>
    <x v="1"/>
    <x v="47"/>
    <x v="1"/>
    <x v="1"/>
    <x v="0"/>
    <x v="20"/>
    <x v="0"/>
    <x v="2"/>
    <x v="0"/>
    <x v="1"/>
  </r>
  <r>
    <x v="0"/>
    <x v="38"/>
    <x v="1"/>
    <x v="1"/>
    <x v="0"/>
    <x v="0"/>
    <x v="1"/>
    <x v="2"/>
    <x v="0"/>
    <x v="1"/>
  </r>
  <r>
    <x v="1"/>
    <x v="40"/>
    <x v="1"/>
    <x v="1"/>
    <x v="1"/>
    <x v="35"/>
    <x v="0"/>
    <x v="0"/>
    <x v="0"/>
    <x v="1"/>
  </r>
  <r>
    <x v="1"/>
    <x v="48"/>
    <x v="1"/>
    <x v="1"/>
    <x v="0"/>
    <x v="1"/>
    <x v="1"/>
    <x v="2"/>
    <x v="0"/>
    <x v="1"/>
  </r>
  <r>
    <x v="0"/>
    <x v="50"/>
    <x v="0"/>
    <x v="0"/>
    <x v="1"/>
    <x v="8"/>
    <x v="0"/>
    <x v="2"/>
    <x v="0"/>
    <x v="0"/>
  </r>
  <r>
    <x v="1"/>
    <x v="24"/>
    <x v="0"/>
    <x v="0"/>
    <x v="1"/>
    <x v="1"/>
    <x v="1"/>
    <x v="2"/>
    <x v="0"/>
    <x v="0"/>
  </r>
  <r>
    <x v="1"/>
    <x v="20"/>
    <x v="1"/>
    <x v="1"/>
    <x v="1"/>
    <x v="31"/>
    <x v="0"/>
    <x v="1"/>
    <x v="0"/>
    <x v="1"/>
  </r>
  <r>
    <x v="0"/>
    <x v="49"/>
    <x v="1"/>
    <x v="1"/>
    <x v="1"/>
    <x v="2"/>
    <x v="1"/>
    <x v="1"/>
    <x v="0"/>
    <x v="1"/>
  </r>
  <r>
    <x v="1"/>
    <x v="31"/>
    <x v="0"/>
    <x v="0"/>
    <x v="1"/>
    <x v="29"/>
    <x v="0"/>
    <x v="1"/>
    <x v="0"/>
    <x v="0"/>
  </r>
  <r>
    <x v="1"/>
    <x v="30"/>
    <x v="1"/>
    <x v="1"/>
    <x v="1"/>
    <x v="1"/>
    <x v="1"/>
    <x v="0"/>
    <x v="0"/>
    <x v="1"/>
  </r>
  <r>
    <x v="1"/>
    <x v="30"/>
    <x v="1"/>
    <x v="1"/>
    <x v="1"/>
    <x v="22"/>
    <x v="0"/>
    <x v="2"/>
    <x v="0"/>
    <x v="1"/>
  </r>
  <r>
    <x v="1"/>
    <x v="14"/>
    <x v="1"/>
    <x v="1"/>
    <x v="1"/>
    <x v="0"/>
    <x v="1"/>
    <x v="0"/>
    <x v="0"/>
    <x v="1"/>
  </r>
  <r>
    <x v="0"/>
    <x v="52"/>
    <x v="1"/>
    <x v="1"/>
    <x v="1"/>
    <x v="25"/>
    <x v="0"/>
    <x v="2"/>
    <x v="0"/>
    <x v="1"/>
  </r>
  <r>
    <x v="0"/>
    <x v="42"/>
    <x v="0"/>
    <x v="0"/>
    <x v="1"/>
    <x v="6"/>
    <x v="1"/>
    <x v="2"/>
    <x v="0"/>
    <x v="0"/>
  </r>
  <r>
    <x v="0"/>
    <x v="43"/>
    <x v="0"/>
    <x v="0"/>
    <x v="1"/>
    <x v="6"/>
    <x v="0"/>
    <x v="1"/>
    <x v="0"/>
    <x v="0"/>
  </r>
  <r>
    <x v="1"/>
    <x v="57"/>
    <x v="0"/>
    <x v="0"/>
    <x v="0"/>
    <x v="20"/>
    <x v="1"/>
    <x v="0"/>
    <x v="0"/>
    <x v="0"/>
  </r>
  <r>
    <x v="1"/>
    <x v="22"/>
    <x v="1"/>
    <x v="1"/>
    <x v="0"/>
    <x v="10"/>
    <x v="0"/>
    <x v="2"/>
    <x v="0"/>
    <x v="1"/>
  </r>
  <r>
    <x v="0"/>
    <x v="2"/>
    <x v="1"/>
    <x v="1"/>
    <x v="0"/>
    <x v="21"/>
    <x v="1"/>
    <x v="0"/>
    <x v="0"/>
    <x v="1"/>
  </r>
  <r>
    <x v="0"/>
    <x v="50"/>
    <x v="0"/>
    <x v="0"/>
    <x v="0"/>
    <x v="27"/>
    <x v="0"/>
    <x v="0"/>
    <x v="0"/>
    <x v="0"/>
  </r>
  <r>
    <x v="0"/>
    <x v="0"/>
    <x v="1"/>
    <x v="1"/>
    <x v="1"/>
    <x v="5"/>
    <x v="1"/>
    <x v="0"/>
    <x v="0"/>
    <x v="1"/>
  </r>
  <r>
    <x v="0"/>
    <x v="16"/>
    <x v="1"/>
    <x v="1"/>
    <x v="0"/>
    <x v="23"/>
    <x v="0"/>
    <x v="0"/>
    <x v="0"/>
    <x v="1"/>
  </r>
  <r>
    <x v="1"/>
    <x v="17"/>
    <x v="0"/>
    <x v="0"/>
    <x v="0"/>
    <x v="28"/>
    <x v="1"/>
    <x v="0"/>
    <x v="0"/>
    <x v="0"/>
  </r>
  <r>
    <x v="1"/>
    <x v="41"/>
    <x v="1"/>
    <x v="1"/>
    <x v="1"/>
    <x v="31"/>
    <x v="0"/>
    <x v="1"/>
    <x v="0"/>
    <x v="1"/>
  </r>
  <r>
    <x v="0"/>
    <x v="31"/>
    <x v="1"/>
    <x v="1"/>
    <x v="0"/>
    <x v="2"/>
    <x v="1"/>
    <x v="2"/>
    <x v="0"/>
    <x v="1"/>
  </r>
  <r>
    <x v="0"/>
    <x v="50"/>
    <x v="0"/>
    <x v="0"/>
    <x v="0"/>
    <x v="34"/>
    <x v="0"/>
    <x v="1"/>
    <x v="0"/>
    <x v="0"/>
  </r>
  <r>
    <x v="0"/>
    <x v="5"/>
    <x v="1"/>
    <x v="1"/>
    <x v="0"/>
    <x v="28"/>
    <x v="1"/>
    <x v="2"/>
    <x v="0"/>
    <x v="1"/>
  </r>
  <r>
    <x v="1"/>
    <x v="43"/>
    <x v="0"/>
    <x v="0"/>
    <x v="1"/>
    <x v="19"/>
    <x v="0"/>
    <x v="0"/>
    <x v="0"/>
    <x v="0"/>
  </r>
  <r>
    <x v="0"/>
    <x v="15"/>
    <x v="1"/>
    <x v="1"/>
    <x v="1"/>
    <x v="17"/>
    <x v="1"/>
    <x v="0"/>
    <x v="0"/>
    <x v="1"/>
  </r>
  <r>
    <x v="1"/>
    <x v="24"/>
    <x v="1"/>
    <x v="1"/>
    <x v="0"/>
    <x v="0"/>
    <x v="0"/>
    <x v="1"/>
    <x v="0"/>
    <x v="1"/>
  </r>
  <r>
    <x v="0"/>
    <x v="14"/>
    <x v="1"/>
    <x v="1"/>
    <x v="0"/>
    <x v="30"/>
    <x v="1"/>
    <x v="2"/>
    <x v="0"/>
    <x v="1"/>
  </r>
  <r>
    <x v="0"/>
    <x v="10"/>
    <x v="1"/>
    <x v="1"/>
    <x v="0"/>
    <x v="24"/>
    <x v="0"/>
    <x v="1"/>
    <x v="0"/>
    <x v="1"/>
  </r>
  <r>
    <x v="1"/>
    <x v="18"/>
    <x v="0"/>
    <x v="1"/>
    <x v="0"/>
    <x v="10"/>
    <x v="1"/>
    <x v="0"/>
    <x v="0"/>
    <x v="1"/>
  </r>
  <r>
    <x v="0"/>
    <x v="34"/>
    <x v="1"/>
    <x v="1"/>
    <x v="1"/>
    <x v="29"/>
    <x v="0"/>
    <x v="0"/>
    <x v="0"/>
    <x v="1"/>
  </r>
  <r>
    <x v="0"/>
    <x v="46"/>
    <x v="1"/>
    <x v="1"/>
    <x v="0"/>
    <x v="13"/>
    <x v="1"/>
    <x v="1"/>
    <x v="0"/>
    <x v="1"/>
  </r>
  <r>
    <x v="1"/>
    <x v="25"/>
    <x v="1"/>
    <x v="1"/>
    <x v="1"/>
    <x v="26"/>
    <x v="0"/>
    <x v="1"/>
    <x v="0"/>
    <x v="1"/>
  </r>
  <r>
    <x v="0"/>
    <x v="25"/>
    <x v="1"/>
    <x v="1"/>
    <x v="1"/>
    <x v="0"/>
    <x v="1"/>
    <x v="0"/>
    <x v="0"/>
    <x v="1"/>
  </r>
  <r>
    <x v="1"/>
    <x v="29"/>
    <x v="0"/>
    <x v="0"/>
    <x v="0"/>
    <x v="2"/>
    <x v="0"/>
    <x v="1"/>
    <x v="0"/>
    <x v="0"/>
  </r>
  <r>
    <x v="0"/>
    <x v="5"/>
    <x v="1"/>
    <x v="1"/>
    <x v="1"/>
    <x v="19"/>
    <x v="1"/>
    <x v="0"/>
    <x v="0"/>
    <x v="1"/>
  </r>
  <r>
    <x v="0"/>
    <x v="11"/>
    <x v="0"/>
    <x v="1"/>
    <x v="0"/>
    <x v="22"/>
    <x v="0"/>
    <x v="2"/>
    <x v="0"/>
    <x v="1"/>
  </r>
  <r>
    <x v="1"/>
    <x v="25"/>
    <x v="1"/>
    <x v="1"/>
    <x v="1"/>
    <x v="18"/>
    <x v="1"/>
    <x v="0"/>
    <x v="0"/>
    <x v="1"/>
  </r>
  <r>
    <x v="0"/>
    <x v="40"/>
    <x v="1"/>
    <x v="1"/>
    <x v="1"/>
    <x v="26"/>
    <x v="0"/>
    <x v="1"/>
    <x v="0"/>
    <x v="1"/>
  </r>
  <r>
    <x v="1"/>
    <x v="0"/>
    <x v="1"/>
    <x v="1"/>
    <x v="1"/>
    <x v="21"/>
    <x v="1"/>
    <x v="2"/>
    <x v="0"/>
    <x v="1"/>
  </r>
  <r>
    <x v="0"/>
    <x v="13"/>
    <x v="0"/>
    <x v="0"/>
    <x v="1"/>
    <x v="18"/>
    <x v="0"/>
    <x v="0"/>
    <x v="0"/>
    <x v="0"/>
  </r>
  <r>
    <x v="0"/>
    <x v="38"/>
    <x v="1"/>
    <x v="1"/>
    <x v="0"/>
    <x v="3"/>
    <x v="1"/>
    <x v="1"/>
    <x v="0"/>
    <x v="1"/>
  </r>
  <r>
    <x v="1"/>
    <x v="34"/>
    <x v="1"/>
    <x v="1"/>
    <x v="0"/>
    <x v="23"/>
    <x v="0"/>
    <x v="0"/>
    <x v="0"/>
    <x v="1"/>
  </r>
  <r>
    <x v="1"/>
    <x v="9"/>
    <x v="0"/>
    <x v="0"/>
    <x v="0"/>
    <x v="34"/>
    <x v="1"/>
    <x v="0"/>
    <x v="0"/>
    <x v="0"/>
  </r>
  <r>
    <x v="1"/>
    <x v="21"/>
    <x v="1"/>
    <x v="1"/>
    <x v="0"/>
    <x v="15"/>
    <x v="0"/>
    <x v="1"/>
    <x v="0"/>
    <x v="1"/>
  </r>
  <r>
    <x v="1"/>
    <x v="50"/>
    <x v="1"/>
    <x v="1"/>
    <x v="0"/>
    <x v="15"/>
    <x v="1"/>
    <x v="2"/>
    <x v="0"/>
    <x v="1"/>
  </r>
  <r>
    <x v="0"/>
    <x v="11"/>
    <x v="0"/>
    <x v="0"/>
    <x v="1"/>
    <x v="23"/>
    <x v="0"/>
    <x v="1"/>
    <x v="0"/>
    <x v="0"/>
  </r>
  <r>
    <x v="1"/>
    <x v="31"/>
    <x v="0"/>
    <x v="0"/>
    <x v="0"/>
    <x v="25"/>
    <x v="1"/>
    <x v="0"/>
    <x v="0"/>
    <x v="0"/>
  </r>
  <r>
    <x v="0"/>
    <x v="33"/>
    <x v="1"/>
    <x v="1"/>
    <x v="1"/>
    <x v="13"/>
    <x v="0"/>
    <x v="2"/>
    <x v="0"/>
    <x v="1"/>
  </r>
  <r>
    <x v="0"/>
    <x v="24"/>
    <x v="0"/>
    <x v="0"/>
    <x v="0"/>
    <x v="16"/>
    <x v="1"/>
    <x v="0"/>
    <x v="0"/>
    <x v="0"/>
  </r>
  <r>
    <x v="1"/>
    <x v="5"/>
    <x v="0"/>
    <x v="0"/>
    <x v="0"/>
    <x v="1"/>
    <x v="0"/>
    <x v="1"/>
    <x v="0"/>
    <x v="0"/>
  </r>
  <r>
    <x v="0"/>
    <x v="6"/>
    <x v="1"/>
    <x v="1"/>
    <x v="0"/>
    <x v="11"/>
    <x v="1"/>
    <x v="0"/>
    <x v="0"/>
    <x v="1"/>
  </r>
  <r>
    <x v="0"/>
    <x v="26"/>
    <x v="1"/>
    <x v="1"/>
    <x v="0"/>
    <x v="15"/>
    <x v="0"/>
    <x v="0"/>
    <x v="0"/>
    <x v="1"/>
  </r>
  <r>
    <x v="1"/>
    <x v="17"/>
    <x v="1"/>
    <x v="1"/>
    <x v="0"/>
    <x v="23"/>
    <x v="1"/>
    <x v="1"/>
    <x v="0"/>
    <x v="1"/>
  </r>
  <r>
    <x v="1"/>
    <x v="57"/>
    <x v="0"/>
    <x v="0"/>
    <x v="0"/>
    <x v="11"/>
    <x v="0"/>
    <x v="1"/>
    <x v="0"/>
    <x v="0"/>
  </r>
  <r>
    <x v="1"/>
    <x v="38"/>
    <x v="1"/>
    <x v="1"/>
    <x v="0"/>
    <x v="12"/>
    <x v="1"/>
    <x v="2"/>
    <x v="0"/>
    <x v="1"/>
  </r>
  <r>
    <x v="1"/>
    <x v="23"/>
    <x v="1"/>
    <x v="1"/>
    <x v="0"/>
    <x v="1"/>
    <x v="0"/>
    <x v="1"/>
    <x v="0"/>
    <x v="1"/>
  </r>
  <r>
    <x v="1"/>
    <x v="9"/>
    <x v="1"/>
    <x v="1"/>
    <x v="1"/>
    <x v="30"/>
    <x v="1"/>
    <x v="1"/>
    <x v="0"/>
    <x v="1"/>
  </r>
  <r>
    <x v="0"/>
    <x v="25"/>
    <x v="0"/>
    <x v="0"/>
    <x v="1"/>
    <x v="29"/>
    <x v="0"/>
    <x v="2"/>
    <x v="0"/>
    <x v="0"/>
  </r>
  <r>
    <x v="1"/>
    <x v="12"/>
    <x v="0"/>
    <x v="0"/>
    <x v="1"/>
    <x v="34"/>
    <x v="1"/>
    <x v="2"/>
    <x v="0"/>
    <x v="0"/>
  </r>
  <r>
    <x v="0"/>
    <x v="5"/>
    <x v="1"/>
    <x v="1"/>
    <x v="0"/>
    <x v="30"/>
    <x v="0"/>
    <x v="2"/>
    <x v="0"/>
    <x v="1"/>
  </r>
  <r>
    <x v="0"/>
    <x v="25"/>
    <x v="0"/>
    <x v="0"/>
    <x v="0"/>
    <x v="33"/>
    <x v="1"/>
    <x v="0"/>
    <x v="0"/>
    <x v="0"/>
  </r>
  <r>
    <x v="1"/>
    <x v="10"/>
    <x v="0"/>
    <x v="0"/>
    <x v="1"/>
    <x v="27"/>
    <x v="0"/>
    <x v="1"/>
    <x v="0"/>
    <x v="0"/>
  </r>
  <r>
    <x v="0"/>
    <x v="51"/>
    <x v="0"/>
    <x v="0"/>
    <x v="0"/>
    <x v="0"/>
    <x v="1"/>
    <x v="2"/>
    <x v="0"/>
    <x v="0"/>
  </r>
  <r>
    <x v="1"/>
    <x v="49"/>
    <x v="1"/>
    <x v="1"/>
    <x v="1"/>
    <x v="26"/>
    <x v="0"/>
    <x v="0"/>
    <x v="0"/>
    <x v="1"/>
  </r>
  <r>
    <x v="1"/>
    <x v="56"/>
    <x v="0"/>
    <x v="0"/>
    <x v="0"/>
    <x v="23"/>
    <x v="1"/>
    <x v="2"/>
    <x v="0"/>
    <x v="0"/>
  </r>
  <r>
    <x v="0"/>
    <x v="45"/>
    <x v="1"/>
    <x v="1"/>
    <x v="1"/>
    <x v="18"/>
    <x v="0"/>
    <x v="0"/>
    <x v="0"/>
    <x v="1"/>
  </r>
  <r>
    <x v="0"/>
    <x v="42"/>
    <x v="1"/>
    <x v="1"/>
    <x v="1"/>
    <x v="6"/>
    <x v="1"/>
    <x v="0"/>
    <x v="0"/>
    <x v="1"/>
  </r>
  <r>
    <x v="0"/>
    <x v="12"/>
    <x v="0"/>
    <x v="0"/>
    <x v="1"/>
    <x v="29"/>
    <x v="0"/>
    <x v="1"/>
    <x v="0"/>
    <x v="0"/>
  </r>
  <r>
    <x v="1"/>
    <x v="41"/>
    <x v="0"/>
    <x v="0"/>
    <x v="1"/>
    <x v="35"/>
    <x v="1"/>
    <x v="0"/>
    <x v="0"/>
    <x v="0"/>
  </r>
  <r>
    <x v="0"/>
    <x v="2"/>
    <x v="0"/>
    <x v="0"/>
    <x v="0"/>
    <x v="27"/>
    <x v="0"/>
    <x v="0"/>
    <x v="0"/>
    <x v="0"/>
  </r>
  <r>
    <x v="0"/>
    <x v="28"/>
    <x v="1"/>
    <x v="1"/>
    <x v="1"/>
    <x v="21"/>
    <x v="1"/>
    <x v="2"/>
    <x v="0"/>
    <x v="1"/>
  </r>
  <r>
    <x v="0"/>
    <x v="15"/>
    <x v="1"/>
    <x v="1"/>
    <x v="0"/>
    <x v="27"/>
    <x v="0"/>
    <x v="0"/>
    <x v="0"/>
    <x v="1"/>
  </r>
  <r>
    <x v="1"/>
    <x v="53"/>
    <x v="1"/>
    <x v="1"/>
    <x v="0"/>
    <x v="24"/>
    <x v="1"/>
    <x v="0"/>
    <x v="0"/>
    <x v="1"/>
  </r>
  <r>
    <x v="0"/>
    <x v="20"/>
    <x v="1"/>
    <x v="1"/>
    <x v="1"/>
    <x v="16"/>
    <x v="0"/>
    <x v="0"/>
    <x v="0"/>
    <x v="1"/>
  </r>
  <r>
    <x v="1"/>
    <x v="19"/>
    <x v="0"/>
    <x v="0"/>
    <x v="0"/>
    <x v="16"/>
    <x v="1"/>
    <x v="2"/>
    <x v="0"/>
    <x v="0"/>
  </r>
  <r>
    <x v="0"/>
    <x v="51"/>
    <x v="0"/>
    <x v="0"/>
    <x v="1"/>
    <x v="27"/>
    <x v="0"/>
    <x v="2"/>
    <x v="0"/>
    <x v="0"/>
  </r>
  <r>
    <x v="1"/>
    <x v="50"/>
    <x v="0"/>
    <x v="0"/>
    <x v="1"/>
    <x v="6"/>
    <x v="1"/>
    <x v="0"/>
    <x v="0"/>
    <x v="0"/>
  </r>
  <r>
    <x v="1"/>
    <x v="54"/>
    <x v="0"/>
    <x v="0"/>
    <x v="0"/>
    <x v="17"/>
    <x v="0"/>
    <x v="2"/>
    <x v="0"/>
    <x v="0"/>
  </r>
  <r>
    <x v="1"/>
    <x v="15"/>
    <x v="0"/>
    <x v="0"/>
    <x v="1"/>
    <x v="5"/>
    <x v="1"/>
    <x v="2"/>
    <x v="0"/>
    <x v="0"/>
  </r>
  <r>
    <x v="1"/>
    <x v="23"/>
    <x v="0"/>
    <x v="0"/>
    <x v="1"/>
    <x v="15"/>
    <x v="0"/>
    <x v="0"/>
    <x v="0"/>
    <x v="0"/>
  </r>
  <r>
    <x v="1"/>
    <x v="7"/>
    <x v="0"/>
    <x v="0"/>
    <x v="0"/>
    <x v="3"/>
    <x v="1"/>
    <x v="2"/>
    <x v="0"/>
    <x v="0"/>
  </r>
  <r>
    <x v="0"/>
    <x v="22"/>
    <x v="1"/>
    <x v="1"/>
    <x v="0"/>
    <x v="10"/>
    <x v="0"/>
    <x v="0"/>
    <x v="0"/>
    <x v="1"/>
  </r>
  <r>
    <x v="0"/>
    <x v="56"/>
    <x v="1"/>
    <x v="1"/>
    <x v="1"/>
    <x v="30"/>
    <x v="1"/>
    <x v="0"/>
    <x v="0"/>
    <x v="1"/>
  </r>
  <r>
    <x v="0"/>
    <x v="57"/>
    <x v="0"/>
    <x v="0"/>
    <x v="0"/>
    <x v="34"/>
    <x v="0"/>
    <x v="1"/>
    <x v="0"/>
    <x v="0"/>
  </r>
  <r>
    <x v="1"/>
    <x v="57"/>
    <x v="0"/>
    <x v="0"/>
    <x v="0"/>
    <x v="28"/>
    <x v="1"/>
    <x v="1"/>
    <x v="0"/>
    <x v="0"/>
  </r>
  <r>
    <x v="0"/>
    <x v="30"/>
    <x v="1"/>
    <x v="1"/>
    <x v="0"/>
    <x v="32"/>
    <x v="0"/>
    <x v="0"/>
    <x v="0"/>
    <x v="1"/>
  </r>
  <r>
    <x v="1"/>
    <x v="4"/>
    <x v="1"/>
    <x v="1"/>
    <x v="1"/>
    <x v="27"/>
    <x v="1"/>
    <x v="2"/>
    <x v="0"/>
    <x v="1"/>
  </r>
  <r>
    <x v="0"/>
    <x v="31"/>
    <x v="0"/>
    <x v="0"/>
    <x v="0"/>
    <x v="2"/>
    <x v="0"/>
    <x v="2"/>
    <x v="0"/>
    <x v="0"/>
  </r>
  <r>
    <x v="0"/>
    <x v="19"/>
    <x v="0"/>
    <x v="0"/>
    <x v="0"/>
    <x v="34"/>
    <x v="1"/>
    <x v="0"/>
    <x v="0"/>
    <x v="0"/>
  </r>
  <r>
    <x v="0"/>
    <x v="7"/>
    <x v="0"/>
    <x v="0"/>
    <x v="1"/>
    <x v="26"/>
    <x v="0"/>
    <x v="2"/>
    <x v="0"/>
    <x v="0"/>
  </r>
  <r>
    <x v="0"/>
    <x v="17"/>
    <x v="0"/>
    <x v="0"/>
    <x v="0"/>
    <x v="23"/>
    <x v="1"/>
    <x v="2"/>
    <x v="0"/>
    <x v="0"/>
  </r>
  <r>
    <x v="0"/>
    <x v="9"/>
    <x v="0"/>
    <x v="0"/>
    <x v="0"/>
    <x v="32"/>
    <x v="0"/>
    <x v="0"/>
    <x v="0"/>
    <x v="0"/>
  </r>
  <r>
    <x v="0"/>
    <x v="6"/>
    <x v="0"/>
    <x v="0"/>
    <x v="0"/>
    <x v="19"/>
    <x v="1"/>
    <x v="0"/>
    <x v="0"/>
    <x v="0"/>
  </r>
  <r>
    <x v="0"/>
    <x v="1"/>
    <x v="0"/>
    <x v="0"/>
    <x v="0"/>
    <x v="18"/>
    <x v="0"/>
    <x v="2"/>
    <x v="0"/>
    <x v="0"/>
  </r>
  <r>
    <x v="0"/>
    <x v="45"/>
    <x v="1"/>
    <x v="1"/>
    <x v="1"/>
    <x v="0"/>
    <x v="1"/>
    <x v="0"/>
    <x v="0"/>
    <x v="1"/>
  </r>
  <r>
    <x v="1"/>
    <x v="24"/>
    <x v="1"/>
    <x v="1"/>
    <x v="1"/>
    <x v="11"/>
    <x v="0"/>
    <x v="1"/>
    <x v="0"/>
    <x v="1"/>
  </r>
  <r>
    <x v="0"/>
    <x v="53"/>
    <x v="1"/>
    <x v="1"/>
    <x v="1"/>
    <x v="34"/>
    <x v="1"/>
    <x v="1"/>
    <x v="0"/>
    <x v="1"/>
  </r>
  <r>
    <x v="0"/>
    <x v="31"/>
    <x v="1"/>
    <x v="1"/>
    <x v="1"/>
    <x v="25"/>
    <x v="0"/>
    <x v="1"/>
    <x v="0"/>
    <x v="1"/>
  </r>
  <r>
    <x v="1"/>
    <x v="12"/>
    <x v="0"/>
    <x v="0"/>
    <x v="0"/>
    <x v="32"/>
    <x v="1"/>
    <x v="0"/>
    <x v="0"/>
    <x v="0"/>
  </r>
  <r>
    <x v="0"/>
    <x v="28"/>
    <x v="0"/>
    <x v="0"/>
    <x v="0"/>
    <x v="3"/>
    <x v="0"/>
    <x v="1"/>
    <x v="0"/>
    <x v="0"/>
  </r>
  <r>
    <x v="0"/>
    <x v="18"/>
    <x v="1"/>
    <x v="1"/>
    <x v="1"/>
    <x v="8"/>
    <x v="1"/>
    <x v="2"/>
    <x v="0"/>
    <x v="1"/>
  </r>
  <r>
    <x v="1"/>
    <x v="21"/>
    <x v="1"/>
    <x v="1"/>
    <x v="0"/>
    <x v="26"/>
    <x v="0"/>
    <x v="0"/>
    <x v="0"/>
    <x v="1"/>
  </r>
  <r>
    <x v="0"/>
    <x v="28"/>
    <x v="0"/>
    <x v="0"/>
    <x v="0"/>
    <x v="34"/>
    <x v="1"/>
    <x v="2"/>
    <x v="0"/>
    <x v="0"/>
  </r>
  <r>
    <x v="0"/>
    <x v="50"/>
    <x v="0"/>
    <x v="1"/>
    <x v="0"/>
    <x v="28"/>
    <x v="1"/>
    <x v="1"/>
    <x v="0"/>
    <x v="1"/>
  </r>
  <r>
    <x v="0"/>
    <x v="19"/>
    <x v="0"/>
    <x v="0"/>
    <x v="1"/>
    <x v="12"/>
    <x v="1"/>
    <x v="2"/>
    <x v="0"/>
    <x v="0"/>
  </r>
  <r>
    <x v="0"/>
    <x v="3"/>
    <x v="0"/>
    <x v="0"/>
    <x v="0"/>
    <x v="34"/>
    <x v="0"/>
    <x v="1"/>
    <x v="0"/>
    <x v="0"/>
  </r>
  <r>
    <x v="0"/>
    <x v="0"/>
    <x v="0"/>
    <x v="0"/>
    <x v="0"/>
    <x v="18"/>
    <x v="1"/>
    <x v="1"/>
    <x v="0"/>
    <x v="0"/>
  </r>
  <r>
    <x v="0"/>
    <x v="7"/>
    <x v="0"/>
    <x v="0"/>
    <x v="0"/>
    <x v="35"/>
    <x v="0"/>
    <x v="0"/>
    <x v="0"/>
    <x v="0"/>
  </r>
  <r>
    <x v="0"/>
    <x v="37"/>
    <x v="0"/>
    <x v="0"/>
    <x v="0"/>
    <x v="27"/>
    <x v="1"/>
    <x v="1"/>
    <x v="0"/>
    <x v="0"/>
  </r>
  <r>
    <x v="1"/>
    <x v="8"/>
    <x v="1"/>
    <x v="1"/>
    <x v="0"/>
    <x v="29"/>
    <x v="0"/>
    <x v="2"/>
    <x v="0"/>
    <x v="1"/>
  </r>
  <r>
    <x v="0"/>
    <x v="30"/>
    <x v="0"/>
    <x v="0"/>
    <x v="1"/>
    <x v="7"/>
    <x v="1"/>
    <x v="2"/>
    <x v="0"/>
    <x v="0"/>
  </r>
  <r>
    <x v="1"/>
    <x v="23"/>
    <x v="1"/>
    <x v="1"/>
    <x v="1"/>
    <x v="17"/>
    <x v="0"/>
    <x v="0"/>
    <x v="0"/>
    <x v="1"/>
  </r>
  <r>
    <x v="1"/>
    <x v="45"/>
    <x v="1"/>
    <x v="1"/>
    <x v="1"/>
    <x v="4"/>
    <x v="1"/>
    <x v="0"/>
    <x v="0"/>
    <x v="1"/>
  </r>
  <r>
    <x v="1"/>
    <x v="48"/>
    <x v="0"/>
    <x v="1"/>
    <x v="0"/>
    <x v="22"/>
    <x v="0"/>
    <x v="2"/>
    <x v="0"/>
    <x v="1"/>
  </r>
  <r>
    <x v="0"/>
    <x v="25"/>
    <x v="0"/>
    <x v="0"/>
    <x v="1"/>
    <x v="24"/>
    <x v="1"/>
    <x v="2"/>
    <x v="0"/>
    <x v="0"/>
  </r>
  <r>
    <x v="0"/>
    <x v="49"/>
    <x v="0"/>
    <x v="0"/>
    <x v="1"/>
    <x v="25"/>
    <x v="0"/>
    <x v="1"/>
    <x v="0"/>
    <x v="0"/>
  </r>
  <r>
    <x v="1"/>
    <x v="35"/>
    <x v="1"/>
    <x v="1"/>
    <x v="0"/>
    <x v="20"/>
    <x v="1"/>
    <x v="1"/>
    <x v="0"/>
    <x v="1"/>
  </r>
  <r>
    <x v="0"/>
    <x v="54"/>
    <x v="1"/>
    <x v="1"/>
    <x v="0"/>
    <x v="2"/>
    <x v="0"/>
    <x v="2"/>
    <x v="0"/>
    <x v="1"/>
  </r>
  <r>
    <x v="1"/>
    <x v="25"/>
    <x v="0"/>
    <x v="0"/>
    <x v="0"/>
    <x v="33"/>
    <x v="1"/>
    <x v="0"/>
    <x v="0"/>
    <x v="0"/>
  </r>
  <r>
    <x v="0"/>
    <x v="16"/>
    <x v="1"/>
    <x v="1"/>
    <x v="1"/>
    <x v="33"/>
    <x v="0"/>
    <x v="1"/>
    <x v="0"/>
    <x v="1"/>
  </r>
  <r>
    <x v="1"/>
    <x v="7"/>
    <x v="0"/>
    <x v="1"/>
    <x v="0"/>
    <x v="17"/>
    <x v="1"/>
    <x v="1"/>
    <x v="0"/>
    <x v="1"/>
  </r>
  <r>
    <x v="0"/>
    <x v="54"/>
    <x v="1"/>
    <x v="1"/>
    <x v="0"/>
    <x v="30"/>
    <x v="0"/>
    <x v="0"/>
    <x v="0"/>
    <x v="1"/>
  </r>
  <r>
    <x v="1"/>
    <x v="44"/>
    <x v="1"/>
    <x v="1"/>
    <x v="1"/>
    <x v="6"/>
    <x v="1"/>
    <x v="1"/>
    <x v="0"/>
    <x v="1"/>
  </r>
  <r>
    <x v="0"/>
    <x v="2"/>
    <x v="0"/>
    <x v="0"/>
    <x v="1"/>
    <x v="15"/>
    <x v="0"/>
    <x v="2"/>
    <x v="0"/>
    <x v="0"/>
  </r>
  <r>
    <x v="0"/>
    <x v="43"/>
    <x v="1"/>
    <x v="1"/>
    <x v="0"/>
    <x v="27"/>
    <x v="1"/>
    <x v="1"/>
    <x v="0"/>
    <x v="1"/>
  </r>
  <r>
    <x v="1"/>
    <x v="12"/>
    <x v="0"/>
    <x v="0"/>
    <x v="1"/>
    <x v="1"/>
    <x v="0"/>
    <x v="0"/>
    <x v="0"/>
    <x v="0"/>
  </r>
  <r>
    <x v="1"/>
    <x v="21"/>
    <x v="0"/>
    <x v="0"/>
    <x v="0"/>
    <x v="23"/>
    <x v="1"/>
    <x v="0"/>
    <x v="0"/>
    <x v="0"/>
  </r>
  <r>
    <x v="1"/>
    <x v="26"/>
    <x v="0"/>
    <x v="0"/>
    <x v="0"/>
    <x v="27"/>
    <x v="0"/>
    <x v="1"/>
    <x v="0"/>
    <x v="0"/>
  </r>
  <r>
    <x v="1"/>
    <x v="25"/>
    <x v="1"/>
    <x v="1"/>
    <x v="0"/>
    <x v="15"/>
    <x v="1"/>
    <x v="1"/>
    <x v="0"/>
    <x v="1"/>
  </r>
  <r>
    <x v="1"/>
    <x v="25"/>
    <x v="1"/>
    <x v="1"/>
    <x v="0"/>
    <x v="18"/>
    <x v="0"/>
    <x v="2"/>
    <x v="0"/>
    <x v="1"/>
  </r>
  <r>
    <x v="0"/>
    <x v="39"/>
    <x v="1"/>
    <x v="1"/>
    <x v="0"/>
    <x v="34"/>
    <x v="1"/>
    <x v="2"/>
    <x v="0"/>
    <x v="1"/>
  </r>
  <r>
    <x v="1"/>
    <x v="16"/>
    <x v="0"/>
    <x v="0"/>
    <x v="1"/>
    <x v="0"/>
    <x v="0"/>
    <x v="0"/>
    <x v="0"/>
    <x v="0"/>
  </r>
  <r>
    <x v="0"/>
    <x v="45"/>
    <x v="1"/>
    <x v="1"/>
    <x v="0"/>
    <x v="4"/>
    <x v="1"/>
    <x v="0"/>
    <x v="0"/>
    <x v="1"/>
  </r>
  <r>
    <x v="0"/>
    <x v="14"/>
    <x v="0"/>
    <x v="0"/>
    <x v="1"/>
    <x v="33"/>
    <x v="0"/>
    <x v="0"/>
    <x v="0"/>
    <x v="0"/>
  </r>
  <r>
    <x v="0"/>
    <x v="53"/>
    <x v="1"/>
    <x v="1"/>
    <x v="0"/>
    <x v="28"/>
    <x v="1"/>
    <x v="2"/>
    <x v="0"/>
    <x v="1"/>
  </r>
  <r>
    <x v="1"/>
    <x v="26"/>
    <x v="0"/>
    <x v="0"/>
    <x v="0"/>
    <x v="27"/>
    <x v="0"/>
    <x v="0"/>
    <x v="0"/>
    <x v="0"/>
  </r>
  <r>
    <x v="1"/>
    <x v="18"/>
    <x v="1"/>
    <x v="1"/>
    <x v="0"/>
    <x v="25"/>
    <x v="1"/>
    <x v="0"/>
    <x v="0"/>
    <x v="1"/>
  </r>
  <r>
    <x v="0"/>
    <x v="19"/>
    <x v="1"/>
    <x v="1"/>
    <x v="1"/>
    <x v="15"/>
    <x v="0"/>
    <x v="1"/>
    <x v="0"/>
    <x v="1"/>
  </r>
  <r>
    <x v="0"/>
    <x v="56"/>
    <x v="0"/>
    <x v="0"/>
    <x v="1"/>
    <x v="23"/>
    <x v="1"/>
    <x v="1"/>
    <x v="0"/>
    <x v="0"/>
  </r>
  <r>
    <x v="1"/>
    <x v="14"/>
    <x v="1"/>
    <x v="1"/>
    <x v="0"/>
    <x v="8"/>
    <x v="0"/>
    <x v="0"/>
    <x v="0"/>
    <x v="1"/>
  </r>
  <r>
    <x v="0"/>
    <x v="6"/>
    <x v="0"/>
    <x v="0"/>
    <x v="0"/>
    <x v="32"/>
    <x v="1"/>
    <x v="1"/>
    <x v="0"/>
    <x v="0"/>
  </r>
  <r>
    <x v="1"/>
    <x v="20"/>
    <x v="0"/>
    <x v="0"/>
    <x v="1"/>
    <x v="21"/>
    <x v="0"/>
    <x v="1"/>
    <x v="0"/>
    <x v="0"/>
  </r>
  <r>
    <x v="0"/>
    <x v="31"/>
    <x v="1"/>
    <x v="1"/>
    <x v="0"/>
    <x v="6"/>
    <x v="1"/>
    <x v="0"/>
    <x v="0"/>
    <x v="1"/>
  </r>
  <r>
    <x v="1"/>
    <x v="36"/>
    <x v="1"/>
    <x v="1"/>
    <x v="0"/>
    <x v="2"/>
    <x v="0"/>
    <x v="1"/>
    <x v="0"/>
    <x v="1"/>
  </r>
  <r>
    <x v="1"/>
    <x v="0"/>
    <x v="0"/>
    <x v="0"/>
    <x v="1"/>
    <x v="3"/>
    <x v="1"/>
    <x v="0"/>
    <x v="0"/>
    <x v="0"/>
  </r>
  <r>
    <x v="0"/>
    <x v="52"/>
    <x v="1"/>
    <x v="1"/>
    <x v="1"/>
    <x v="2"/>
    <x v="0"/>
    <x v="0"/>
    <x v="0"/>
    <x v="1"/>
  </r>
  <r>
    <x v="0"/>
    <x v="38"/>
    <x v="0"/>
    <x v="0"/>
    <x v="1"/>
    <x v="16"/>
    <x v="1"/>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5"/>
    <n v="0"/>
    <n v="0"/>
    <n v="0"/>
    <s v="Mirpur"/>
    <x v="0"/>
    <x v="0"/>
    <s v="Dhaka"/>
    <n v="0"/>
    <s v=" "/>
    <n v="1"/>
    <x v="0"/>
  </r>
  <r>
    <x v="1"/>
    <n v="17"/>
    <n v="0"/>
    <n v="0"/>
    <n v="1"/>
    <s v="Chawkbazar"/>
    <x v="1"/>
    <x v="0"/>
    <s v="Dhaka"/>
    <n v="0"/>
    <s v=" "/>
    <n v="1"/>
    <x v="1"/>
  </r>
  <r>
    <x v="0"/>
    <n v="29"/>
    <n v="0"/>
    <n v="0"/>
    <n v="0"/>
    <s v="Paltan"/>
    <x v="0"/>
    <x v="1"/>
    <s v="Dhaka"/>
    <n v="0"/>
    <s v=" "/>
    <n v="1"/>
    <x v="2"/>
  </r>
  <r>
    <x v="0"/>
    <n v="63"/>
    <n v="1"/>
    <n v="1"/>
    <n v="0"/>
    <s v="Motijheel"/>
    <x v="1"/>
    <x v="1"/>
    <s v="Dhaka"/>
    <n v="1"/>
    <n v="1"/>
    <s v=" "/>
    <x v="3"/>
  </r>
  <r>
    <x v="1"/>
    <n v="22"/>
    <n v="0"/>
    <n v="0"/>
    <n v="0"/>
    <s v="Gendaria"/>
    <x v="0"/>
    <x v="0"/>
    <s v="Dhaka"/>
    <n v="0"/>
    <s v=" "/>
    <n v="1"/>
    <x v="2"/>
  </r>
  <r>
    <x v="0"/>
    <n v="36"/>
    <n v="0"/>
    <n v="0"/>
    <n v="1"/>
    <s v="Dhanmondi"/>
    <x v="1"/>
    <x v="1"/>
    <s v="Dhaka"/>
    <n v="0"/>
    <s v=" "/>
    <n v="1"/>
    <x v="4"/>
  </r>
  <r>
    <x v="0"/>
    <n v="15"/>
    <n v="0"/>
    <n v="0"/>
    <n v="1"/>
    <s v="New Market"/>
    <x v="0"/>
    <x v="0"/>
    <s v="Dhaka"/>
    <n v="0"/>
    <s v=" "/>
    <n v="1"/>
    <x v="1"/>
  </r>
  <r>
    <x v="1"/>
    <n v="26"/>
    <n v="0"/>
    <n v="0"/>
    <n v="0"/>
    <s v="New Market"/>
    <x v="1"/>
    <x v="1"/>
    <s v="Dhaka"/>
    <n v="0"/>
    <s v=" "/>
    <n v="1"/>
    <x v="2"/>
  </r>
  <r>
    <x v="0"/>
    <n v="31"/>
    <n v="0"/>
    <n v="0"/>
    <n v="1"/>
    <s v="Dhanmondi"/>
    <x v="0"/>
    <x v="2"/>
    <s v="Dhaka"/>
    <n v="0"/>
    <s v=" "/>
    <n v="1"/>
    <x v="4"/>
  </r>
  <r>
    <x v="0"/>
    <n v="10"/>
    <n v="0"/>
    <n v="0"/>
    <n v="1"/>
    <s v="Sher-e-Bangla Nagar"/>
    <x v="1"/>
    <x v="2"/>
    <s v="Dhaka"/>
    <n v="0"/>
    <s v=" "/>
    <n v="1"/>
    <x v="5"/>
  </r>
  <r>
    <x v="0"/>
    <n v="31"/>
    <n v="1"/>
    <n v="1"/>
    <n v="0"/>
    <s v="Kafrul"/>
    <x v="0"/>
    <x v="0"/>
    <s v="Dhaka"/>
    <n v="1"/>
    <n v="1"/>
    <s v=" "/>
    <x v="4"/>
  </r>
  <r>
    <x v="1"/>
    <n v="10"/>
    <n v="0"/>
    <n v="0"/>
    <n v="0"/>
    <s v="Dhanmondi"/>
    <x v="1"/>
    <x v="2"/>
    <s v="Dhaka"/>
    <n v="0"/>
    <s v=" "/>
    <n v="1"/>
    <x v="5"/>
  </r>
  <r>
    <x v="0"/>
    <n v="13"/>
    <n v="1"/>
    <n v="1"/>
    <n v="0"/>
    <s v="Pallabi"/>
    <x v="0"/>
    <x v="0"/>
    <s v="Dhaka"/>
    <n v="1"/>
    <n v="1"/>
    <s v=" "/>
    <x v="1"/>
  </r>
  <r>
    <x v="0"/>
    <n v="43"/>
    <n v="1"/>
    <n v="1"/>
    <n v="0"/>
    <s v="Mohammadpur"/>
    <x v="1"/>
    <x v="0"/>
    <s v="Dhaka"/>
    <n v="1"/>
    <n v="1"/>
    <s v=" "/>
    <x v="0"/>
  </r>
  <r>
    <x v="1"/>
    <n v="52"/>
    <n v="0"/>
    <n v="0"/>
    <n v="0"/>
    <s v="Shahbagh"/>
    <x v="0"/>
    <x v="1"/>
    <s v="Dhaka"/>
    <n v="0"/>
    <s v=" "/>
    <n v="1"/>
    <x v="6"/>
  </r>
  <r>
    <x v="0"/>
    <n v="12"/>
    <n v="1"/>
    <n v="1"/>
    <n v="1"/>
    <s v="Shyampur"/>
    <x v="1"/>
    <x v="2"/>
    <s v="Dhaka"/>
    <n v="1"/>
    <n v="1"/>
    <s v=" "/>
    <x v="1"/>
  </r>
  <r>
    <x v="1"/>
    <n v="18"/>
    <n v="0"/>
    <n v="0"/>
    <n v="1"/>
    <s v="Kalabagan"/>
    <x v="0"/>
    <x v="2"/>
    <s v="Dhaka"/>
    <n v="0"/>
    <s v=" "/>
    <n v="1"/>
    <x v="1"/>
  </r>
  <r>
    <x v="1"/>
    <n v="56"/>
    <n v="0"/>
    <n v="0"/>
    <n v="1"/>
    <s v="Bosila"/>
    <x v="1"/>
    <x v="0"/>
    <s v="Dhaka"/>
    <n v="0"/>
    <s v=" "/>
    <n v="1"/>
    <x v="6"/>
  </r>
  <r>
    <x v="1"/>
    <n v="9"/>
    <n v="1"/>
    <n v="1"/>
    <n v="1"/>
    <s v="Mirpur"/>
    <x v="0"/>
    <x v="2"/>
    <s v="Dhaka"/>
    <n v="1"/>
    <n v="1"/>
    <s v=" "/>
    <x v="5"/>
  </r>
  <r>
    <x v="1"/>
    <n v="27"/>
    <n v="1"/>
    <n v="1"/>
    <n v="0"/>
    <s v="Mirpur"/>
    <x v="1"/>
    <x v="2"/>
    <s v="Dhaka"/>
    <n v="1"/>
    <n v="1"/>
    <s v=" "/>
    <x v="2"/>
  </r>
  <r>
    <x v="0"/>
    <n v="31"/>
    <n v="0"/>
    <n v="1"/>
    <n v="0"/>
    <s v="Jatrabari"/>
    <x v="0"/>
    <x v="2"/>
    <s v="Dhaka"/>
    <n v="1"/>
    <n v="1"/>
    <s v=" "/>
    <x v="4"/>
  </r>
  <r>
    <x v="0"/>
    <n v="23"/>
    <n v="0"/>
    <n v="0"/>
    <n v="0"/>
    <s v="Adabor"/>
    <x v="1"/>
    <x v="1"/>
    <s v="Dhaka"/>
    <n v="0"/>
    <s v=" "/>
    <n v="1"/>
    <x v="2"/>
  </r>
  <r>
    <x v="0"/>
    <n v="37"/>
    <n v="0"/>
    <n v="0"/>
    <n v="1"/>
    <s v="Kamrangirchar"/>
    <x v="0"/>
    <x v="2"/>
    <s v="Dhaka"/>
    <n v="0"/>
    <s v=" "/>
    <n v="1"/>
    <x v="4"/>
  </r>
  <r>
    <x v="1"/>
    <n v="44"/>
    <n v="0"/>
    <n v="0"/>
    <n v="1"/>
    <s v="Biman Bandar"/>
    <x v="1"/>
    <x v="1"/>
    <s v="Dhaka"/>
    <n v="0"/>
    <s v=" "/>
    <n v="1"/>
    <x v="0"/>
  </r>
  <r>
    <x v="0"/>
    <n v="17"/>
    <n v="1"/>
    <n v="1"/>
    <n v="0"/>
    <s v="Pallabi"/>
    <x v="0"/>
    <x v="0"/>
    <s v="Dhaka"/>
    <n v="1"/>
    <n v="1"/>
    <s v=" "/>
    <x v="1"/>
  </r>
  <r>
    <x v="0"/>
    <n v="64"/>
    <n v="1"/>
    <n v="1"/>
    <n v="1"/>
    <s v="Jatrabari"/>
    <x v="1"/>
    <x v="1"/>
    <s v="Dhaka"/>
    <n v="1"/>
    <n v="1"/>
    <s v=" "/>
    <x v="3"/>
  </r>
  <r>
    <x v="0"/>
    <n v="65"/>
    <n v="0"/>
    <n v="0"/>
    <n v="0"/>
    <s v="Gendaria"/>
    <x v="0"/>
    <x v="2"/>
    <s v="Dhaka"/>
    <n v="0"/>
    <s v=" "/>
    <n v="1"/>
    <x v="3"/>
  </r>
  <r>
    <x v="0"/>
    <n v="60"/>
    <n v="0"/>
    <n v="0"/>
    <n v="0"/>
    <s v="Pallabi"/>
    <x v="1"/>
    <x v="1"/>
    <s v="Dhaka"/>
    <n v="0"/>
    <s v=" "/>
    <n v="1"/>
    <x v="6"/>
  </r>
  <r>
    <x v="0"/>
    <n v="44"/>
    <n v="1"/>
    <n v="1"/>
    <n v="1"/>
    <s v="Kafrul"/>
    <x v="0"/>
    <x v="2"/>
    <s v="Dhaka"/>
    <n v="1"/>
    <n v="1"/>
    <s v=" "/>
    <x v="0"/>
  </r>
  <r>
    <x v="0"/>
    <n v="13"/>
    <n v="0"/>
    <n v="1"/>
    <n v="0"/>
    <s v="Mohammadpur"/>
    <x v="1"/>
    <x v="0"/>
    <s v="Dhaka"/>
    <n v="1"/>
    <n v="1"/>
    <s v=" "/>
    <x v="1"/>
  </r>
  <r>
    <x v="0"/>
    <n v="35"/>
    <n v="0"/>
    <n v="0"/>
    <n v="0"/>
    <s v="Ramna"/>
    <x v="0"/>
    <x v="0"/>
    <s v="Dhaka"/>
    <n v="0"/>
    <s v=" "/>
    <n v="1"/>
    <x v="4"/>
  </r>
  <r>
    <x v="1"/>
    <n v="13"/>
    <n v="1"/>
    <n v="1"/>
    <n v="1"/>
    <s v="Jatrabari"/>
    <x v="1"/>
    <x v="2"/>
    <s v="Dhaka"/>
    <n v="1"/>
    <n v="1"/>
    <s v=" "/>
    <x v="1"/>
  </r>
  <r>
    <x v="0"/>
    <n v="39"/>
    <n v="0"/>
    <n v="0"/>
    <n v="1"/>
    <s v="Badda"/>
    <x v="0"/>
    <x v="0"/>
    <s v="Dhaka"/>
    <n v="0"/>
    <s v=" "/>
    <n v="1"/>
    <x v="4"/>
  </r>
  <r>
    <x v="0"/>
    <n v="27"/>
    <n v="0"/>
    <n v="0"/>
    <n v="1"/>
    <s v="Bangshal"/>
    <x v="1"/>
    <x v="1"/>
    <s v="Dhaka"/>
    <n v="0"/>
    <s v=" "/>
    <n v="1"/>
    <x v="2"/>
  </r>
  <r>
    <x v="1"/>
    <n v="11"/>
    <n v="1"/>
    <n v="1"/>
    <n v="1"/>
    <s v="Sabujbagh"/>
    <x v="0"/>
    <x v="2"/>
    <s v="Dhaka"/>
    <n v="1"/>
    <n v="1"/>
    <s v=" "/>
    <x v="1"/>
  </r>
  <r>
    <x v="0"/>
    <n v="46"/>
    <n v="1"/>
    <n v="1"/>
    <n v="1"/>
    <s v="Ramna"/>
    <x v="1"/>
    <x v="1"/>
    <s v="Dhaka"/>
    <n v="1"/>
    <n v="1"/>
    <s v=" "/>
    <x v="0"/>
  </r>
  <r>
    <x v="1"/>
    <n v="10"/>
    <n v="1"/>
    <n v="1"/>
    <n v="0"/>
    <s v="Hazaribagh"/>
    <x v="0"/>
    <x v="2"/>
    <s v="Dhaka"/>
    <n v="1"/>
    <n v="1"/>
    <s v=" "/>
    <x v="5"/>
  </r>
  <r>
    <x v="0"/>
    <n v="13"/>
    <n v="0"/>
    <n v="0"/>
    <n v="1"/>
    <s v="Sutrapur"/>
    <x v="1"/>
    <x v="0"/>
    <s v="Dhaka"/>
    <n v="0"/>
    <s v=" "/>
    <n v="1"/>
    <x v="1"/>
  </r>
  <r>
    <x v="1"/>
    <n v="50"/>
    <n v="0"/>
    <n v="1"/>
    <n v="0"/>
    <s v="Sabujbagh"/>
    <x v="0"/>
    <x v="1"/>
    <s v="Dhaka"/>
    <n v="1"/>
    <n v="1"/>
    <s v=" "/>
    <x v="0"/>
  </r>
  <r>
    <x v="1"/>
    <n v="34"/>
    <n v="1"/>
    <n v="1"/>
    <n v="0"/>
    <s v="Mirpur"/>
    <x v="1"/>
    <x v="1"/>
    <s v="Dhaka"/>
    <n v="1"/>
    <n v="1"/>
    <s v=" "/>
    <x v="4"/>
  </r>
  <r>
    <x v="0"/>
    <n v="54"/>
    <n v="0"/>
    <n v="0"/>
    <n v="1"/>
    <s v="Kalabagan"/>
    <x v="0"/>
    <x v="2"/>
    <s v="Dhaka"/>
    <n v="0"/>
    <s v=" "/>
    <n v="1"/>
    <x v="6"/>
  </r>
  <r>
    <x v="0"/>
    <n v="16"/>
    <n v="0"/>
    <n v="0"/>
    <n v="1"/>
    <s v="Ramna"/>
    <x v="1"/>
    <x v="1"/>
    <s v="Dhaka"/>
    <n v="0"/>
    <s v=" "/>
    <n v="1"/>
    <x v="1"/>
  </r>
  <r>
    <x v="1"/>
    <n v="51"/>
    <n v="1"/>
    <n v="1"/>
    <n v="0"/>
    <s v="Bangshal"/>
    <x v="0"/>
    <x v="2"/>
    <s v="Dhaka"/>
    <n v="1"/>
    <n v="1"/>
    <s v=" "/>
    <x v="6"/>
  </r>
  <r>
    <x v="0"/>
    <n v="9"/>
    <n v="1"/>
    <n v="1"/>
    <n v="1"/>
    <s v="Lalbagh"/>
    <x v="1"/>
    <x v="2"/>
    <s v="Dhaka"/>
    <n v="1"/>
    <n v="1"/>
    <s v=" "/>
    <x v="5"/>
  </r>
  <r>
    <x v="0"/>
    <n v="37"/>
    <n v="0"/>
    <n v="0"/>
    <n v="0"/>
    <s v="Demra"/>
    <x v="0"/>
    <x v="0"/>
    <s v="Dhaka"/>
    <n v="0"/>
    <s v=" "/>
    <n v="1"/>
    <x v="4"/>
  </r>
  <r>
    <x v="0"/>
    <n v="13"/>
    <n v="0"/>
    <n v="0"/>
    <n v="0"/>
    <s v="Banasree"/>
    <x v="1"/>
    <x v="2"/>
    <s v="Dhaka"/>
    <n v="0"/>
    <s v=" "/>
    <n v="1"/>
    <x v="1"/>
  </r>
  <r>
    <x v="1"/>
    <n v="62"/>
    <n v="0"/>
    <n v="1"/>
    <n v="0"/>
    <s v="Sabujbagh"/>
    <x v="0"/>
    <x v="2"/>
    <s v="Dhaka"/>
    <n v="1"/>
    <n v="1"/>
    <s v=" "/>
    <x v="3"/>
  </r>
  <r>
    <x v="1"/>
    <n v="17"/>
    <n v="0"/>
    <n v="0"/>
    <n v="1"/>
    <s v="Ramna"/>
    <x v="1"/>
    <x v="0"/>
    <s v="Dhaka"/>
    <n v="0"/>
    <s v=" "/>
    <n v="1"/>
    <x v="1"/>
  </r>
  <r>
    <x v="0"/>
    <n v="35"/>
    <n v="0"/>
    <n v="0"/>
    <n v="1"/>
    <s v="Bosila"/>
    <x v="0"/>
    <x v="2"/>
    <s v="Dhaka"/>
    <n v="0"/>
    <s v=" "/>
    <n v="1"/>
    <x v="4"/>
  </r>
  <r>
    <x v="1"/>
    <n v="9"/>
    <n v="1"/>
    <n v="1"/>
    <n v="0"/>
    <s v="Cantonment"/>
    <x v="1"/>
    <x v="2"/>
    <s v="Dhaka"/>
    <n v="1"/>
    <n v="1"/>
    <s v=" "/>
    <x v="5"/>
  </r>
  <r>
    <x v="1"/>
    <n v="14"/>
    <n v="1"/>
    <n v="1"/>
    <n v="0"/>
    <s v="Jatrabari"/>
    <x v="0"/>
    <x v="2"/>
    <s v="Dhaka"/>
    <n v="1"/>
    <n v="1"/>
    <s v=" "/>
    <x v="1"/>
  </r>
  <r>
    <x v="1"/>
    <n v="37"/>
    <n v="0"/>
    <n v="0"/>
    <n v="0"/>
    <s v="Kalabagan"/>
    <x v="1"/>
    <x v="2"/>
    <s v="Dhaka"/>
    <n v="0"/>
    <s v=" "/>
    <n v="1"/>
    <x v="4"/>
  </r>
  <r>
    <x v="1"/>
    <n v="13"/>
    <n v="0"/>
    <n v="0"/>
    <n v="0"/>
    <s v="Keraniganj"/>
    <x v="0"/>
    <x v="1"/>
    <s v="Dhaka"/>
    <n v="0"/>
    <s v=" "/>
    <n v="1"/>
    <x v="1"/>
  </r>
  <r>
    <x v="1"/>
    <n v="57"/>
    <n v="0"/>
    <n v="0"/>
    <n v="0"/>
    <s v="Shyampur"/>
    <x v="1"/>
    <x v="0"/>
    <s v="Dhaka"/>
    <n v="0"/>
    <s v=" "/>
    <n v="1"/>
    <x v="6"/>
  </r>
  <r>
    <x v="0"/>
    <n v="41"/>
    <n v="0"/>
    <n v="0"/>
    <n v="0"/>
    <s v="Motijheel"/>
    <x v="0"/>
    <x v="0"/>
    <s v="Dhaka"/>
    <n v="0"/>
    <s v=" "/>
    <n v="1"/>
    <x v="0"/>
  </r>
  <r>
    <x v="1"/>
    <n v="24"/>
    <n v="1"/>
    <n v="1"/>
    <n v="1"/>
    <s v="Bosila"/>
    <x v="1"/>
    <x v="0"/>
    <s v="Dhaka"/>
    <n v="1"/>
    <n v="1"/>
    <s v=" "/>
    <x v="2"/>
  </r>
  <r>
    <x v="1"/>
    <n v="28"/>
    <n v="0"/>
    <n v="0"/>
    <n v="0"/>
    <s v="Gendaria"/>
    <x v="0"/>
    <x v="1"/>
    <s v="Dhaka"/>
    <n v="0"/>
    <s v=" "/>
    <n v="1"/>
    <x v="2"/>
  </r>
  <r>
    <x v="1"/>
    <n v="25"/>
    <n v="0"/>
    <n v="0"/>
    <n v="1"/>
    <s v="Pallabi"/>
    <x v="1"/>
    <x v="1"/>
    <s v="Dhaka"/>
    <n v="0"/>
    <s v=" "/>
    <n v="1"/>
    <x v="2"/>
  </r>
  <r>
    <x v="1"/>
    <n v="44"/>
    <n v="0"/>
    <n v="0"/>
    <n v="1"/>
    <s v="Sutrapur"/>
    <x v="0"/>
    <x v="2"/>
    <s v="Dhaka"/>
    <n v="0"/>
    <s v=" "/>
    <n v="1"/>
    <x v="0"/>
  </r>
  <r>
    <x v="1"/>
    <n v="10"/>
    <n v="1"/>
    <n v="1"/>
    <n v="1"/>
    <s v="Bangshal"/>
    <x v="1"/>
    <x v="2"/>
    <s v="Dhaka"/>
    <n v="1"/>
    <n v="1"/>
    <s v=" "/>
    <x v="5"/>
  </r>
  <r>
    <x v="0"/>
    <n v="13"/>
    <n v="1"/>
    <n v="1"/>
    <n v="1"/>
    <s v="Dhanmondi"/>
    <x v="0"/>
    <x v="1"/>
    <s v="Dhaka"/>
    <n v="1"/>
    <n v="1"/>
    <s v=" "/>
    <x v="1"/>
  </r>
  <r>
    <x v="0"/>
    <n v="65"/>
    <n v="1"/>
    <n v="1"/>
    <n v="0"/>
    <s v="Tejgaon"/>
    <x v="1"/>
    <x v="0"/>
    <s v="Dhaka"/>
    <n v="1"/>
    <n v="1"/>
    <s v=" "/>
    <x v="3"/>
  </r>
  <r>
    <x v="1"/>
    <n v="53"/>
    <n v="0"/>
    <n v="0"/>
    <n v="0"/>
    <s v="Badda"/>
    <x v="0"/>
    <x v="1"/>
    <s v="Dhaka"/>
    <n v="0"/>
    <s v=" "/>
    <n v="1"/>
    <x v="6"/>
  </r>
  <r>
    <x v="1"/>
    <n v="54"/>
    <n v="0"/>
    <n v="0"/>
    <n v="1"/>
    <s v="Demra"/>
    <x v="1"/>
    <x v="1"/>
    <s v="Dhaka"/>
    <n v="0"/>
    <s v=" "/>
    <n v="1"/>
    <x v="6"/>
  </r>
  <r>
    <x v="0"/>
    <n v="59"/>
    <n v="0"/>
    <n v="0"/>
    <n v="1"/>
    <s v="Khilkhet"/>
    <x v="0"/>
    <x v="0"/>
    <s v="Dhaka"/>
    <n v="0"/>
    <s v=" "/>
    <n v="1"/>
    <x v="6"/>
  </r>
  <r>
    <x v="1"/>
    <n v="47"/>
    <n v="1"/>
    <n v="1"/>
    <n v="1"/>
    <s v="Kadamtali"/>
    <x v="1"/>
    <x v="0"/>
    <s v="Dhaka"/>
    <n v="1"/>
    <n v="1"/>
    <s v=" "/>
    <x v="0"/>
  </r>
  <r>
    <x v="0"/>
    <n v="28"/>
    <n v="1"/>
    <n v="1"/>
    <n v="1"/>
    <s v="Bangshal"/>
    <x v="0"/>
    <x v="1"/>
    <s v="Dhaka"/>
    <n v="1"/>
    <n v="1"/>
    <s v=" "/>
    <x v="2"/>
  </r>
  <r>
    <x v="0"/>
    <n v="38"/>
    <n v="1"/>
    <n v="1"/>
    <n v="0"/>
    <s v="Kadamtali"/>
    <x v="1"/>
    <x v="2"/>
    <s v="Dhaka"/>
    <n v="1"/>
    <n v="1"/>
    <s v=" "/>
    <x v="4"/>
  </r>
  <r>
    <x v="0"/>
    <n v="11"/>
    <n v="1"/>
    <n v="1"/>
    <n v="0"/>
    <s v="Kafrul"/>
    <x v="0"/>
    <x v="2"/>
    <s v="Dhaka"/>
    <n v="1"/>
    <n v="1"/>
    <s v=" "/>
    <x v="1"/>
  </r>
  <r>
    <x v="0"/>
    <n v="65"/>
    <n v="0"/>
    <n v="0"/>
    <n v="0"/>
    <s v="Shahbagh"/>
    <x v="1"/>
    <x v="2"/>
    <s v="Dhaka"/>
    <n v="0"/>
    <s v=" "/>
    <n v="1"/>
    <x v="3"/>
  </r>
  <r>
    <x v="1"/>
    <n v="17"/>
    <n v="1"/>
    <n v="1"/>
    <n v="0"/>
    <s v="Motijheel"/>
    <x v="0"/>
    <x v="1"/>
    <s v="Dhaka"/>
    <n v="1"/>
    <n v="1"/>
    <s v=" "/>
    <x v="1"/>
  </r>
  <r>
    <x v="1"/>
    <n v="64"/>
    <n v="0"/>
    <n v="0"/>
    <n v="0"/>
    <s v="Gulshan"/>
    <x v="1"/>
    <x v="2"/>
    <s v="Dhaka"/>
    <n v="0"/>
    <s v=" "/>
    <n v="1"/>
    <x v="3"/>
  </r>
  <r>
    <x v="0"/>
    <n v="45"/>
    <n v="1"/>
    <n v="1"/>
    <n v="1"/>
    <s v="Kamrangirchar"/>
    <x v="0"/>
    <x v="2"/>
    <s v="Dhaka"/>
    <n v="1"/>
    <n v="1"/>
    <s v=" "/>
    <x v="0"/>
  </r>
  <r>
    <x v="0"/>
    <n v="10"/>
    <n v="1"/>
    <n v="1"/>
    <n v="0"/>
    <s v="Khilkhet"/>
    <x v="1"/>
    <x v="0"/>
    <s v="Dhaka"/>
    <n v="1"/>
    <n v="1"/>
    <s v=" "/>
    <x v="5"/>
  </r>
  <r>
    <x v="1"/>
    <n v="49"/>
    <n v="1"/>
    <n v="1"/>
    <n v="1"/>
    <s v="Demra"/>
    <x v="0"/>
    <x v="1"/>
    <s v="Dhaka"/>
    <n v="1"/>
    <n v="1"/>
    <s v=" "/>
    <x v="0"/>
  </r>
  <r>
    <x v="1"/>
    <n v="61"/>
    <n v="0"/>
    <n v="0"/>
    <n v="1"/>
    <s v="Ramna"/>
    <x v="1"/>
    <x v="2"/>
    <s v="Dhaka"/>
    <n v="0"/>
    <s v=" "/>
    <n v="1"/>
    <x v="3"/>
  </r>
  <r>
    <x v="0"/>
    <n v="61"/>
    <n v="1"/>
    <n v="1"/>
    <n v="1"/>
    <s v="Bangshal"/>
    <x v="0"/>
    <x v="1"/>
    <s v="Dhaka"/>
    <n v="1"/>
    <n v="1"/>
    <s v=" "/>
    <x v="3"/>
  </r>
  <r>
    <x v="1"/>
    <n v="21"/>
    <n v="0"/>
    <n v="0"/>
    <n v="1"/>
    <s v="Dhanmondi"/>
    <x v="1"/>
    <x v="0"/>
    <s v="Dhaka"/>
    <n v="0"/>
    <s v=" "/>
    <n v="1"/>
    <x v="2"/>
  </r>
  <r>
    <x v="1"/>
    <n v="64"/>
    <n v="1"/>
    <n v="1"/>
    <n v="1"/>
    <s v="Jatrabari"/>
    <x v="0"/>
    <x v="1"/>
    <s v="Dhaka"/>
    <n v="1"/>
    <n v="1"/>
    <s v=" "/>
    <x v="3"/>
  </r>
  <r>
    <x v="0"/>
    <n v="24"/>
    <n v="0"/>
    <n v="0"/>
    <n v="0"/>
    <s v="Bosila"/>
    <x v="1"/>
    <x v="2"/>
    <s v="Dhaka"/>
    <n v="0"/>
    <s v=" "/>
    <n v="1"/>
    <x v="2"/>
  </r>
  <r>
    <x v="0"/>
    <n v="62"/>
    <n v="1"/>
    <n v="1"/>
    <n v="0"/>
    <s v="Bosila"/>
    <x v="0"/>
    <x v="0"/>
    <s v="Dhaka"/>
    <n v="1"/>
    <n v="1"/>
    <s v=" "/>
    <x v="3"/>
  </r>
  <r>
    <x v="1"/>
    <n v="59"/>
    <n v="1"/>
    <n v="1"/>
    <n v="1"/>
    <s v="Shahbagh"/>
    <x v="1"/>
    <x v="1"/>
    <s v="Dhaka"/>
    <n v="1"/>
    <n v="1"/>
    <s v=" "/>
    <x v="6"/>
  </r>
  <r>
    <x v="1"/>
    <n v="44"/>
    <n v="0"/>
    <n v="0"/>
    <n v="0"/>
    <s v="New Market"/>
    <x v="0"/>
    <x v="2"/>
    <s v="Dhaka"/>
    <n v="0"/>
    <s v=" "/>
    <n v="1"/>
    <x v="0"/>
  </r>
  <r>
    <x v="0"/>
    <n v="12"/>
    <n v="1"/>
    <n v="1"/>
    <n v="0"/>
    <s v="Tejgaon"/>
    <x v="1"/>
    <x v="1"/>
    <s v="Dhaka"/>
    <n v="1"/>
    <n v="1"/>
    <s v=" "/>
    <x v="1"/>
  </r>
  <r>
    <x v="0"/>
    <n v="29"/>
    <n v="1"/>
    <n v="1"/>
    <n v="1"/>
    <s v="Kalabagan"/>
    <x v="0"/>
    <x v="2"/>
    <s v="Dhaka"/>
    <n v="1"/>
    <n v="1"/>
    <s v=" "/>
    <x v="2"/>
  </r>
  <r>
    <x v="1"/>
    <n v="38"/>
    <n v="0"/>
    <n v="0"/>
    <n v="0"/>
    <s v="Biman Bandar"/>
    <x v="1"/>
    <x v="0"/>
    <s v="Dhaka"/>
    <n v="0"/>
    <s v=" "/>
    <n v="1"/>
    <x v="4"/>
  </r>
  <r>
    <x v="0"/>
    <n v="45"/>
    <n v="1"/>
    <n v="1"/>
    <n v="0"/>
    <s v="Banasree"/>
    <x v="0"/>
    <x v="0"/>
    <s v="Dhaka"/>
    <n v="1"/>
    <n v="1"/>
    <s v=" "/>
    <x v="0"/>
  </r>
  <r>
    <x v="0"/>
    <n v="54"/>
    <n v="1"/>
    <n v="1"/>
    <n v="1"/>
    <s v="Demra"/>
    <x v="1"/>
    <x v="0"/>
    <s v="Dhaka"/>
    <n v="1"/>
    <n v="1"/>
    <s v=" "/>
    <x v="6"/>
  </r>
  <r>
    <x v="0"/>
    <n v="50"/>
    <n v="1"/>
    <n v="1"/>
    <n v="1"/>
    <s v="Keraniganj"/>
    <x v="0"/>
    <x v="2"/>
    <s v="Dhaka"/>
    <n v="1"/>
    <n v="1"/>
    <s v=" "/>
    <x v="0"/>
  </r>
  <r>
    <x v="0"/>
    <n v="39"/>
    <n v="1"/>
    <n v="1"/>
    <n v="0"/>
    <s v="Sabujbagh"/>
    <x v="1"/>
    <x v="0"/>
    <s v="Dhaka"/>
    <n v="1"/>
    <n v="1"/>
    <s v=" "/>
    <x v="4"/>
  </r>
  <r>
    <x v="0"/>
    <n v="53"/>
    <n v="0"/>
    <n v="0"/>
    <n v="0"/>
    <s v="Keraniganj"/>
    <x v="0"/>
    <x v="1"/>
    <s v="Dhaka"/>
    <n v="0"/>
    <s v=" "/>
    <n v="1"/>
    <x v="6"/>
  </r>
  <r>
    <x v="1"/>
    <n v="64"/>
    <n v="1"/>
    <n v="1"/>
    <n v="1"/>
    <s v="Mirpur"/>
    <x v="1"/>
    <x v="0"/>
    <s v="Dhaka"/>
    <n v="1"/>
    <n v="1"/>
    <s v=" "/>
    <x v="3"/>
  </r>
  <r>
    <x v="0"/>
    <n v="60"/>
    <n v="1"/>
    <n v="1"/>
    <n v="1"/>
    <s v="Gulshan"/>
    <x v="0"/>
    <x v="1"/>
    <s v="Dhaka"/>
    <n v="1"/>
    <n v="1"/>
    <s v=" "/>
    <x v="6"/>
  </r>
  <r>
    <x v="0"/>
    <n v="45"/>
    <n v="0"/>
    <n v="0"/>
    <n v="1"/>
    <s v="Hazaribagh"/>
    <x v="1"/>
    <x v="1"/>
    <s v="Dhaka"/>
    <n v="0"/>
    <s v=" "/>
    <n v="1"/>
    <x v="0"/>
  </r>
  <r>
    <x v="1"/>
    <n v="32"/>
    <n v="0"/>
    <n v="0"/>
    <n v="0"/>
    <s v="Banasree"/>
    <x v="0"/>
    <x v="1"/>
    <s v="Dhaka"/>
    <n v="0"/>
    <s v=" "/>
    <n v="1"/>
    <x v="4"/>
  </r>
  <r>
    <x v="0"/>
    <n v="26"/>
    <n v="0"/>
    <n v="0"/>
    <n v="0"/>
    <s v="Sabujbagh"/>
    <x v="1"/>
    <x v="0"/>
    <s v="Dhaka"/>
    <n v="0"/>
    <s v=" "/>
    <n v="1"/>
    <x v="2"/>
  </r>
  <r>
    <x v="0"/>
    <n v="58"/>
    <n v="1"/>
    <n v="1"/>
    <n v="1"/>
    <s v="Rampura"/>
    <x v="0"/>
    <x v="0"/>
    <s v="Dhaka"/>
    <n v="1"/>
    <n v="1"/>
    <s v=" "/>
    <x v="6"/>
  </r>
  <r>
    <x v="0"/>
    <n v="23"/>
    <n v="1"/>
    <n v="1"/>
    <n v="0"/>
    <s v="Badda"/>
    <x v="1"/>
    <x v="2"/>
    <s v="Dhaka"/>
    <n v="1"/>
    <n v="1"/>
    <s v=" "/>
    <x v="2"/>
  </r>
  <r>
    <x v="1"/>
    <n v="30"/>
    <n v="0"/>
    <n v="0"/>
    <n v="1"/>
    <s v="Shahbagh"/>
    <x v="0"/>
    <x v="2"/>
    <s v="Dhaka"/>
    <n v="0"/>
    <s v=" "/>
    <n v="1"/>
    <x v="2"/>
  </r>
  <r>
    <x v="0"/>
    <n v="62"/>
    <n v="0"/>
    <n v="0"/>
    <n v="0"/>
    <s v="Rampura"/>
    <x v="1"/>
    <x v="2"/>
    <s v="Dhaka"/>
    <n v="0"/>
    <s v=" "/>
    <n v="1"/>
    <x v="3"/>
  </r>
  <r>
    <x v="0"/>
    <n v="34"/>
    <n v="0"/>
    <n v="0"/>
    <n v="0"/>
    <s v="Sutrapur"/>
    <x v="0"/>
    <x v="1"/>
    <s v="Dhaka"/>
    <n v="0"/>
    <s v=" "/>
    <n v="1"/>
    <x v="4"/>
  </r>
  <r>
    <x v="0"/>
    <n v="58"/>
    <n v="0"/>
    <n v="0"/>
    <n v="0"/>
    <s v="Dhanmondi"/>
    <x v="1"/>
    <x v="1"/>
    <s v="Dhaka"/>
    <n v="0"/>
    <s v=" "/>
    <n v="1"/>
    <x v="6"/>
  </r>
  <r>
    <x v="0"/>
    <n v="51"/>
    <n v="0"/>
    <n v="0"/>
    <n v="1"/>
    <s v="Shyampur"/>
    <x v="0"/>
    <x v="0"/>
    <s v="Dhaka"/>
    <n v="0"/>
    <s v=" "/>
    <n v="1"/>
    <x v="6"/>
  </r>
  <r>
    <x v="0"/>
    <n v="50"/>
    <n v="1"/>
    <n v="1"/>
    <n v="0"/>
    <s v="Bangshal"/>
    <x v="1"/>
    <x v="2"/>
    <s v="Dhaka"/>
    <n v="1"/>
    <n v="1"/>
    <s v=" "/>
    <x v="0"/>
  </r>
  <r>
    <x v="0"/>
    <n v="9"/>
    <n v="0"/>
    <n v="0"/>
    <n v="0"/>
    <s v="Chawkbazar"/>
    <x v="0"/>
    <x v="2"/>
    <s v="Dhaka"/>
    <n v="0"/>
    <s v=" "/>
    <n v="1"/>
    <x v="5"/>
  </r>
  <r>
    <x v="0"/>
    <n v="8"/>
    <n v="0"/>
    <n v="0"/>
    <n v="1"/>
    <s v="Khilkhet"/>
    <x v="1"/>
    <x v="1"/>
    <s v="Dhaka"/>
    <n v="0"/>
    <s v=" "/>
    <n v="1"/>
    <x v="5"/>
  </r>
  <r>
    <x v="1"/>
    <n v="45"/>
    <n v="1"/>
    <n v="1"/>
    <n v="1"/>
    <s v="Jatrabari"/>
    <x v="0"/>
    <x v="0"/>
    <s v="Dhaka"/>
    <n v="1"/>
    <n v="1"/>
    <s v=" "/>
    <x v="0"/>
  </r>
  <r>
    <x v="1"/>
    <n v="27"/>
    <n v="1"/>
    <n v="1"/>
    <n v="1"/>
    <s v="Kafrul"/>
    <x v="1"/>
    <x v="1"/>
    <s v="Dhaka"/>
    <n v="1"/>
    <n v="1"/>
    <s v=" "/>
    <x v="2"/>
  </r>
  <r>
    <x v="0"/>
    <n v="31"/>
    <n v="1"/>
    <n v="1"/>
    <n v="1"/>
    <s v="Demra"/>
    <x v="0"/>
    <x v="0"/>
    <s v="Dhaka"/>
    <n v="1"/>
    <n v="1"/>
    <s v=" "/>
    <x v="4"/>
  </r>
  <r>
    <x v="0"/>
    <n v="44"/>
    <n v="0"/>
    <n v="0"/>
    <n v="0"/>
    <s v="Gendaria"/>
    <x v="1"/>
    <x v="1"/>
    <s v="Dhaka"/>
    <n v="0"/>
    <s v=" "/>
    <n v="1"/>
    <x v="0"/>
  </r>
  <r>
    <x v="0"/>
    <n v="39"/>
    <n v="1"/>
    <n v="1"/>
    <n v="0"/>
    <s v="Tejgaon"/>
    <x v="0"/>
    <x v="2"/>
    <s v="Dhaka"/>
    <n v="1"/>
    <n v="1"/>
    <s v=" "/>
    <x v="4"/>
  </r>
  <r>
    <x v="0"/>
    <n v="9"/>
    <n v="1"/>
    <n v="1"/>
    <n v="0"/>
    <s v="Khilgaon"/>
    <x v="1"/>
    <x v="2"/>
    <s v="Dhaka"/>
    <n v="1"/>
    <n v="1"/>
    <s v=" "/>
    <x v="5"/>
  </r>
  <r>
    <x v="1"/>
    <n v="51"/>
    <n v="1"/>
    <n v="1"/>
    <n v="0"/>
    <s v="Badda"/>
    <x v="0"/>
    <x v="1"/>
    <s v="Dhaka"/>
    <n v="1"/>
    <n v="1"/>
    <s v=" "/>
    <x v="6"/>
  </r>
  <r>
    <x v="1"/>
    <n v="24"/>
    <n v="0"/>
    <n v="0"/>
    <n v="0"/>
    <s v="Gendaria"/>
    <x v="1"/>
    <x v="1"/>
    <s v="Dhaka"/>
    <n v="0"/>
    <s v=" "/>
    <n v="1"/>
    <x v="2"/>
  </r>
  <r>
    <x v="1"/>
    <n v="46"/>
    <n v="1"/>
    <n v="1"/>
    <n v="0"/>
    <s v="Bangshal"/>
    <x v="0"/>
    <x v="2"/>
    <s v="Dhaka"/>
    <n v="1"/>
    <n v="1"/>
    <s v=" "/>
    <x v="0"/>
  </r>
  <r>
    <x v="1"/>
    <n v="39"/>
    <n v="1"/>
    <n v="1"/>
    <n v="0"/>
    <s v="Paltan"/>
    <x v="1"/>
    <x v="0"/>
    <s v="Dhaka"/>
    <n v="1"/>
    <n v="1"/>
    <s v=" "/>
    <x v="4"/>
  </r>
  <r>
    <x v="0"/>
    <n v="14"/>
    <n v="1"/>
    <n v="1"/>
    <n v="0"/>
    <s v="Kamrangirchar"/>
    <x v="0"/>
    <x v="0"/>
    <s v="Dhaka"/>
    <n v="1"/>
    <n v="1"/>
    <s v=" "/>
    <x v="1"/>
  </r>
  <r>
    <x v="1"/>
    <n v="42"/>
    <n v="1"/>
    <n v="1"/>
    <n v="0"/>
    <s v="Khilgaon"/>
    <x v="1"/>
    <x v="1"/>
    <s v="Dhaka"/>
    <n v="1"/>
    <n v="1"/>
    <s v=" "/>
    <x v="0"/>
  </r>
  <r>
    <x v="1"/>
    <n v="37"/>
    <n v="1"/>
    <n v="1"/>
    <n v="0"/>
    <s v="Jatrabari"/>
    <x v="0"/>
    <x v="2"/>
    <s v="Dhaka"/>
    <n v="1"/>
    <n v="1"/>
    <s v=" "/>
    <x v="4"/>
  </r>
  <r>
    <x v="1"/>
    <n v="31"/>
    <n v="1"/>
    <n v="1"/>
    <n v="0"/>
    <s v="Adabor"/>
    <x v="1"/>
    <x v="0"/>
    <s v="Dhaka"/>
    <n v="1"/>
    <n v="1"/>
    <s v=" "/>
    <x v="4"/>
  </r>
  <r>
    <x v="1"/>
    <n v="57"/>
    <n v="0"/>
    <n v="0"/>
    <n v="0"/>
    <s v="Bosila"/>
    <x v="0"/>
    <x v="2"/>
    <s v="Dhaka"/>
    <n v="0"/>
    <s v=" "/>
    <n v="1"/>
    <x v="6"/>
  </r>
  <r>
    <x v="0"/>
    <n v="30"/>
    <n v="0"/>
    <n v="0"/>
    <n v="1"/>
    <s v="Cantonment"/>
    <x v="1"/>
    <x v="0"/>
    <s v="Dhaka"/>
    <n v="0"/>
    <s v=" "/>
    <n v="1"/>
    <x v="2"/>
  </r>
  <r>
    <x v="0"/>
    <n v="57"/>
    <n v="1"/>
    <n v="1"/>
    <n v="1"/>
    <s v="Motijheel"/>
    <x v="0"/>
    <x v="2"/>
    <s v="Dhaka"/>
    <n v="1"/>
    <n v="1"/>
    <s v=" "/>
    <x v="6"/>
  </r>
  <r>
    <x v="1"/>
    <n v="17"/>
    <n v="0"/>
    <n v="0"/>
    <n v="0"/>
    <s v="Mohammadpur"/>
    <x v="1"/>
    <x v="1"/>
    <s v="Dhaka"/>
    <n v="0"/>
    <s v=" "/>
    <n v="1"/>
    <x v="1"/>
  </r>
  <r>
    <x v="0"/>
    <n v="56"/>
    <n v="0"/>
    <n v="0"/>
    <n v="0"/>
    <s v="Kadamtali"/>
    <x v="0"/>
    <x v="2"/>
    <s v="Dhaka"/>
    <n v="0"/>
    <s v=" "/>
    <n v="1"/>
    <x v="6"/>
  </r>
  <r>
    <x v="1"/>
    <n v="54"/>
    <n v="0"/>
    <n v="0"/>
    <n v="0"/>
    <s v="Ramna"/>
    <x v="1"/>
    <x v="1"/>
    <s v="Dhaka"/>
    <n v="0"/>
    <s v=" "/>
    <n v="1"/>
    <x v="6"/>
  </r>
  <r>
    <x v="0"/>
    <n v="22"/>
    <n v="0"/>
    <n v="0"/>
    <n v="1"/>
    <s v="Sutrapur"/>
    <x v="0"/>
    <x v="1"/>
    <s v="Dhaka"/>
    <n v="0"/>
    <s v=" "/>
    <n v="1"/>
    <x v="2"/>
  </r>
  <r>
    <x v="0"/>
    <n v="63"/>
    <n v="1"/>
    <n v="1"/>
    <n v="1"/>
    <s v="Demra"/>
    <x v="1"/>
    <x v="1"/>
    <s v="Dhaka"/>
    <n v="1"/>
    <n v="1"/>
    <s v=" "/>
    <x v="3"/>
  </r>
  <r>
    <x v="1"/>
    <n v="54"/>
    <n v="0"/>
    <n v="0"/>
    <n v="1"/>
    <s v="Mirpur"/>
    <x v="0"/>
    <x v="2"/>
    <s v="Dhaka"/>
    <n v="0"/>
    <s v=" "/>
    <n v="1"/>
    <x v="6"/>
  </r>
  <r>
    <x v="1"/>
    <n v="61"/>
    <n v="1"/>
    <n v="1"/>
    <n v="1"/>
    <s v="Biman Bandar"/>
    <x v="1"/>
    <x v="2"/>
    <s v="Dhaka"/>
    <n v="1"/>
    <n v="1"/>
    <s v=" "/>
    <x v="3"/>
  </r>
  <r>
    <x v="0"/>
    <n v="47"/>
    <n v="1"/>
    <n v="1"/>
    <n v="1"/>
    <s v="Jatrabari"/>
    <x v="0"/>
    <x v="2"/>
    <s v="Dhaka"/>
    <n v="1"/>
    <n v="1"/>
    <s v=" "/>
    <x v="0"/>
  </r>
  <r>
    <x v="1"/>
    <n v="18"/>
    <n v="0"/>
    <n v="0"/>
    <n v="1"/>
    <s v="Motijheel"/>
    <x v="1"/>
    <x v="1"/>
    <s v="Dhaka"/>
    <n v="0"/>
    <s v=" "/>
    <n v="1"/>
    <x v="1"/>
  </r>
  <r>
    <x v="0"/>
    <n v="24"/>
    <n v="1"/>
    <n v="1"/>
    <n v="0"/>
    <s v="Bangshal"/>
    <x v="0"/>
    <x v="1"/>
    <s v="Dhaka"/>
    <n v="1"/>
    <n v="1"/>
    <s v=" "/>
    <x v="2"/>
  </r>
  <r>
    <x v="0"/>
    <n v="60"/>
    <n v="0"/>
    <n v="0"/>
    <n v="1"/>
    <s v="Sabujbagh"/>
    <x v="1"/>
    <x v="1"/>
    <s v="Dhaka"/>
    <n v="0"/>
    <s v=" "/>
    <n v="1"/>
    <x v="6"/>
  </r>
  <r>
    <x v="0"/>
    <n v="47"/>
    <n v="1"/>
    <n v="1"/>
    <n v="1"/>
    <s v="Kalabagan"/>
    <x v="0"/>
    <x v="1"/>
    <s v="Dhaka"/>
    <n v="1"/>
    <n v="1"/>
    <s v=" "/>
    <x v="0"/>
  </r>
  <r>
    <x v="0"/>
    <n v="19"/>
    <n v="1"/>
    <n v="1"/>
    <n v="0"/>
    <s v="Paltan"/>
    <x v="1"/>
    <x v="0"/>
    <s v="Dhaka"/>
    <n v="1"/>
    <n v="1"/>
    <s v=" "/>
    <x v="1"/>
  </r>
  <r>
    <x v="1"/>
    <n v="55"/>
    <n v="1"/>
    <n v="1"/>
    <n v="0"/>
    <s v="Adabor"/>
    <x v="0"/>
    <x v="2"/>
    <s v="Dhaka"/>
    <n v="1"/>
    <n v="1"/>
    <s v=" "/>
    <x v="6"/>
  </r>
  <r>
    <x v="0"/>
    <n v="49"/>
    <n v="1"/>
    <n v="1"/>
    <n v="0"/>
    <s v="Paltan"/>
    <x v="1"/>
    <x v="0"/>
    <s v="Dhaka"/>
    <n v="1"/>
    <n v="1"/>
    <s v=" "/>
    <x v="0"/>
  </r>
  <r>
    <x v="1"/>
    <n v="32"/>
    <n v="0"/>
    <n v="1"/>
    <n v="0"/>
    <s v="Khilgaon"/>
    <x v="0"/>
    <x v="2"/>
    <s v="Dhaka"/>
    <n v="1"/>
    <n v="1"/>
    <s v=" "/>
    <x v="4"/>
  </r>
  <r>
    <x v="0"/>
    <n v="8"/>
    <n v="1"/>
    <n v="1"/>
    <n v="0"/>
    <s v="Demra"/>
    <x v="1"/>
    <x v="2"/>
    <s v="Dhaka"/>
    <n v="1"/>
    <n v="1"/>
    <s v=" "/>
    <x v="5"/>
  </r>
  <r>
    <x v="0"/>
    <n v="14"/>
    <n v="0"/>
    <n v="0"/>
    <n v="0"/>
    <s v="Keraniganj"/>
    <x v="0"/>
    <x v="2"/>
    <s v="Dhaka"/>
    <n v="0"/>
    <s v=" "/>
    <n v="1"/>
    <x v="1"/>
  </r>
  <r>
    <x v="1"/>
    <n v="28"/>
    <n v="0"/>
    <n v="0"/>
    <n v="1"/>
    <s v="Cantonment"/>
    <x v="1"/>
    <x v="1"/>
    <s v="Dhaka"/>
    <n v="0"/>
    <s v=" "/>
    <n v="1"/>
    <x v="2"/>
  </r>
  <r>
    <x v="0"/>
    <n v="11"/>
    <n v="1"/>
    <n v="1"/>
    <n v="1"/>
    <s v="Badda"/>
    <x v="0"/>
    <x v="1"/>
    <s v="Dhaka"/>
    <n v="1"/>
    <n v="1"/>
    <s v=" "/>
    <x v="1"/>
  </r>
  <r>
    <x v="1"/>
    <n v="29"/>
    <n v="0"/>
    <n v="0"/>
    <n v="0"/>
    <s v="Khilgaon"/>
    <x v="1"/>
    <x v="0"/>
    <s v="Dhaka"/>
    <n v="0"/>
    <s v=" "/>
    <n v="1"/>
    <x v="2"/>
  </r>
  <r>
    <x v="0"/>
    <n v="62"/>
    <n v="0"/>
    <n v="0"/>
    <n v="1"/>
    <s v="Shahbagh"/>
    <x v="0"/>
    <x v="1"/>
    <s v="Dhaka"/>
    <n v="0"/>
    <s v=" "/>
    <n v="1"/>
    <x v="3"/>
  </r>
  <r>
    <x v="0"/>
    <n v="65"/>
    <n v="1"/>
    <n v="1"/>
    <n v="1"/>
    <s v="Paltan"/>
    <x v="1"/>
    <x v="1"/>
    <s v="Dhaka"/>
    <n v="1"/>
    <n v="1"/>
    <s v=" "/>
    <x v="3"/>
  </r>
  <r>
    <x v="0"/>
    <n v="43"/>
    <n v="1"/>
    <n v="1"/>
    <n v="1"/>
    <s v="Ramna"/>
    <x v="0"/>
    <x v="1"/>
    <s v="Dhaka"/>
    <n v="1"/>
    <n v="1"/>
    <s v=" "/>
    <x v="0"/>
  </r>
  <r>
    <x v="0"/>
    <n v="59"/>
    <n v="1"/>
    <n v="1"/>
    <n v="0"/>
    <s v="Lalbagh"/>
    <x v="1"/>
    <x v="2"/>
    <s v="Dhaka"/>
    <n v="1"/>
    <n v="1"/>
    <s v=" "/>
    <x v="6"/>
  </r>
  <r>
    <x v="0"/>
    <n v="29"/>
    <n v="1"/>
    <n v="1"/>
    <n v="1"/>
    <s v="Chawkbazar"/>
    <x v="0"/>
    <x v="2"/>
    <s v="Dhaka"/>
    <n v="1"/>
    <n v="1"/>
    <s v=" "/>
    <x v="2"/>
  </r>
  <r>
    <x v="1"/>
    <n v="17"/>
    <n v="0"/>
    <n v="0"/>
    <n v="0"/>
    <s v="Khilkhet"/>
    <x v="1"/>
    <x v="0"/>
    <s v="Dhaka"/>
    <n v="0"/>
    <s v=" "/>
    <n v="1"/>
    <x v="1"/>
  </r>
  <r>
    <x v="0"/>
    <n v="41"/>
    <n v="1"/>
    <n v="1"/>
    <n v="1"/>
    <s v="Shahbagh"/>
    <x v="0"/>
    <x v="1"/>
    <s v="Dhaka"/>
    <n v="1"/>
    <n v="1"/>
    <s v=" "/>
    <x v="0"/>
  </r>
  <r>
    <x v="0"/>
    <n v="8"/>
    <n v="1"/>
    <n v="1"/>
    <n v="1"/>
    <s v="Keraniganj"/>
    <x v="1"/>
    <x v="0"/>
    <s v="Dhaka"/>
    <n v="1"/>
    <n v="1"/>
    <s v=" "/>
    <x v="5"/>
  </r>
  <r>
    <x v="0"/>
    <n v="29"/>
    <n v="1"/>
    <n v="1"/>
    <n v="0"/>
    <s v="Kalabagan"/>
    <x v="0"/>
    <x v="2"/>
    <s v="Dhaka"/>
    <n v="1"/>
    <n v="1"/>
    <s v=" "/>
    <x v="2"/>
  </r>
  <r>
    <x v="0"/>
    <n v="54"/>
    <n v="1"/>
    <n v="1"/>
    <n v="0"/>
    <s v="Kadamtali"/>
    <x v="1"/>
    <x v="2"/>
    <s v="Dhaka"/>
    <n v="1"/>
    <n v="1"/>
    <s v=" "/>
    <x v="6"/>
  </r>
  <r>
    <x v="0"/>
    <n v="53"/>
    <n v="0"/>
    <n v="0"/>
    <n v="1"/>
    <s v="Chawkbazar"/>
    <x v="0"/>
    <x v="0"/>
    <s v="Dhaka"/>
    <n v="0"/>
    <s v=" "/>
    <n v="1"/>
    <x v="6"/>
  </r>
  <r>
    <x v="1"/>
    <n v="16"/>
    <n v="1"/>
    <n v="1"/>
    <n v="1"/>
    <s v="Banasree"/>
    <x v="1"/>
    <x v="0"/>
    <s v="Dhaka"/>
    <n v="1"/>
    <n v="1"/>
    <s v=" "/>
    <x v="1"/>
  </r>
  <r>
    <x v="1"/>
    <n v="43"/>
    <n v="0"/>
    <n v="0"/>
    <n v="1"/>
    <s v="Kalabagan"/>
    <x v="0"/>
    <x v="0"/>
    <s v="Dhaka"/>
    <n v="0"/>
    <s v=" "/>
    <n v="1"/>
    <x v="0"/>
  </r>
  <r>
    <x v="1"/>
    <n v="54"/>
    <n v="0"/>
    <n v="0"/>
    <n v="0"/>
    <s v="Biman Bandar"/>
    <x v="1"/>
    <x v="1"/>
    <s v="Dhaka"/>
    <n v="0"/>
    <s v=" "/>
    <n v="1"/>
    <x v="6"/>
  </r>
  <r>
    <x v="1"/>
    <n v="41"/>
    <n v="0"/>
    <n v="0"/>
    <n v="0"/>
    <s v="Bangshal"/>
    <x v="0"/>
    <x v="2"/>
    <s v="Dhaka"/>
    <n v="0"/>
    <s v=" "/>
    <n v="1"/>
    <x v="0"/>
  </r>
  <r>
    <x v="1"/>
    <n v="42"/>
    <n v="0"/>
    <n v="0"/>
    <n v="0"/>
    <s v="Gulshan"/>
    <x v="1"/>
    <x v="1"/>
    <s v="Dhaka"/>
    <n v="0"/>
    <s v=" "/>
    <n v="1"/>
    <x v="0"/>
  </r>
  <r>
    <x v="0"/>
    <n v="45"/>
    <n v="1"/>
    <n v="1"/>
    <n v="1"/>
    <s v="Sher-e-Bangla Nagar"/>
    <x v="0"/>
    <x v="1"/>
    <s v="Dhaka"/>
    <n v="1"/>
    <n v="1"/>
    <s v=" "/>
    <x v="0"/>
  </r>
  <r>
    <x v="1"/>
    <n v="13"/>
    <n v="1"/>
    <n v="1"/>
    <n v="1"/>
    <s v="Kadamtali"/>
    <x v="1"/>
    <x v="1"/>
    <s v="Dhaka"/>
    <n v="1"/>
    <n v="1"/>
    <s v=" "/>
    <x v="1"/>
  </r>
  <r>
    <x v="0"/>
    <n v="10"/>
    <n v="1"/>
    <n v="1"/>
    <n v="0"/>
    <s v="Banasree"/>
    <x v="0"/>
    <x v="0"/>
    <s v="Dhaka"/>
    <n v="1"/>
    <n v="1"/>
    <s v=" "/>
    <x v="5"/>
  </r>
  <r>
    <x v="1"/>
    <n v="18"/>
    <n v="1"/>
    <n v="1"/>
    <n v="0"/>
    <s v="Kalabagan"/>
    <x v="1"/>
    <x v="0"/>
    <s v="Dhaka"/>
    <n v="1"/>
    <n v="1"/>
    <s v=" "/>
    <x v="1"/>
  </r>
  <r>
    <x v="0"/>
    <n v="9"/>
    <n v="1"/>
    <n v="1"/>
    <n v="0"/>
    <s v="Bosila"/>
    <x v="0"/>
    <x v="2"/>
    <s v="Dhaka"/>
    <n v="1"/>
    <n v="1"/>
    <s v=" "/>
    <x v="5"/>
  </r>
  <r>
    <x v="0"/>
    <n v="63"/>
    <n v="0"/>
    <n v="0"/>
    <n v="1"/>
    <s v="Lalbagh"/>
    <x v="1"/>
    <x v="2"/>
    <s v="Dhaka"/>
    <n v="0"/>
    <s v=" "/>
    <n v="1"/>
    <x v="3"/>
  </r>
  <r>
    <x v="1"/>
    <n v="36"/>
    <n v="1"/>
    <n v="1"/>
    <n v="0"/>
    <s v="Dhanmondi"/>
    <x v="0"/>
    <x v="0"/>
    <s v="Dhaka"/>
    <n v="1"/>
    <n v="1"/>
    <s v=" "/>
    <x v="4"/>
  </r>
  <r>
    <x v="1"/>
    <n v="15"/>
    <n v="0"/>
    <n v="0"/>
    <n v="1"/>
    <s v="Bosila"/>
    <x v="1"/>
    <x v="0"/>
    <s v="Dhaka"/>
    <n v="0"/>
    <s v=" "/>
    <n v="1"/>
    <x v="1"/>
  </r>
  <r>
    <x v="1"/>
    <n v="30"/>
    <n v="0"/>
    <n v="0"/>
    <n v="0"/>
    <s v="Paltan"/>
    <x v="0"/>
    <x v="1"/>
    <s v="Dhaka"/>
    <n v="0"/>
    <s v=" "/>
    <n v="1"/>
    <x v="2"/>
  </r>
  <r>
    <x v="0"/>
    <n v="40"/>
    <n v="1"/>
    <n v="1"/>
    <n v="0"/>
    <s v="Adabor"/>
    <x v="1"/>
    <x v="0"/>
    <s v="Dhaka"/>
    <n v="1"/>
    <n v="1"/>
    <s v=" "/>
    <x v="4"/>
  </r>
  <r>
    <x v="1"/>
    <n v="45"/>
    <n v="1"/>
    <n v="1"/>
    <n v="0"/>
    <s v="Paltan"/>
    <x v="0"/>
    <x v="2"/>
    <s v="Dhaka"/>
    <n v="1"/>
    <n v="1"/>
    <s v=" "/>
    <x v="0"/>
  </r>
  <r>
    <x v="0"/>
    <n v="14"/>
    <n v="0"/>
    <n v="0"/>
    <n v="1"/>
    <s v="Kalabagan"/>
    <x v="1"/>
    <x v="1"/>
    <s v="Dhaka"/>
    <n v="0"/>
    <s v=" "/>
    <n v="1"/>
    <x v="1"/>
  </r>
  <r>
    <x v="0"/>
    <n v="9"/>
    <n v="1"/>
    <n v="1"/>
    <n v="0"/>
    <s v="Dhanmondi"/>
    <x v="0"/>
    <x v="2"/>
    <s v="Dhaka"/>
    <n v="1"/>
    <n v="1"/>
    <s v=" "/>
    <x v="5"/>
  </r>
  <r>
    <x v="0"/>
    <n v="42"/>
    <n v="0"/>
    <n v="0"/>
    <n v="1"/>
    <s v="Gulshan"/>
    <x v="1"/>
    <x v="1"/>
    <s v="Dhaka"/>
    <n v="0"/>
    <s v=" "/>
    <n v="1"/>
    <x v="0"/>
  </r>
  <r>
    <x v="0"/>
    <n v="17"/>
    <n v="0"/>
    <n v="0"/>
    <n v="0"/>
    <s v="Sher-e-Bangla Nagar"/>
    <x v="0"/>
    <x v="0"/>
    <s v="Dhaka"/>
    <n v="0"/>
    <s v=" "/>
    <n v="1"/>
    <x v="1"/>
  </r>
  <r>
    <x v="0"/>
    <n v="49"/>
    <n v="0"/>
    <n v="0"/>
    <n v="0"/>
    <s v="Ramna"/>
    <x v="1"/>
    <x v="0"/>
    <s v="Dhaka"/>
    <n v="0"/>
    <s v=" "/>
    <n v="1"/>
    <x v="0"/>
  </r>
  <r>
    <x v="1"/>
    <n v="14"/>
    <n v="0"/>
    <n v="0"/>
    <n v="0"/>
    <s v="Kadamtali"/>
    <x v="0"/>
    <x v="1"/>
    <s v="Dhaka"/>
    <n v="0"/>
    <s v=" "/>
    <n v="1"/>
    <x v="1"/>
  </r>
  <r>
    <x v="0"/>
    <n v="41"/>
    <n v="0"/>
    <n v="0"/>
    <n v="0"/>
    <s v="Kamrangirchar"/>
    <x v="1"/>
    <x v="0"/>
    <s v="Dhaka"/>
    <n v="0"/>
    <s v=" "/>
    <n v="1"/>
    <x v="0"/>
  </r>
  <r>
    <x v="0"/>
    <n v="27"/>
    <n v="1"/>
    <n v="1"/>
    <n v="1"/>
    <s v="Khilgaon"/>
    <x v="0"/>
    <x v="1"/>
    <s v="Dhaka"/>
    <n v="1"/>
    <n v="1"/>
    <s v=" "/>
    <x v="2"/>
  </r>
  <r>
    <x v="1"/>
    <n v="38"/>
    <n v="1"/>
    <n v="1"/>
    <n v="0"/>
    <s v="Kadamtali"/>
    <x v="1"/>
    <x v="0"/>
    <s v="Dhaka"/>
    <n v="1"/>
    <n v="1"/>
    <s v=" "/>
    <x v="4"/>
  </r>
  <r>
    <x v="0"/>
    <n v="14"/>
    <n v="1"/>
    <n v="1"/>
    <n v="0"/>
    <s v="Rampura"/>
    <x v="0"/>
    <x v="1"/>
    <s v="Dhaka"/>
    <n v="1"/>
    <n v="1"/>
    <s v=" "/>
    <x v="1"/>
  </r>
  <r>
    <x v="1"/>
    <n v="28"/>
    <n v="0"/>
    <n v="0"/>
    <n v="1"/>
    <s v="Kadamtali"/>
    <x v="1"/>
    <x v="2"/>
    <s v="Dhaka"/>
    <n v="0"/>
    <s v=" "/>
    <n v="1"/>
    <x v="2"/>
  </r>
  <r>
    <x v="1"/>
    <n v="35"/>
    <n v="1"/>
    <n v="1"/>
    <n v="1"/>
    <s v="Khilgaon"/>
    <x v="0"/>
    <x v="0"/>
    <s v="Dhaka"/>
    <n v="1"/>
    <n v="1"/>
    <s v=" "/>
    <x v="4"/>
  </r>
  <r>
    <x v="1"/>
    <n v="59"/>
    <n v="0"/>
    <n v="0"/>
    <n v="1"/>
    <s v="Khilgaon"/>
    <x v="1"/>
    <x v="0"/>
    <s v="Dhaka"/>
    <n v="0"/>
    <s v=" "/>
    <n v="1"/>
    <x v="6"/>
  </r>
  <r>
    <x v="0"/>
    <n v="58"/>
    <n v="1"/>
    <n v="1"/>
    <n v="1"/>
    <s v="Lalbagh"/>
    <x v="0"/>
    <x v="0"/>
    <s v="Dhaka"/>
    <n v="1"/>
    <n v="1"/>
    <s v=" "/>
    <x v="6"/>
  </r>
  <r>
    <x v="1"/>
    <n v="40"/>
    <n v="0"/>
    <n v="0"/>
    <n v="1"/>
    <s v="Tejgaon"/>
    <x v="1"/>
    <x v="0"/>
    <s v="Dhaka"/>
    <n v="0"/>
    <s v=" "/>
    <n v="1"/>
    <x v="4"/>
  </r>
  <r>
    <x v="1"/>
    <n v="25"/>
    <n v="0"/>
    <n v="0"/>
    <n v="1"/>
    <s v="Paltan"/>
    <x v="0"/>
    <x v="2"/>
    <s v="Dhaka"/>
    <n v="0"/>
    <s v=" "/>
    <n v="1"/>
    <x v="2"/>
  </r>
  <r>
    <x v="1"/>
    <n v="63"/>
    <n v="0"/>
    <n v="0"/>
    <n v="1"/>
    <s v="Sabujbagh"/>
    <x v="1"/>
    <x v="1"/>
    <s v="Dhaka"/>
    <n v="0"/>
    <s v=" "/>
    <n v="1"/>
    <x v="3"/>
  </r>
  <r>
    <x v="0"/>
    <n v="48"/>
    <n v="1"/>
    <n v="1"/>
    <n v="0"/>
    <s v="Sutrapur"/>
    <x v="0"/>
    <x v="0"/>
    <s v="Dhaka"/>
    <n v="1"/>
    <n v="1"/>
    <s v=" "/>
    <x v="0"/>
  </r>
  <r>
    <x v="1"/>
    <n v="15"/>
    <n v="1"/>
    <n v="1"/>
    <n v="1"/>
    <s v="Pallabi"/>
    <x v="1"/>
    <x v="2"/>
    <s v="Dhaka"/>
    <n v="1"/>
    <n v="1"/>
    <s v=" "/>
    <x v="1"/>
  </r>
  <r>
    <x v="1"/>
    <n v="60"/>
    <n v="0"/>
    <n v="0"/>
    <n v="1"/>
    <s v="Khilkhet"/>
    <x v="0"/>
    <x v="1"/>
    <s v="Dhaka"/>
    <n v="0"/>
    <s v=" "/>
    <n v="1"/>
    <x v="6"/>
  </r>
  <r>
    <x v="0"/>
    <n v="13"/>
    <n v="0"/>
    <n v="0"/>
    <n v="1"/>
    <s v="Demra"/>
    <x v="1"/>
    <x v="2"/>
    <s v="Dhaka"/>
    <n v="0"/>
    <s v=" "/>
    <n v="1"/>
    <x v="1"/>
  </r>
  <r>
    <x v="0"/>
    <n v="58"/>
    <n v="0"/>
    <n v="0"/>
    <n v="1"/>
    <s v="Adabor"/>
    <x v="0"/>
    <x v="2"/>
    <s v="Dhaka"/>
    <n v="0"/>
    <s v=" "/>
    <n v="1"/>
    <x v="6"/>
  </r>
  <r>
    <x v="1"/>
    <n v="53"/>
    <n v="1"/>
    <n v="1"/>
    <n v="1"/>
    <s v="Dhanmondi"/>
    <x v="1"/>
    <x v="1"/>
    <s v="Dhaka"/>
    <n v="1"/>
    <n v="1"/>
    <s v=" "/>
    <x v="6"/>
  </r>
  <r>
    <x v="1"/>
    <n v="61"/>
    <n v="1"/>
    <n v="1"/>
    <n v="1"/>
    <s v="Khilkhet"/>
    <x v="0"/>
    <x v="2"/>
    <s v="Dhaka"/>
    <n v="1"/>
    <n v="1"/>
    <s v=" "/>
    <x v="3"/>
  </r>
  <r>
    <x v="0"/>
    <n v="44"/>
    <n v="0"/>
    <n v="0"/>
    <n v="1"/>
    <s v="Khilkhet"/>
    <x v="1"/>
    <x v="1"/>
    <s v="Dhaka"/>
    <n v="0"/>
    <s v=" "/>
    <n v="1"/>
    <x v="0"/>
  </r>
  <r>
    <x v="0"/>
    <n v="40"/>
    <n v="0"/>
    <n v="0"/>
    <n v="0"/>
    <s v="Tejgaon"/>
    <x v="0"/>
    <x v="2"/>
    <s v="Dhaka"/>
    <n v="0"/>
    <s v=" "/>
    <n v="1"/>
    <x v="4"/>
  </r>
  <r>
    <x v="1"/>
    <n v="49"/>
    <n v="0"/>
    <n v="0"/>
    <n v="0"/>
    <s v="Dhanmondi"/>
    <x v="1"/>
    <x v="2"/>
    <s v="Dhaka"/>
    <n v="0"/>
    <s v=" "/>
    <n v="1"/>
    <x v="0"/>
  </r>
  <r>
    <x v="1"/>
    <n v="56"/>
    <n v="1"/>
    <n v="1"/>
    <n v="0"/>
    <s v="Mohammadpur"/>
    <x v="0"/>
    <x v="0"/>
    <s v="Dhaka"/>
    <n v="1"/>
    <n v="1"/>
    <s v=" "/>
    <x v="6"/>
  </r>
  <r>
    <x v="0"/>
    <n v="28"/>
    <n v="0"/>
    <n v="0"/>
    <n v="1"/>
    <s v="Kadamtali"/>
    <x v="1"/>
    <x v="0"/>
    <s v="Dhaka"/>
    <n v="0"/>
    <s v=" "/>
    <n v="1"/>
    <x v="2"/>
  </r>
  <r>
    <x v="1"/>
    <n v="40"/>
    <n v="0"/>
    <n v="0"/>
    <n v="0"/>
    <s v="Gulshan"/>
    <x v="0"/>
    <x v="2"/>
    <s v="Dhaka"/>
    <n v="0"/>
    <s v=" "/>
    <n v="1"/>
    <x v="4"/>
  </r>
  <r>
    <x v="1"/>
    <n v="25"/>
    <n v="1"/>
    <n v="1"/>
    <n v="0"/>
    <s v="Khilgaon"/>
    <x v="1"/>
    <x v="2"/>
    <s v="Dhaka"/>
    <n v="1"/>
    <n v="1"/>
    <s v=" "/>
    <x v="2"/>
  </r>
  <r>
    <x v="0"/>
    <n v="52"/>
    <n v="0"/>
    <n v="0"/>
    <n v="0"/>
    <s v="Paltan"/>
    <x v="0"/>
    <x v="0"/>
    <s v="Dhaka"/>
    <n v="0"/>
    <s v=" "/>
    <n v="1"/>
    <x v="6"/>
  </r>
  <r>
    <x v="0"/>
    <n v="60"/>
    <n v="0"/>
    <n v="0"/>
    <n v="0"/>
    <s v="Demra"/>
    <x v="1"/>
    <x v="1"/>
    <s v="Dhaka"/>
    <n v="0"/>
    <s v=" "/>
    <n v="1"/>
    <x v="6"/>
  </r>
  <r>
    <x v="0"/>
    <n v="59"/>
    <n v="0"/>
    <n v="0"/>
    <n v="1"/>
    <s v="Kalabagan"/>
    <x v="0"/>
    <x v="0"/>
    <s v="Dhaka"/>
    <n v="0"/>
    <s v=" "/>
    <n v="1"/>
    <x v="6"/>
  </r>
  <r>
    <x v="0"/>
    <n v="35"/>
    <n v="1"/>
    <n v="1"/>
    <n v="0"/>
    <s v="Biman Bandar"/>
    <x v="1"/>
    <x v="0"/>
    <s v="Dhaka"/>
    <n v="1"/>
    <n v="1"/>
    <s v=" "/>
    <x v="4"/>
  </r>
  <r>
    <x v="0"/>
    <n v="48"/>
    <n v="1"/>
    <n v="1"/>
    <n v="1"/>
    <s v="Tejgaon"/>
    <x v="0"/>
    <x v="1"/>
    <s v="Dhaka"/>
    <n v="1"/>
    <n v="1"/>
    <s v=" "/>
    <x v="0"/>
  </r>
  <r>
    <x v="1"/>
    <n v="31"/>
    <n v="1"/>
    <n v="1"/>
    <n v="1"/>
    <s v="Paltan"/>
    <x v="1"/>
    <x v="1"/>
    <s v="Dhaka"/>
    <n v="1"/>
    <n v="1"/>
    <s v=" "/>
    <x v="4"/>
  </r>
  <r>
    <x v="1"/>
    <n v="33"/>
    <n v="1"/>
    <n v="1"/>
    <n v="0"/>
    <s v="Hazaribagh"/>
    <x v="0"/>
    <x v="2"/>
    <s v="Dhaka"/>
    <n v="1"/>
    <n v="1"/>
    <s v=" "/>
    <x v="4"/>
  </r>
  <r>
    <x v="0"/>
    <n v="39"/>
    <n v="1"/>
    <n v="1"/>
    <n v="1"/>
    <s v="New Market"/>
    <x v="1"/>
    <x v="0"/>
    <s v="Dhaka"/>
    <n v="1"/>
    <n v="1"/>
    <s v=" "/>
    <x v="4"/>
  </r>
  <r>
    <x v="1"/>
    <n v="34"/>
    <n v="0"/>
    <n v="0"/>
    <n v="0"/>
    <s v="Badda"/>
    <x v="0"/>
    <x v="1"/>
    <s v="Dhaka"/>
    <n v="0"/>
    <s v=" "/>
    <n v="1"/>
    <x v="4"/>
  </r>
  <r>
    <x v="0"/>
    <n v="33"/>
    <n v="1"/>
    <n v="1"/>
    <n v="1"/>
    <s v="Kadamtali"/>
    <x v="1"/>
    <x v="1"/>
    <s v="Dhaka"/>
    <n v="1"/>
    <n v="1"/>
    <s v=" "/>
    <x v="4"/>
  </r>
  <r>
    <x v="0"/>
    <n v="18"/>
    <n v="0"/>
    <n v="1"/>
    <n v="1"/>
    <s v="Kadamtali"/>
    <x v="0"/>
    <x v="2"/>
    <s v="Dhaka"/>
    <n v="1"/>
    <n v="1"/>
    <s v=" "/>
    <x v="1"/>
  </r>
  <r>
    <x v="0"/>
    <n v="43"/>
    <n v="1"/>
    <n v="1"/>
    <n v="1"/>
    <s v="Jatrabari"/>
    <x v="1"/>
    <x v="1"/>
    <s v="Dhaka"/>
    <n v="1"/>
    <n v="1"/>
    <s v=" "/>
    <x v="0"/>
  </r>
  <r>
    <x v="1"/>
    <n v="61"/>
    <n v="0"/>
    <n v="0"/>
    <n v="1"/>
    <s v="Kafrul"/>
    <x v="0"/>
    <x v="0"/>
    <s v="Dhaka"/>
    <n v="0"/>
    <s v=" "/>
    <n v="1"/>
    <x v="3"/>
  </r>
  <r>
    <x v="0"/>
    <n v="46"/>
    <n v="0"/>
    <n v="0"/>
    <n v="0"/>
    <s v="Gendaria"/>
    <x v="1"/>
    <x v="1"/>
    <s v="Dhaka"/>
    <n v="0"/>
    <s v=" "/>
    <n v="1"/>
    <x v="0"/>
  </r>
  <r>
    <x v="1"/>
    <n v="59"/>
    <n v="1"/>
    <n v="1"/>
    <n v="1"/>
    <s v="Shyampur"/>
    <x v="0"/>
    <x v="1"/>
    <s v="Dhaka"/>
    <n v="1"/>
    <n v="1"/>
    <s v=" "/>
    <x v="6"/>
  </r>
  <r>
    <x v="0"/>
    <n v="55"/>
    <n v="1"/>
    <n v="1"/>
    <n v="1"/>
    <s v="Shahbagh"/>
    <x v="1"/>
    <x v="0"/>
    <s v="Dhaka"/>
    <n v="1"/>
    <n v="1"/>
    <s v=" "/>
    <x v="6"/>
  </r>
  <r>
    <x v="1"/>
    <n v="25"/>
    <n v="0"/>
    <n v="0"/>
    <n v="1"/>
    <s v="Mirpur"/>
    <x v="0"/>
    <x v="2"/>
    <s v="Dhaka"/>
    <n v="0"/>
    <s v=" "/>
    <n v="1"/>
    <x v="2"/>
  </r>
  <r>
    <x v="0"/>
    <n v="53"/>
    <n v="0"/>
    <n v="0"/>
    <n v="1"/>
    <s v="Jatrabari"/>
    <x v="1"/>
    <x v="2"/>
    <s v="Dhaka"/>
    <n v="0"/>
    <s v=" "/>
    <n v="1"/>
    <x v="6"/>
  </r>
  <r>
    <x v="0"/>
    <n v="32"/>
    <n v="1"/>
    <n v="1"/>
    <n v="0"/>
    <s v="Gulshan"/>
    <x v="0"/>
    <x v="0"/>
    <s v="Dhaka"/>
    <n v="1"/>
    <n v="1"/>
    <s v=" "/>
    <x v="4"/>
  </r>
  <r>
    <x v="1"/>
    <n v="40"/>
    <n v="1"/>
    <n v="1"/>
    <n v="1"/>
    <s v="Demra"/>
    <x v="1"/>
    <x v="1"/>
    <s v="Dhaka"/>
    <n v="1"/>
    <n v="1"/>
    <s v=" "/>
    <x v="4"/>
  </r>
  <r>
    <x v="1"/>
    <n v="57"/>
    <n v="1"/>
    <n v="1"/>
    <n v="1"/>
    <s v="Biman Bandar"/>
    <x v="0"/>
    <x v="0"/>
    <s v="Dhaka"/>
    <n v="1"/>
    <n v="1"/>
    <s v=" "/>
    <x v="6"/>
  </r>
  <r>
    <x v="1"/>
    <n v="43"/>
    <n v="0"/>
    <n v="0"/>
    <n v="1"/>
    <s v="Shyampur"/>
    <x v="1"/>
    <x v="1"/>
    <s v="Dhaka"/>
    <n v="0"/>
    <s v=" "/>
    <n v="1"/>
    <x v="0"/>
  </r>
  <r>
    <x v="1"/>
    <n v="43"/>
    <n v="0"/>
    <n v="0"/>
    <n v="1"/>
    <s v="Hazaribagh"/>
    <x v="0"/>
    <x v="0"/>
    <s v="Dhaka"/>
    <n v="0"/>
    <s v=" "/>
    <n v="1"/>
    <x v="0"/>
  </r>
  <r>
    <x v="1"/>
    <n v="57"/>
    <n v="0"/>
    <n v="0"/>
    <n v="0"/>
    <s v="Banasree"/>
    <x v="1"/>
    <x v="0"/>
    <s v="Dhaka"/>
    <n v="0"/>
    <s v=" "/>
    <n v="1"/>
    <x v="6"/>
  </r>
  <r>
    <x v="0"/>
    <n v="55"/>
    <n v="1"/>
    <n v="1"/>
    <n v="1"/>
    <s v="Chawkbazar"/>
    <x v="0"/>
    <x v="1"/>
    <s v="Dhaka"/>
    <n v="1"/>
    <n v="1"/>
    <s v=" "/>
    <x v="6"/>
  </r>
  <r>
    <x v="0"/>
    <n v="16"/>
    <n v="1"/>
    <n v="1"/>
    <n v="0"/>
    <s v="Khilgaon"/>
    <x v="1"/>
    <x v="0"/>
    <s v="Dhaka"/>
    <n v="1"/>
    <n v="1"/>
    <s v=" "/>
    <x v="1"/>
  </r>
  <r>
    <x v="1"/>
    <n v="25"/>
    <n v="0"/>
    <n v="0"/>
    <n v="1"/>
    <s v="Bosila"/>
    <x v="0"/>
    <x v="1"/>
    <s v="Dhaka"/>
    <n v="0"/>
    <s v=" "/>
    <n v="1"/>
    <x v="2"/>
  </r>
  <r>
    <x v="0"/>
    <n v="28"/>
    <n v="1"/>
    <n v="1"/>
    <n v="0"/>
    <s v="Khilgaon"/>
    <x v="1"/>
    <x v="1"/>
    <s v="Dhaka"/>
    <n v="1"/>
    <n v="1"/>
    <s v=" "/>
    <x v="2"/>
  </r>
  <r>
    <x v="0"/>
    <n v="41"/>
    <n v="0"/>
    <n v="0"/>
    <n v="0"/>
    <s v="Rampura"/>
    <x v="0"/>
    <x v="1"/>
    <s v="Dhaka"/>
    <n v="0"/>
    <s v=" "/>
    <n v="1"/>
    <x v="0"/>
  </r>
  <r>
    <x v="1"/>
    <n v="52"/>
    <n v="1"/>
    <n v="1"/>
    <n v="1"/>
    <s v="Bangshal"/>
    <x v="1"/>
    <x v="1"/>
    <s v="Dhaka"/>
    <n v="1"/>
    <n v="1"/>
    <s v=" "/>
    <x v="6"/>
  </r>
  <r>
    <x v="1"/>
    <n v="46"/>
    <n v="1"/>
    <n v="1"/>
    <n v="0"/>
    <s v="Adabor"/>
    <x v="0"/>
    <x v="2"/>
    <s v="Dhaka"/>
    <n v="1"/>
    <n v="1"/>
    <s v=" "/>
    <x v="0"/>
  </r>
  <r>
    <x v="0"/>
    <n v="55"/>
    <n v="0"/>
    <n v="0"/>
    <n v="1"/>
    <s v="Ramna"/>
    <x v="1"/>
    <x v="0"/>
    <s v="Dhaka"/>
    <n v="0"/>
    <s v=" "/>
    <n v="1"/>
    <x v="6"/>
  </r>
  <r>
    <x v="0"/>
    <n v="53"/>
    <n v="1"/>
    <n v="1"/>
    <n v="1"/>
    <s v="Sher-e-Bangla Nagar"/>
    <x v="0"/>
    <x v="2"/>
    <s v="Dhaka"/>
    <n v="1"/>
    <n v="1"/>
    <s v=" "/>
    <x v="6"/>
  </r>
  <r>
    <x v="0"/>
    <n v="42"/>
    <n v="1"/>
    <n v="1"/>
    <n v="0"/>
    <s v="Khilkhet"/>
    <x v="1"/>
    <x v="1"/>
    <s v="Dhaka"/>
    <n v="1"/>
    <n v="1"/>
    <s v=" "/>
    <x v="0"/>
  </r>
  <r>
    <x v="0"/>
    <n v="30"/>
    <n v="0"/>
    <n v="0"/>
    <n v="0"/>
    <s v="Kadamtali"/>
    <x v="0"/>
    <x v="0"/>
    <s v="Dhaka"/>
    <n v="0"/>
    <s v=" "/>
    <n v="1"/>
    <x v="2"/>
  </r>
  <r>
    <x v="0"/>
    <n v="18"/>
    <n v="1"/>
    <n v="1"/>
    <n v="0"/>
    <s v="Kadamtali"/>
    <x v="1"/>
    <x v="2"/>
    <s v="Dhaka"/>
    <n v="1"/>
    <n v="1"/>
    <s v=" "/>
    <x v="1"/>
  </r>
  <r>
    <x v="0"/>
    <n v="44"/>
    <n v="0"/>
    <n v="0"/>
    <n v="1"/>
    <s v="Keraniganj"/>
    <x v="0"/>
    <x v="0"/>
    <s v="Dhaka"/>
    <n v="0"/>
    <s v=" "/>
    <n v="1"/>
    <x v="0"/>
  </r>
  <r>
    <x v="0"/>
    <n v="21"/>
    <n v="1"/>
    <n v="1"/>
    <n v="1"/>
    <s v="Gulshan"/>
    <x v="1"/>
    <x v="2"/>
    <s v="Dhaka"/>
    <n v="1"/>
    <n v="1"/>
    <s v=" "/>
    <x v="2"/>
  </r>
  <r>
    <x v="1"/>
    <n v="56"/>
    <n v="0"/>
    <n v="0"/>
    <n v="0"/>
    <s v="Mohammadpur"/>
    <x v="0"/>
    <x v="0"/>
    <s v="Dhaka"/>
    <n v="0"/>
    <s v=" "/>
    <n v="1"/>
    <x v="6"/>
  </r>
  <r>
    <x v="1"/>
    <n v="50"/>
    <n v="1"/>
    <n v="1"/>
    <n v="0"/>
    <s v="Tejgaon"/>
    <x v="1"/>
    <x v="0"/>
    <s v="Dhaka"/>
    <n v="1"/>
    <n v="1"/>
    <s v=" "/>
    <x v="0"/>
  </r>
  <r>
    <x v="0"/>
    <n v="12"/>
    <n v="1"/>
    <n v="1"/>
    <n v="0"/>
    <s v="Badda"/>
    <x v="0"/>
    <x v="2"/>
    <s v="Dhaka"/>
    <n v="1"/>
    <n v="1"/>
    <s v=" "/>
    <x v="1"/>
  </r>
  <r>
    <x v="1"/>
    <n v="43"/>
    <n v="0"/>
    <n v="0"/>
    <n v="0"/>
    <s v="Dhanmondi"/>
    <x v="1"/>
    <x v="1"/>
    <s v="Dhaka"/>
    <n v="0"/>
    <s v=" "/>
    <n v="1"/>
    <x v="0"/>
  </r>
  <r>
    <x v="0"/>
    <n v="42"/>
    <n v="1"/>
    <n v="1"/>
    <n v="0"/>
    <s v="Mohammadpur"/>
    <x v="0"/>
    <x v="0"/>
    <s v="Dhaka"/>
    <n v="1"/>
    <n v="1"/>
    <s v=" "/>
    <x v="0"/>
  </r>
  <r>
    <x v="0"/>
    <n v="38"/>
    <n v="0"/>
    <n v="1"/>
    <n v="0"/>
    <s v="Jatrabari"/>
    <x v="1"/>
    <x v="1"/>
    <s v="Dhaka"/>
    <n v="1"/>
    <n v="1"/>
    <s v=" "/>
    <x v="4"/>
  </r>
  <r>
    <x v="1"/>
    <n v="62"/>
    <n v="1"/>
    <n v="1"/>
    <n v="0"/>
    <s v="Demra"/>
    <x v="0"/>
    <x v="2"/>
    <s v="Dhaka"/>
    <n v="1"/>
    <n v="1"/>
    <s v=" "/>
    <x v="3"/>
  </r>
  <r>
    <x v="0"/>
    <n v="32"/>
    <n v="0"/>
    <n v="0"/>
    <n v="0"/>
    <s v="Khilkhet"/>
    <x v="1"/>
    <x v="2"/>
    <s v="Dhaka"/>
    <n v="0"/>
    <s v=" "/>
    <n v="1"/>
    <x v="4"/>
  </r>
  <r>
    <x v="1"/>
    <n v="19"/>
    <n v="1"/>
    <n v="1"/>
    <n v="0"/>
    <s v="Kadamtali"/>
    <x v="0"/>
    <x v="0"/>
    <s v="Dhaka"/>
    <n v="1"/>
    <n v="1"/>
    <s v=" "/>
    <x v="1"/>
  </r>
  <r>
    <x v="0"/>
    <n v="19"/>
    <n v="1"/>
    <n v="1"/>
    <n v="1"/>
    <s v="Kafrul"/>
    <x v="1"/>
    <x v="1"/>
    <s v="Dhaka"/>
    <n v="1"/>
    <n v="1"/>
    <s v=" "/>
    <x v="1"/>
  </r>
  <r>
    <x v="1"/>
    <n v="40"/>
    <n v="1"/>
    <n v="1"/>
    <n v="1"/>
    <s v="Sabujbagh"/>
    <x v="0"/>
    <x v="1"/>
    <s v="Dhaka"/>
    <n v="1"/>
    <n v="1"/>
    <s v=" "/>
    <x v="4"/>
  </r>
  <r>
    <x v="0"/>
    <n v="10"/>
    <n v="0"/>
    <n v="0"/>
    <n v="1"/>
    <s v="Mohammadpur"/>
    <x v="1"/>
    <x v="2"/>
    <s v="Dhaka"/>
    <n v="0"/>
    <s v=" "/>
    <n v="1"/>
    <x v="5"/>
  </r>
  <r>
    <x v="0"/>
    <n v="20"/>
    <n v="0"/>
    <n v="0"/>
    <n v="0"/>
    <s v="New Market"/>
    <x v="0"/>
    <x v="2"/>
    <s v="Dhaka"/>
    <n v="0"/>
    <s v=" "/>
    <n v="1"/>
    <x v="1"/>
  </r>
  <r>
    <x v="1"/>
    <n v="26"/>
    <n v="0"/>
    <n v="0"/>
    <n v="0"/>
    <s v="Sher-e-Bangla Nagar"/>
    <x v="1"/>
    <x v="1"/>
    <s v="Dhaka"/>
    <n v="0"/>
    <s v=" "/>
    <n v="1"/>
    <x v="2"/>
  </r>
  <r>
    <x v="1"/>
    <n v="29"/>
    <n v="0"/>
    <n v="0"/>
    <n v="0"/>
    <s v="Hazaribagh"/>
    <x v="0"/>
    <x v="2"/>
    <s v="Dhaka"/>
    <n v="0"/>
    <s v=" "/>
    <n v="1"/>
    <x v="2"/>
  </r>
  <r>
    <x v="1"/>
    <n v="39"/>
    <n v="1"/>
    <n v="1"/>
    <n v="1"/>
    <s v="Shahbagh"/>
    <x v="1"/>
    <x v="1"/>
    <s v="Dhaka"/>
    <n v="1"/>
    <n v="1"/>
    <s v=" "/>
    <x v="4"/>
  </r>
  <r>
    <x v="0"/>
    <n v="65"/>
    <n v="1"/>
    <n v="1"/>
    <n v="1"/>
    <s v="Sutrapur"/>
    <x v="0"/>
    <x v="1"/>
    <s v="Dhaka"/>
    <n v="1"/>
    <n v="1"/>
    <s v=" "/>
    <x v="3"/>
  </r>
  <r>
    <x v="0"/>
    <n v="38"/>
    <n v="0"/>
    <n v="0"/>
    <n v="1"/>
    <s v="Khilkhet"/>
    <x v="1"/>
    <x v="1"/>
    <s v="Dhaka"/>
    <n v="0"/>
    <s v=" "/>
    <n v="1"/>
    <x v="4"/>
  </r>
  <r>
    <x v="1"/>
    <n v="14"/>
    <n v="0"/>
    <n v="0"/>
    <n v="0"/>
    <s v="Khilkhet"/>
    <x v="0"/>
    <x v="2"/>
    <s v="Dhaka"/>
    <n v="0"/>
    <s v=" "/>
    <n v="1"/>
    <x v="1"/>
  </r>
  <r>
    <x v="0"/>
    <n v="62"/>
    <n v="0"/>
    <n v="0"/>
    <n v="0"/>
    <s v="Kafrul"/>
    <x v="1"/>
    <x v="2"/>
    <s v="Dhaka"/>
    <n v="0"/>
    <s v=" "/>
    <n v="1"/>
    <x v="3"/>
  </r>
  <r>
    <x v="0"/>
    <n v="37"/>
    <n v="0"/>
    <n v="0"/>
    <n v="1"/>
    <s v="Sabujbagh"/>
    <x v="0"/>
    <x v="1"/>
    <s v="Dhaka"/>
    <n v="0"/>
    <s v=" "/>
    <n v="1"/>
    <x v="4"/>
  </r>
  <r>
    <x v="0"/>
    <n v="25"/>
    <n v="1"/>
    <n v="1"/>
    <n v="1"/>
    <s v="Banasree"/>
    <x v="1"/>
    <x v="2"/>
    <s v="Dhaka"/>
    <n v="1"/>
    <n v="1"/>
    <s v=" "/>
    <x v="2"/>
  </r>
  <r>
    <x v="0"/>
    <n v="64"/>
    <n v="1"/>
    <n v="1"/>
    <n v="0"/>
    <s v="Kadamtali"/>
    <x v="0"/>
    <x v="2"/>
    <s v="Dhaka"/>
    <n v="1"/>
    <n v="1"/>
    <s v=" "/>
    <x v="3"/>
  </r>
  <r>
    <x v="0"/>
    <n v="51"/>
    <n v="1"/>
    <n v="1"/>
    <n v="1"/>
    <s v="Jatrabari"/>
    <x v="1"/>
    <x v="1"/>
    <s v="Dhaka"/>
    <n v="1"/>
    <n v="1"/>
    <s v=" "/>
    <x v="6"/>
  </r>
  <r>
    <x v="0"/>
    <n v="11"/>
    <n v="0"/>
    <n v="0"/>
    <n v="1"/>
    <s v="Mirpur"/>
    <x v="0"/>
    <x v="0"/>
    <s v="Dhaka"/>
    <n v="0"/>
    <s v=" "/>
    <n v="1"/>
    <x v="1"/>
  </r>
  <r>
    <x v="1"/>
    <n v="20"/>
    <n v="1"/>
    <n v="1"/>
    <n v="1"/>
    <s v="Hazaribagh"/>
    <x v="1"/>
    <x v="0"/>
    <s v="Dhaka"/>
    <n v="1"/>
    <n v="1"/>
    <s v=" "/>
    <x v="1"/>
  </r>
  <r>
    <x v="1"/>
    <n v="8"/>
    <n v="0"/>
    <n v="0"/>
    <n v="0"/>
    <s v="Keraniganj"/>
    <x v="0"/>
    <x v="2"/>
    <s v="Dhaka"/>
    <n v="0"/>
    <s v=" "/>
    <n v="1"/>
    <x v="5"/>
  </r>
  <r>
    <x v="1"/>
    <n v="27"/>
    <n v="1"/>
    <n v="1"/>
    <n v="1"/>
    <s v="Demra"/>
    <x v="1"/>
    <x v="2"/>
    <s v="Dhaka"/>
    <n v="1"/>
    <n v="1"/>
    <s v=" "/>
    <x v="2"/>
  </r>
  <r>
    <x v="0"/>
    <n v="44"/>
    <n v="1"/>
    <n v="1"/>
    <n v="1"/>
    <s v="Motijheel"/>
    <x v="0"/>
    <x v="0"/>
    <s v="Dhaka"/>
    <n v="1"/>
    <n v="1"/>
    <s v=" "/>
    <x v="0"/>
  </r>
  <r>
    <x v="0"/>
    <n v="28"/>
    <n v="1"/>
    <n v="1"/>
    <n v="0"/>
    <s v="Dhanmondi"/>
    <x v="1"/>
    <x v="2"/>
    <s v="Dhaka"/>
    <n v="1"/>
    <n v="1"/>
    <s v=" "/>
    <x v="2"/>
  </r>
  <r>
    <x v="1"/>
    <n v="38"/>
    <n v="0"/>
    <n v="0"/>
    <n v="0"/>
    <s v="Biman Bandar"/>
    <x v="0"/>
    <x v="2"/>
    <s v="Dhaka"/>
    <n v="0"/>
    <s v=" "/>
    <n v="1"/>
    <x v="4"/>
  </r>
  <r>
    <x v="1"/>
    <n v="27"/>
    <n v="0"/>
    <n v="0"/>
    <n v="0"/>
    <s v="Kadamtali"/>
    <x v="1"/>
    <x v="2"/>
    <s v="Dhaka"/>
    <n v="0"/>
    <s v=" "/>
    <n v="1"/>
    <x v="2"/>
  </r>
  <r>
    <x v="1"/>
    <n v="36"/>
    <n v="1"/>
    <n v="1"/>
    <n v="0"/>
    <s v="Khilkhet"/>
    <x v="0"/>
    <x v="0"/>
    <s v="Dhaka"/>
    <n v="1"/>
    <n v="1"/>
    <s v=" "/>
    <x v="4"/>
  </r>
  <r>
    <x v="0"/>
    <n v="65"/>
    <n v="0"/>
    <n v="0"/>
    <n v="1"/>
    <s v="Paltan"/>
    <x v="1"/>
    <x v="0"/>
    <s v="Dhaka"/>
    <n v="0"/>
    <s v=" "/>
    <n v="1"/>
    <x v="3"/>
  </r>
  <r>
    <x v="0"/>
    <n v="38"/>
    <n v="1"/>
    <n v="1"/>
    <n v="0"/>
    <s v="Kamrangirchar"/>
    <x v="0"/>
    <x v="1"/>
    <s v="Dhaka"/>
    <n v="1"/>
    <n v="1"/>
    <s v=" "/>
    <x v="4"/>
  </r>
  <r>
    <x v="0"/>
    <n v="42"/>
    <n v="1"/>
    <n v="1"/>
    <n v="0"/>
    <s v="Sher-e-Bangla Nagar"/>
    <x v="1"/>
    <x v="0"/>
    <s v="Dhaka"/>
    <n v="1"/>
    <n v="1"/>
    <s v=" "/>
    <x v="0"/>
  </r>
  <r>
    <x v="1"/>
    <n v="10"/>
    <n v="1"/>
    <n v="1"/>
    <n v="1"/>
    <s v="Tejgaon"/>
    <x v="0"/>
    <x v="0"/>
    <s v="Dhaka"/>
    <n v="1"/>
    <n v="1"/>
    <s v=" "/>
    <x v="5"/>
  </r>
  <r>
    <x v="1"/>
    <n v="44"/>
    <n v="0"/>
    <n v="0"/>
    <n v="0"/>
    <s v="Sutrapur"/>
    <x v="1"/>
    <x v="2"/>
    <s v="Dhaka"/>
    <n v="0"/>
    <s v=" "/>
    <n v="1"/>
    <x v="0"/>
  </r>
  <r>
    <x v="1"/>
    <n v="19"/>
    <n v="1"/>
    <n v="1"/>
    <n v="1"/>
    <s v="Badda"/>
    <x v="0"/>
    <x v="1"/>
    <s v="Dhaka"/>
    <n v="1"/>
    <n v="1"/>
    <s v=" "/>
    <x v="1"/>
  </r>
  <r>
    <x v="1"/>
    <n v="18"/>
    <n v="1"/>
    <n v="1"/>
    <n v="1"/>
    <s v="Biman Bandar"/>
    <x v="1"/>
    <x v="1"/>
    <s v="Dhaka"/>
    <n v="1"/>
    <n v="1"/>
    <s v=" "/>
    <x v="1"/>
  </r>
  <r>
    <x v="1"/>
    <n v="29"/>
    <n v="0"/>
    <n v="0"/>
    <n v="1"/>
    <s v="Gulshan"/>
    <x v="0"/>
    <x v="1"/>
    <s v="Dhaka"/>
    <n v="0"/>
    <s v=" "/>
    <n v="1"/>
    <x v="2"/>
  </r>
  <r>
    <x v="1"/>
    <n v="58"/>
    <n v="1"/>
    <n v="1"/>
    <n v="1"/>
    <s v="Khilkhet"/>
    <x v="1"/>
    <x v="1"/>
    <s v="Dhaka"/>
    <n v="1"/>
    <n v="1"/>
    <s v=" "/>
    <x v="6"/>
  </r>
  <r>
    <x v="0"/>
    <n v="45"/>
    <n v="1"/>
    <n v="1"/>
    <n v="1"/>
    <s v="Mohammadpur"/>
    <x v="0"/>
    <x v="1"/>
    <s v="Dhaka"/>
    <n v="1"/>
    <n v="1"/>
    <s v=" "/>
    <x v="0"/>
  </r>
  <r>
    <x v="0"/>
    <n v="40"/>
    <n v="1"/>
    <n v="1"/>
    <n v="0"/>
    <s v="Gulshan"/>
    <x v="1"/>
    <x v="1"/>
    <s v="Dhaka"/>
    <n v="1"/>
    <n v="1"/>
    <s v=" "/>
    <x v="4"/>
  </r>
  <r>
    <x v="0"/>
    <n v="20"/>
    <n v="0"/>
    <n v="0"/>
    <n v="0"/>
    <s v="Badda"/>
    <x v="0"/>
    <x v="0"/>
    <s v="Dhaka"/>
    <n v="0"/>
    <s v=" "/>
    <n v="1"/>
    <x v="1"/>
  </r>
  <r>
    <x v="1"/>
    <n v="41"/>
    <n v="0"/>
    <n v="0"/>
    <n v="0"/>
    <s v="Adabor"/>
    <x v="1"/>
    <x v="0"/>
    <s v="Dhaka"/>
    <n v="0"/>
    <s v=" "/>
    <n v="1"/>
    <x v="0"/>
  </r>
  <r>
    <x v="1"/>
    <n v="23"/>
    <n v="1"/>
    <n v="1"/>
    <n v="0"/>
    <s v="Badda"/>
    <x v="0"/>
    <x v="0"/>
    <s v="Dhaka"/>
    <n v="1"/>
    <n v="1"/>
    <s v=" "/>
    <x v="2"/>
  </r>
  <r>
    <x v="1"/>
    <n v="29"/>
    <n v="0"/>
    <n v="0"/>
    <n v="0"/>
    <s v="Rampura"/>
    <x v="1"/>
    <x v="0"/>
    <s v="Dhaka"/>
    <n v="0"/>
    <s v=" "/>
    <n v="1"/>
    <x v="2"/>
  </r>
  <r>
    <x v="1"/>
    <n v="48"/>
    <n v="1"/>
    <n v="1"/>
    <n v="1"/>
    <s v="Ramna"/>
    <x v="0"/>
    <x v="0"/>
    <s v="Dhaka"/>
    <n v="1"/>
    <n v="1"/>
    <s v=" "/>
    <x v="0"/>
  </r>
  <r>
    <x v="0"/>
    <n v="17"/>
    <n v="0"/>
    <n v="0"/>
    <n v="0"/>
    <s v="Kadamtali"/>
    <x v="1"/>
    <x v="0"/>
    <s v="Dhaka"/>
    <n v="0"/>
    <s v=" "/>
    <n v="1"/>
    <x v="1"/>
  </r>
  <r>
    <x v="0"/>
    <n v="62"/>
    <n v="0"/>
    <n v="0"/>
    <n v="0"/>
    <s v="Motijheel"/>
    <x v="0"/>
    <x v="2"/>
    <s v="Dhaka"/>
    <n v="0"/>
    <s v=" "/>
    <n v="1"/>
    <x v="3"/>
  </r>
  <r>
    <x v="0"/>
    <n v="34"/>
    <n v="1"/>
    <n v="1"/>
    <n v="0"/>
    <s v="Motijheel"/>
    <x v="1"/>
    <x v="2"/>
    <s v="Dhaka"/>
    <n v="1"/>
    <n v="1"/>
    <s v=" "/>
    <x v="4"/>
  </r>
  <r>
    <x v="0"/>
    <n v="8"/>
    <n v="1"/>
    <n v="1"/>
    <n v="0"/>
    <s v="Paltan"/>
    <x v="0"/>
    <x v="2"/>
    <s v="Dhaka"/>
    <n v="1"/>
    <n v="1"/>
    <s v=" "/>
    <x v="5"/>
  </r>
  <r>
    <x v="1"/>
    <n v="22"/>
    <n v="0"/>
    <n v="0"/>
    <n v="0"/>
    <s v="Gendaria"/>
    <x v="1"/>
    <x v="0"/>
    <s v="Dhaka"/>
    <n v="0"/>
    <s v=" "/>
    <n v="1"/>
    <x v="2"/>
  </r>
  <r>
    <x v="1"/>
    <n v="23"/>
    <n v="0"/>
    <n v="0"/>
    <n v="1"/>
    <s v="Keraniganj"/>
    <x v="0"/>
    <x v="1"/>
    <s v="Dhaka"/>
    <n v="0"/>
    <s v=" "/>
    <n v="1"/>
    <x v="2"/>
  </r>
  <r>
    <x v="1"/>
    <n v="47"/>
    <n v="0"/>
    <n v="0"/>
    <n v="0"/>
    <s v="Shyampur"/>
    <x v="1"/>
    <x v="2"/>
    <s v="Dhaka"/>
    <n v="0"/>
    <s v=" "/>
    <n v="1"/>
    <x v="0"/>
  </r>
  <r>
    <x v="1"/>
    <n v="50"/>
    <n v="0"/>
    <n v="0"/>
    <n v="1"/>
    <s v="Gulshan"/>
    <x v="0"/>
    <x v="2"/>
    <s v="Dhaka"/>
    <n v="0"/>
    <s v=" "/>
    <n v="1"/>
    <x v="0"/>
  </r>
  <r>
    <x v="1"/>
    <n v="15"/>
    <n v="0"/>
    <n v="0"/>
    <n v="0"/>
    <s v="Demra"/>
    <x v="1"/>
    <x v="0"/>
    <s v="Dhaka"/>
    <n v="0"/>
    <s v=" "/>
    <n v="1"/>
    <x v="1"/>
  </r>
  <r>
    <x v="1"/>
    <n v="11"/>
    <n v="1"/>
    <n v="1"/>
    <n v="0"/>
    <s v="Kadamtali"/>
    <x v="0"/>
    <x v="2"/>
    <s v="Dhaka"/>
    <n v="1"/>
    <n v="1"/>
    <s v=" "/>
    <x v="1"/>
  </r>
  <r>
    <x v="0"/>
    <n v="46"/>
    <n v="1"/>
    <n v="1"/>
    <n v="0"/>
    <s v="Bosila"/>
    <x v="1"/>
    <x v="0"/>
    <s v="Dhaka"/>
    <n v="1"/>
    <n v="1"/>
    <s v=" "/>
    <x v="0"/>
  </r>
  <r>
    <x v="0"/>
    <n v="52"/>
    <n v="1"/>
    <n v="1"/>
    <n v="0"/>
    <s v="Bangshal"/>
    <x v="0"/>
    <x v="2"/>
    <s v="Dhaka"/>
    <n v="1"/>
    <n v="1"/>
    <s v=" "/>
    <x v="6"/>
  </r>
  <r>
    <x v="1"/>
    <n v="44"/>
    <n v="0"/>
    <n v="0"/>
    <n v="1"/>
    <s v="Sutrapur"/>
    <x v="1"/>
    <x v="2"/>
    <s v="Dhaka"/>
    <n v="0"/>
    <s v=" "/>
    <n v="1"/>
    <x v="0"/>
  </r>
  <r>
    <x v="1"/>
    <n v="12"/>
    <n v="0"/>
    <n v="0"/>
    <n v="1"/>
    <s v="Bangshal"/>
    <x v="0"/>
    <x v="1"/>
    <s v="Dhaka"/>
    <n v="0"/>
    <s v=" "/>
    <n v="1"/>
    <x v="1"/>
  </r>
  <r>
    <x v="0"/>
    <n v="30"/>
    <n v="0"/>
    <n v="0"/>
    <n v="0"/>
    <s v="Dhanmondi"/>
    <x v="1"/>
    <x v="0"/>
    <s v="Dhaka"/>
    <n v="0"/>
    <s v=" "/>
    <n v="1"/>
    <x v="2"/>
  </r>
  <r>
    <x v="1"/>
    <n v="41"/>
    <n v="0"/>
    <n v="0"/>
    <n v="0"/>
    <s v="Pallabi"/>
    <x v="0"/>
    <x v="1"/>
    <s v="Dhaka"/>
    <n v="0"/>
    <s v=" "/>
    <n v="1"/>
    <x v="0"/>
  </r>
  <r>
    <x v="1"/>
    <n v="62"/>
    <n v="1"/>
    <n v="1"/>
    <n v="0"/>
    <s v="Dhanmondi"/>
    <x v="1"/>
    <x v="2"/>
    <s v="Dhaka"/>
    <n v="1"/>
    <n v="1"/>
    <s v=" "/>
    <x v="3"/>
  </r>
  <r>
    <x v="1"/>
    <n v="42"/>
    <n v="1"/>
    <n v="1"/>
    <n v="0"/>
    <s v="Cantonment"/>
    <x v="0"/>
    <x v="1"/>
    <s v="Dhaka"/>
    <n v="1"/>
    <n v="1"/>
    <s v=" "/>
    <x v="0"/>
  </r>
  <r>
    <x v="0"/>
    <n v="38"/>
    <n v="1"/>
    <n v="1"/>
    <n v="0"/>
    <s v="Dhanmondi"/>
    <x v="1"/>
    <x v="0"/>
    <s v="Dhaka"/>
    <n v="1"/>
    <n v="1"/>
    <s v=" "/>
    <x v="4"/>
  </r>
  <r>
    <x v="1"/>
    <n v="46"/>
    <n v="0"/>
    <n v="0"/>
    <n v="0"/>
    <s v="Keraniganj"/>
    <x v="0"/>
    <x v="2"/>
    <s v="Dhaka"/>
    <n v="0"/>
    <s v=" "/>
    <n v="1"/>
    <x v="0"/>
  </r>
  <r>
    <x v="1"/>
    <n v="44"/>
    <n v="0"/>
    <n v="0"/>
    <n v="0"/>
    <s v="Demra"/>
    <x v="1"/>
    <x v="1"/>
    <s v="Dhaka"/>
    <n v="0"/>
    <s v=" "/>
    <n v="1"/>
    <x v="0"/>
  </r>
  <r>
    <x v="0"/>
    <n v="48"/>
    <n v="1"/>
    <n v="1"/>
    <n v="0"/>
    <s v="Mohammadpur"/>
    <x v="0"/>
    <x v="1"/>
    <s v="Dhaka"/>
    <n v="1"/>
    <n v="1"/>
    <s v=" "/>
    <x v="0"/>
  </r>
  <r>
    <x v="1"/>
    <n v="42"/>
    <n v="0"/>
    <n v="0"/>
    <n v="1"/>
    <s v="Jatrabari"/>
    <x v="1"/>
    <x v="0"/>
    <s v="Dhaka"/>
    <n v="0"/>
    <s v=" "/>
    <n v="1"/>
    <x v="0"/>
  </r>
  <r>
    <x v="1"/>
    <n v="41"/>
    <n v="1"/>
    <n v="1"/>
    <n v="0"/>
    <s v="Mirpur"/>
    <x v="0"/>
    <x v="2"/>
    <s v="Dhaka"/>
    <n v="1"/>
    <n v="1"/>
    <s v=" "/>
    <x v="0"/>
  </r>
  <r>
    <x v="1"/>
    <n v="15"/>
    <n v="0"/>
    <n v="0"/>
    <n v="0"/>
    <s v="Banasree"/>
    <x v="1"/>
    <x v="2"/>
    <s v="Dhaka"/>
    <n v="0"/>
    <s v=" "/>
    <n v="1"/>
    <x v="1"/>
  </r>
  <r>
    <x v="1"/>
    <n v="15"/>
    <n v="1"/>
    <n v="1"/>
    <n v="1"/>
    <s v="Bosila"/>
    <x v="0"/>
    <x v="1"/>
    <s v="Dhaka"/>
    <n v="1"/>
    <n v="1"/>
    <s v=" "/>
    <x v="1"/>
  </r>
  <r>
    <x v="1"/>
    <n v="64"/>
    <n v="0"/>
    <n v="0"/>
    <n v="1"/>
    <s v="Bosila"/>
    <x v="1"/>
    <x v="0"/>
    <s v="Dhaka"/>
    <n v="0"/>
    <s v=" "/>
    <n v="1"/>
    <x v="3"/>
  </r>
  <r>
    <x v="1"/>
    <n v="16"/>
    <n v="1"/>
    <n v="1"/>
    <n v="0"/>
    <s v="Gulshan"/>
    <x v="0"/>
    <x v="0"/>
    <s v="Dhaka"/>
    <n v="1"/>
    <n v="1"/>
    <s v=" "/>
    <x v="1"/>
  </r>
  <r>
    <x v="1"/>
    <n v="19"/>
    <n v="1"/>
    <n v="1"/>
    <n v="0"/>
    <s v="Kamrangirchar"/>
    <x v="1"/>
    <x v="0"/>
    <s v="Dhaka"/>
    <n v="1"/>
    <n v="1"/>
    <s v=" "/>
    <x v="1"/>
  </r>
  <r>
    <x v="1"/>
    <n v="56"/>
    <n v="0"/>
    <n v="0"/>
    <n v="0"/>
    <s v="Rampura"/>
    <x v="0"/>
    <x v="0"/>
    <s v="Dhaka"/>
    <n v="0"/>
    <s v=" "/>
    <n v="1"/>
    <x v="6"/>
  </r>
  <r>
    <x v="0"/>
    <n v="65"/>
    <n v="1"/>
    <n v="1"/>
    <n v="1"/>
    <s v="Demra"/>
    <x v="1"/>
    <x v="2"/>
    <s v="Dhaka"/>
    <n v="1"/>
    <n v="1"/>
    <s v=" "/>
    <x v="3"/>
  </r>
  <r>
    <x v="1"/>
    <n v="57"/>
    <n v="1"/>
    <n v="1"/>
    <n v="1"/>
    <s v="Rampura"/>
    <x v="0"/>
    <x v="2"/>
    <s v="Dhaka"/>
    <n v="1"/>
    <n v="1"/>
    <s v=" "/>
    <x v="6"/>
  </r>
  <r>
    <x v="1"/>
    <n v="24"/>
    <n v="0"/>
    <n v="0"/>
    <n v="0"/>
    <s v="Gendaria"/>
    <x v="1"/>
    <x v="2"/>
    <s v="Dhaka"/>
    <n v="0"/>
    <s v=" "/>
    <n v="1"/>
    <x v="2"/>
  </r>
  <r>
    <x v="1"/>
    <n v="38"/>
    <n v="0"/>
    <n v="0"/>
    <n v="1"/>
    <s v="Rampura"/>
    <x v="0"/>
    <x v="1"/>
    <s v="Dhaka"/>
    <n v="0"/>
    <s v=" "/>
    <n v="1"/>
    <x v="4"/>
  </r>
  <r>
    <x v="0"/>
    <n v="39"/>
    <n v="0"/>
    <n v="0"/>
    <n v="1"/>
    <s v="Shyampur"/>
    <x v="1"/>
    <x v="2"/>
    <s v="Dhaka"/>
    <n v="0"/>
    <s v=" "/>
    <n v="1"/>
    <x v="4"/>
  </r>
  <r>
    <x v="0"/>
    <n v="64"/>
    <n v="0"/>
    <n v="0"/>
    <n v="0"/>
    <s v="Banasree"/>
    <x v="0"/>
    <x v="2"/>
    <s v="Dhaka"/>
    <n v="0"/>
    <s v=" "/>
    <n v="1"/>
    <x v="3"/>
  </r>
  <r>
    <x v="1"/>
    <n v="39"/>
    <n v="1"/>
    <n v="1"/>
    <n v="1"/>
    <s v="Motijheel"/>
    <x v="1"/>
    <x v="0"/>
    <s v="Dhaka"/>
    <n v="1"/>
    <n v="1"/>
    <s v=" "/>
    <x v="4"/>
  </r>
  <r>
    <x v="1"/>
    <n v="33"/>
    <n v="1"/>
    <n v="1"/>
    <n v="0"/>
    <s v="Adabor"/>
    <x v="0"/>
    <x v="1"/>
    <s v="Dhaka"/>
    <n v="1"/>
    <n v="1"/>
    <s v=" "/>
    <x v="4"/>
  </r>
  <r>
    <x v="1"/>
    <n v="49"/>
    <n v="1"/>
    <n v="1"/>
    <n v="0"/>
    <s v="Motijheel"/>
    <x v="1"/>
    <x v="0"/>
    <s v="Dhaka"/>
    <n v="1"/>
    <n v="1"/>
    <s v=" "/>
    <x v="0"/>
  </r>
  <r>
    <x v="0"/>
    <n v="22"/>
    <n v="1"/>
    <n v="1"/>
    <n v="1"/>
    <s v="Bangshal"/>
    <x v="0"/>
    <x v="2"/>
    <s v="Dhaka"/>
    <n v="1"/>
    <n v="1"/>
    <s v=" "/>
    <x v="2"/>
  </r>
  <r>
    <x v="0"/>
    <n v="29"/>
    <n v="0"/>
    <n v="0"/>
    <n v="0"/>
    <s v="Kamrangirchar"/>
    <x v="1"/>
    <x v="0"/>
    <s v="Dhaka"/>
    <n v="0"/>
    <s v=" "/>
    <n v="1"/>
    <x v="2"/>
  </r>
  <r>
    <x v="0"/>
    <n v="22"/>
    <n v="1"/>
    <n v="1"/>
    <n v="0"/>
    <s v="Kafrul"/>
    <x v="0"/>
    <x v="0"/>
    <s v="Dhaka"/>
    <n v="1"/>
    <n v="1"/>
    <s v=" "/>
    <x v="2"/>
  </r>
  <r>
    <x v="0"/>
    <n v="13"/>
    <n v="1"/>
    <n v="1"/>
    <n v="0"/>
    <s v="Keraniganj"/>
    <x v="1"/>
    <x v="1"/>
    <s v="Dhaka"/>
    <n v="1"/>
    <n v="1"/>
    <s v=" "/>
    <x v="1"/>
  </r>
  <r>
    <x v="0"/>
    <n v="11"/>
    <n v="1"/>
    <n v="1"/>
    <n v="0"/>
    <s v="Kadamtali"/>
    <x v="0"/>
    <x v="0"/>
    <s v="Dhaka"/>
    <n v="1"/>
    <n v="1"/>
    <s v=" "/>
    <x v="1"/>
  </r>
  <r>
    <x v="1"/>
    <n v="41"/>
    <n v="1"/>
    <n v="1"/>
    <n v="1"/>
    <s v="Khilkhet"/>
    <x v="1"/>
    <x v="0"/>
    <s v="Dhaka"/>
    <n v="1"/>
    <n v="1"/>
    <s v=" "/>
    <x v="0"/>
  </r>
  <r>
    <x v="1"/>
    <n v="61"/>
    <n v="1"/>
    <n v="1"/>
    <n v="1"/>
    <s v="Hazaribagh"/>
    <x v="0"/>
    <x v="1"/>
    <s v="Dhaka"/>
    <n v="1"/>
    <n v="1"/>
    <s v=" "/>
    <x v="3"/>
  </r>
  <r>
    <x v="1"/>
    <n v="60"/>
    <n v="0"/>
    <n v="0"/>
    <n v="1"/>
    <s v="Mirpur"/>
    <x v="1"/>
    <x v="2"/>
    <s v="Dhaka"/>
    <n v="0"/>
    <s v=" "/>
    <n v="1"/>
    <x v="6"/>
  </r>
  <r>
    <x v="0"/>
    <n v="21"/>
    <n v="1"/>
    <n v="1"/>
    <n v="0"/>
    <s v="Mirpur"/>
    <x v="0"/>
    <x v="0"/>
    <s v="Dhaka"/>
    <n v="1"/>
    <n v="1"/>
    <s v=" "/>
    <x v="2"/>
  </r>
  <r>
    <x v="0"/>
    <n v="25"/>
    <n v="1"/>
    <n v="1"/>
    <n v="1"/>
    <s v="Kamrangirchar"/>
    <x v="1"/>
    <x v="2"/>
    <s v="Dhaka"/>
    <n v="1"/>
    <n v="1"/>
    <s v=" "/>
    <x v="2"/>
  </r>
  <r>
    <x v="0"/>
    <n v="57"/>
    <n v="1"/>
    <n v="1"/>
    <n v="0"/>
    <s v="Lalbagh"/>
    <x v="0"/>
    <x v="2"/>
    <s v="Dhaka"/>
    <n v="1"/>
    <n v="1"/>
    <s v=" "/>
    <x v="6"/>
  </r>
  <r>
    <x v="1"/>
    <n v="22"/>
    <n v="1"/>
    <n v="1"/>
    <n v="1"/>
    <s v="Dhanmondi"/>
    <x v="1"/>
    <x v="0"/>
    <s v="Dhaka"/>
    <n v="1"/>
    <n v="1"/>
    <s v=" "/>
    <x v="2"/>
  </r>
  <r>
    <x v="1"/>
    <n v="9"/>
    <n v="1"/>
    <n v="1"/>
    <n v="0"/>
    <s v="Mohammadpur"/>
    <x v="0"/>
    <x v="1"/>
    <s v="Dhaka"/>
    <n v="1"/>
    <n v="1"/>
    <s v=" "/>
    <x v="5"/>
  </r>
  <r>
    <x v="1"/>
    <n v="56"/>
    <n v="0"/>
    <n v="0"/>
    <n v="1"/>
    <s v="Kadamtali"/>
    <x v="1"/>
    <x v="1"/>
    <s v="Dhaka"/>
    <n v="0"/>
    <s v=" "/>
    <n v="1"/>
    <x v="6"/>
  </r>
  <r>
    <x v="0"/>
    <n v="44"/>
    <n v="1"/>
    <n v="1"/>
    <n v="0"/>
    <s v="Keraniganj"/>
    <x v="0"/>
    <x v="0"/>
    <s v="Dhaka"/>
    <n v="1"/>
    <n v="1"/>
    <s v=" "/>
    <x v="0"/>
  </r>
  <r>
    <x v="0"/>
    <n v="59"/>
    <n v="1"/>
    <n v="1"/>
    <n v="0"/>
    <s v="Bosila"/>
    <x v="1"/>
    <x v="0"/>
    <s v="Dhaka"/>
    <n v="1"/>
    <n v="1"/>
    <s v=" "/>
    <x v="6"/>
  </r>
  <r>
    <x v="0"/>
    <n v="40"/>
    <n v="0"/>
    <n v="0"/>
    <n v="0"/>
    <s v="Gulshan"/>
    <x v="0"/>
    <x v="0"/>
    <s v="Dhaka"/>
    <n v="0"/>
    <s v=" "/>
    <n v="1"/>
    <x v="4"/>
  </r>
  <r>
    <x v="0"/>
    <n v="64"/>
    <n v="1"/>
    <n v="1"/>
    <n v="0"/>
    <s v="Jatrabari"/>
    <x v="1"/>
    <x v="2"/>
    <s v="Dhaka"/>
    <n v="1"/>
    <n v="1"/>
    <s v=" "/>
    <x v="3"/>
  </r>
  <r>
    <x v="1"/>
    <n v="62"/>
    <n v="1"/>
    <n v="1"/>
    <n v="0"/>
    <s v="Lalbagh"/>
    <x v="0"/>
    <x v="1"/>
    <s v="Dhaka"/>
    <n v="1"/>
    <n v="1"/>
    <s v=" "/>
    <x v="3"/>
  </r>
  <r>
    <x v="0"/>
    <n v="40"/>
    <n v="1"/>
    <n v="1"/>
    <n v="1"/>
    <s v="Gendaria"/>
    <x v="1"/>
    <x v="0"/>
    <s v="Dhaka"/>
    <n v="1"/>
    <n v="1"/>
    <s v=" "/>
    <x v="4"/>
  </r>
  <r>
    <x v="0"/>
    <n v="26"/>
    <n v="1"/>
    <n v="1"/>
    <n v="1"/>
    <s v="Sutrapur"/>
    <x v="0"/>
    <x v="2"/>
    <s v="Dhaka"/>
    <n v="1"/>
    <n v="1"/>
    <s v=" "/>
    <x v="2"/>
  </r>
  <r>
    <x v="1"/>
    <n v="47"/>
    <n v="1"/>
    <n v="1"/>
    <n v="1"/>
    <s v="Ramna"/>
    <x v="1"/>
    <x v="0"/>
    <s v="Dhaka"/>
    <n v="1"/>
    <n v="1"/>
    <s v=" "/>
    <x v="0"/>
  </r>
  <r>
    <x v="1"/>
    <n v="56"/>
    <n v="0"/>
    <n v="0"/>
    <n v="0"/>
    <s v="Bangshal"/>
    <x v="0"/>
    <x v="1"/>
    <s v="Dhaka"/>
    <n v="0"/>
    <s v=" "/>
    <n v="1"/>
    <x v="6"/>
  </r>
  <r>
    <x v="0"/>
    <n v="19"/>
    <n v="1"/>
    <n v="1"/>
    <n v="1"/>
    <s v="Khilkhet"/>
    <x v="1"/>
    <x v="1"/>
    <s v="Dhaka"/>
    <n v="1"/>
    <n v="1"/>
    <s v=" "/>
    <x v="1"/>
  </r>
  <r>
    <x v="1"/>
    <n v="17"/>
    <n v="0"/>
    <n v="0"/>
    <n v="1"/>
    <s v="Motijheel"/>
    <x v="0"/>
    <x v="0"/>
    <s v="Dhaka"/>
    <n v="0"/>
    <s v=" "/>
    <n v="1"/>
    <x v="1"/>
  </r>
  <r>
    <x v="0"/>
    <n v="57"/>
    <n v="1"/>
    <n v="1"/>
    <n v="0"/>
    <s v="Biman Bandar"/>
    <x v="1"/>
    <x v="0"/>
    <s v="Dhaka"/>
    <n v="1"/>
    <n v="1"/>
    <s v=" "/>
    <x v="6"/>
  </r>
  <r>
    <x v="1"/>
    <n v="47"/>
    <n v="1"/>
    <n v="1"/>
    <n v="1"/>
    <s v="Kafrul"/>
    <x v="0"/>
    <x v="2"/>
    <s v="Dhaka"/>
    <n v="1"/>
    <n v="1"/>
    <s v=" "/>
    <x v="0"/>
  </r>
  <r>
    <x v="1"/>
    <n v="44"/>
    <n v="1"/>
    <n v="1"/>
    <n v="0"/>
    <s v="Jatrabari"/>
    <x v="1"/>
    <x v="0"/>
    <s v="Dhaka"/>
    <n v="1"/>
    <n v="1"/>
    <s v=" "/>
    <x v="0"/>
  </r>
  <r>
    <x v="0"/>
    <n v="18"/>
    <n v="0"/>
    <n v="0"/>
    <n v="0"/>
    <s v="Paltan"/>
    <x v="0"/>
    <x v="0"/>
    <s v="Dhaka"/>
    <n v="0"/>
    <s v=" "/>
    <n v="1"/>
    <x v="1"/>
  </r>
  <r>
    <x v="1"/>
    <n v="44"/>
    <n v="1"/>
    <n v="1"/>
    <n v="0"/>
    <s v="Demra"/>
    <x v="1"/>
    <x v="2"/>
    <s v="Dhaka"/>
    <n v="1"/>
    <n v="1"/>
    <s v=" "/>
    <x v="0"/>
  </r>
  <r>
    <x v="0"/>
    <n v="20"/>
    <n v="1"/>
    <n v="1"/>
    <n v="1"/>
    <s v="Rampura"/>
    <x v="0"/>
    <x v="0"/>
    <s v="Dhaka"/>
    <n v="1"/>
    <n v="1"/>
    <s v=" "/>
    <x v="1"/>
  </r>
  <r>
    <x v="0"/>
    <n v="60"/>
    <n v="0"/>
    <n v="0"/>
    <n v="1"/>
    <s v="Sabujbagh"/>
    <x v="1"/>
    <x v="1"/>
    <s v="Dhaka"/>
    <n v="0"/>
    <s v=" "/>
    <n v="1"/>
    <x v="6"/>
  </r>
  <r>
    <x v="1"/>
    <n v="61"/>
    <n v="0"/>
    <n v="0"/>
    <n v="0"/>
    <s v="Keraniganj"/>
    <x v="0"/>
    <x v="1"/>
    <s v="Dhaka"/>
    <n v="0"/>
    <s v=" "/>
    <n v="1"/>
    <x v="3"/>
  </r>
  <r>
    <x v="0"/>
    <n v="47"/>
    <n v="0"/>
    <n v="0"/>
    <n v="0"/>
    <s v="Ramna"/>
    <x v="1"/>
    <x v="1"/>
    <s v="Dhaka"/>
    <n v="0"/>
    <s v=" "/>
    <n v="1"/>
    <x v="0"/>
  </r>
  <r>
    <x v="0"/>
    <n v="15"/>
    <n v="1"/>
    <n v="1"/>
    <n v="1"/>
    <s v="Pallabi"/>
    <x v="0"/>
    <x v="2"/>
    <s v="Dhaka"/>
    <n v="1"/>
    <n v="1"/>
    <s v=" "/>
    <x v="1"/>
  </r>
  <r>
    <x v="1"/>
    <n v="58"/>
    <n v="0"/>
    <n v="0"/>
    <n v="1"/>
    <s v="Kamrangirchar"/>
    <x v="1"/>
    <x v="1"/>
    <s v="Dhaka"/>
    <n v="0"/>
    <s v=" "/>
    <n v="1"/>
    <x v="6"/>
  </r>
  <r>
    <x v="1"/>
    <n v="64"/>
    <n v="0"/>
    <n v="0"/>
    <n v="0"/>
    <s v="Kamrangirchar"/>
    <x v="0"/>
    <x v="0"/>
    <s v="Dhaka"/>
    <n v="0"/>
    <s v=" "/>
    <n v="1"/>
    <x v="3"/>
  </r>
  <r>
    <x v="0"/>
    <n v="50"/>
    <n v="1"/>
    <n v="1"/>
    <n v="1"/>
    <s v="Badda"/>
    <x v="1"/>
    <x v="2"/>
    <s v="Dhaka"/>
    <n v="1"/>
    <n v="1"/>
    <s v=" "/>
    <x v="0"/>
  </r>
  <r>
    <x v="0"/>
    <n v="52"/>
    <n v="1"/>
    <n v="1"/>
    <n v="1"/>
    <s v="Bangshal"/>
    <x v="0"/>
    <x v="0"/>
    <s v="Dhaka"/>
    <n v="1"/>
    <n v="1"/>
    <s v=" "/>
    <x v="6"/>
  </r>
  <r>
    <x v="1"/>
    <n v="59"/>
    <n v="1"/>
    <n v="1"/>
    <n v="0"/>
    <s v="Gendaria"/>
    <x v="1"/>
    <x v="2"/>
    <s v="Dhaka"/>
    <n v="1"/>
    <n v="1"/>
    <s v=" "/>
    <x v="6"/>
  </r>
  <r>
    <x v="0"/>
    <n v="51"/>
    <n v="0"/>
    <n v="0"/>
    <n v="1"/>
    <s v="Demra"/>
    <x v="0"/>
    <x v="0"/>
    <s v="Dhaka"/>
    <n v="0"/>
    <s v=" "/>
    <n v="1"/>
    <x v="6"/>
  </r>
  <r>
    <x v="1"/>
    <n v="16"/>
    <n v="0"/>
    <n v="0"/>
    <n v="1"/>
    <s v="Mohammadpur"/>
    <x v="1"/>
    <x v="0"/>
    <s v="Dhaka"/>
    <n v="0"/>
    <s v=" "/>
    <n v="1"/>
    <x v="1"/>
  </r>
  <r>
    <x v="0"/>
    <n v="20"/>
    <n v="0"/>
    <n v="0"/>
    <n v="1"/>
    <s v="Shahbagh"/>
    <x v="0"/>
    <x v="0"/>
    <s v="Dhaka"/>
    <n v="0"/>
    <s v=" "/>
    <n v="1"/>
    <x v="1"/>
  </r>
  <r>
    <x v="1"/>
    <n v="48"/>
    <n v="1"/>
    <n v="1"/>
    <n v="1"/>
    <s v="Kafrul"/>
    <x v="1"/>
    <x v="2"/>
    <s v="Dhaka"/>
    <n v="1"/>
    <n v="1"/>
    <s v=" "/>
    <x v="0"/>
  </r>
  <r>
    <x v="1"/>
    <n v="31"/>
    <n v="0"/>
    <n v="0"/>
    <n v="0"/>
    <s v="New Market"/>
    <x v="0"/>
    <x v="2"/>
    <s v="Dhaka"/>
    <n v="0"/>
    <s v=" "/>
    <n v="1"/>
    <x v="4"/>
  </r>
  <r>
    <x v="1"/>
    <n v="53"/>
    <n v="1"/>
    <n v="1"/>
    <n v="1"/>
    <s v="Jatrabari"/>
    <x v="1"/>
    <x v="1"/>
    <s v="Dhaka"/>
    <n v="1"/>
    <n v="1"/>
    <s v=" "/>
    <x v="6"/>
  </r>
  <r>
    <x v="0"/>
    <n v="42"/>
    <n v="1"/>
    <n v="1"/>
    <n v="0"/>
    <s v="Pallabi"/>
    <x v="0"/>
    <x v="0"/>
    <s v="Dhaka"/>
    <n v="1"/>
    <n v="1"/>
    <s v=" "/>
    <x v="0"/>
  </r>
  <r>
    <x v="0"/>
    <n v="9"/>
    <n v="1"/>
    <n v="1"/>
    <n v="1"/>
    <s v="Khilgaon"/>
    <x v="1"/>
    <x v="0"/>
    <s v="Dhaka"/>
    <n v="1"/>
    <n v="1"/>
    <s v=" "/>
    <x v="5"/>
  </r>
  <r>
    <x v="0"/>
    <n v="8"/>
    <n v="1"/>
    <n v="1"/>
    <n v="1"/>
    <s v="Dhanmondi"/>
    <x v="0"/>
    <x v="1"/>
    <s v="Dhaka"/>
    <n v="1"/>
    <n v="1"/>
    <s v=" "/>
    <x v="5"/>
  </r>
  <r>
    <x v="0"/>
    <n v="17"/>
    <n v="0"/>
    <n v="0"/>
    <n v="1"/>
    <s v="Dhanmondi"/>
    <x v="1"/>
    <x v="0"/>
    <s v="Dhaka"/>
    <n v="0"/>
    <s v=" "/>
    <n v="1"/>
    <x v="1"/>
  </r>
  <r>
    <x v="0"/>
    <n v="16"/>
    <n v="1"/>
    <n v="1"/>
    <n v="0"/>
    <s v="New Market"/>
    <x v="0"/>
    <x v="2"/>
    <s v="Dhaka"/>
    <n v="1"/>
    <n v="1"/>
    <s v=" "/>
    <x v="1"/>
  </r>
  <r>
    <x v="0"/>
    <n v="15"/>
    <n v="1"/>
    <n v="1"/>
    <n v="1"/>
    <s v="Banasree"/>
    <x v="1"/>
    <x v="1"/>
    <s v="Dhaka"/>
    <n v="1"/>
    <n v="1"/>
    <s v=" "/>
    <x v="1"/>
  </r>
  <r>
    <x v="0"/>
    <n v="63"/>
    <n v="0"/>
    <n v="0"/>
    <n v="1"/>
    <s v="Motijheel"/>
    <x v="0"/>
    <x v="0"/>
    <s v="Dhaka"/>
    <n v="0"/>
    <s v=" "/>
    <n v="1"/>
    <x v="3"/>
  </r>
  <r>
    <x v="1"/>
    <n v="35"/>
    <n v="1"/>
    <n v="1"/>
    <n v="1"/>
    <s v="Demra"/>
    <x v="1"/>
    <x v="1"/>
    <s v="Dhaka"/>
    <n v="1"/>
    <n v="1"/>
    <s v=" "/>
    <x v="4"/>
  </r>
  <r>
    <x v="1"/>
    <n v="51"/>
    <n v="0"/>
    <n v="0"/>
    <n v="0"/>
    <s v="Demra"/>
    <x v="0"/>
    <x v="0"/>
    <s v="Dhaka"/>
    <n v="0"/>
    <s v=" "/>
    <n v="1"/>
    <x v="6"/>
  </r>
  <r>
    <x v="1"/>
    <n v="33"/>
    <n v="0"/>
    <n v="0"/>
    <n v="0"/>
    <s v="Shyampur"/>
    <x v="1"/>
    <x v="1"/>
    <s v="Dhaka"/>
    <n v="0"/>
    <s v=" "/>
    <n v="1"/>
    <x v="4"/>
  </r>
  <r>
    <x v="0"/>
    <n v="17"/>
    <n v="1"/>
    <n v="1"/>
    <n v="1"/>
    <s v="Kadamtali"/>
    <x v="0"/>
    <x v="1"/>
    <s v="Dhaka"/>
    <n v="1"/>
    <n v="1"/>
    <s v=" "/>
    <x v="1"/>
  </r>
  <r>
    <x v="0"/>
    <n v="50"/>
    <n v="0"/>
    <n v="0"/>
    <n v="1"/>
    <s v="Lalbagh"/>
    <x v="1"/>
    <x v="0"/>
    <s v="Dhaka"/>
    <n v="0"/>
    <s v=" "/>
    <n v="1"/>
    <x v="0"/>
  </r>
  <r>
    <x v="0"/>
    <n v="34"/>
    <n v="1"/>
    <n v="1"/>
    <n v="1"/>
    <s v="Cantonment"/>
    <x v="0"/>
    <x v="0"/>
    <s v="Dhaka"/>
    <n v="1"/>
    <n v="1"/>
    <s v=" "/>
    <x v="4"/>
  </r>
  <r>
    <x v="0"/>
    <n v="26"/>
    <n v="1"/>
    <n v="1"/>
    <n v="1"/>
    <s v="Bangshal"/>
    <x v="1"/>
    <x v="2"/>
    <s v="Dhaka"/>
    <n v="1"/>
    <n v="1"/>
    <s v=" "/>
    <x v="2"/>
  </r>
  <r>
    <x v="0"/>
    <n v="25"/>
    <n v="0"/>
    <n v="0"/>
    <n v="1"/>
    <s v="Tejgaon"/>
    <x v="0"/>
    <x v="1"/>
    <s v="Dhaka"/>
    <n v="0"/>
    <s v=" "/>
    <n v="1"/>
    <x v="2"/>
  </r>
  <r>
    <x v="1"/>
    <n v="58"/>
    <n v="0"/>
    <n v="0"/>
    <n v="0"/>
    <s v="Dhanmondi"/>
    <x v="1"/>
    <x v="2"/>
    <s v="Dhaka"/>
    <n v="0"/>
    <s v=" "/>
    <n v="1"/>
    <x v="6"/>
  </r>
  <r>
    <x v="0"/>
    <n v="29"/>
    <n v="1"/>
    <n v="1"/>
    <n v="1"/>
    <s v="Sabujbagh"/>
    <x v="0"/>
    <x v="1"/>
    <s v="Dhaka"/>
    <n v="1"/>
    <n v="1"/>
    <s v=" "/>
    <x v="2"/>
  </r>
  <r>
    <x v="1"/>
    <n v="38"/>
    <n v="0"/>
    <n v="0"/>
    <n v="0"/>
    <s v="Banasree"/>
    <x v="1"/>
    <x v="2"/>
    <s v="Dhaka"/>
    <n v="0"/>
    <s v=" "/>
    <n v="1"/>
    <x v="4"/>
  </r>
  <r>
    <x v="0"/>
    <n v="17"/>
    <n v="1"/>
    <n v="1"/>
    <n v="0"/>
    <s v="Demra"/>
    <x v="0"/>
    <x v="0"/>
    <s v="Dhaka"/>
    <n v="1"/>
    <n v="1"/>
    <s v=" "/>
    <x v="1"/>
  </r>
  <r>
    <x v="0"/>
    <n v="59"/>
    <n v="0"/>
    <n v="0"/>
    <n v="1"/>
    <s v="Motijheel"/>
    <x v="1"/>
    <x v="0"/>
    <s v="Dhaka"/>
    <n v="0"/>
    <s v=" "/>
    <n v="1"/>
    <x v="6"/>
  </r>
  <r>
    <x v="0"/>
    <n v="22"/>
    <n v="0"/>
    <n v="0"/>
    <n v="1"/>
    <s v="Ramna"/>
    <x v="0"/>
    <x v="2"/>
    <s v="Dhaka"/>
    <n v="0"/>
    <s v=" "/>
    <n v="1"/>
    <x v="2"/>
  </r>
  <r>
    <x v="0"/>
    <n v="18"/>
    <n v="1"/>
    <n v="1"/>
    <n v="0"/>
    <s v="Dhanmondi"/>
    <x v="1"/>
    <x v="1"/>
    <s v="Dhaka"/>
    <n v="1"/>
    <n v="1"/>
    <s v=" "/>
    <x v="1"/>
  </r>
  <r>
    <x v="0"/>
    <n v="45"/>
    <n v="0"/>
    <n v="0"/>
    <n v="0"/>
    <s v="Khilkhet"/>
    <x v="0"/>
    <x v="2"/>
    <s v="Dhaka"/>
    <n v="0"/>
    <s v=" "/>
    <n v="1"/>
    <x v="0"/>
  </r>
  <r>
    <x v="0"/>
    <n v="9"/>
    <n v="1"/>
    <n v="1"/>
    <n v="0"/>
    <s v="Lalbagh"/>
    <x v="1"/>
    <x v="2"/>
    <s v="Dhaka"/>
    <n v="1"/>
    <n v="1"/>
    <s v=" "/>
    <x v="5"/>
  </r>
  <r>
    <x v="1"/>
    <n v="50"/>
    <n v="0"/>
    <n v="0"/>
    <n v="1"/>
    <s v="Paltan"/>
    <x v="0"/>
    <x v="1"/>
    <s v="Dhaka"/>
    <n v="0"/>
    <s v=" "/>
    <n v="1"/>
    <x v="0"/>
  </r>
  <r>
    <x v="0"/>
    <n v="50"/>
    <n v="1"/>
    <n v="1"/>
    <n v="0"/>
    <s v="Bosila"/>
    <x v="1"/>
    <x v="2"/>
    <s v="Dhaka"/>
    <n v="1"/>
    <n v="1"/>
    <s v=" "/>
    <x v="0"/>
  </r>
  <r>
    <x v="1"/>
    <n v="14"/>
    <n v="0"/>
    <n v="0"/>
    <n v="0"/>
    <s v="Sutrapur"/>
    <x v="0"/>
    <x v="0"/>
    <s v="Dhaka"/>
    <n v="0"/>
    <s v=" "/>
    <n v="1"/>
    <x v="1"/>
  </r>
  <r>
    <x v="0"/>
    <n v="40"/>
    <n v="0"/>
    <n v="0"/>
    <n v="1"/>
    <s v="Mirpur"/>
    <x v="1"/>
    <x v="1"/>
    <s v="Dhaka"/>
    <n v="0"/>
    <s v=" "/>
    <n v="1"/>
    <x v="4"/>
  </r>
  <r>
    <x v="0"/>
    <n v="62"/>
    <n v="0"/>
    <n v="0"/>
    <n v="1"/>
    <s v="Chawkbazar"/>
    <x v="0"/>
    <x v="0"/>
    <s v="Dhaka"/>
    <n v="0"/>
    <s v=" "/>
    <n v="1"/>
    <x v="3"/>
  </r>
  <r>
    <x v="0"/>
    <n v="40"/>
    <n v="1"/>
    <n v="1"/>
    <n v="1"/>
    <s v="Chawkbazar"/>
    <x v="1"/>
    <x v="1"/>
    <s v="Dhaka"/>
    <n v="1"/>
    <n v="1"/>
    <s v=" "/>
    <x v="4"/>
  </r>
  <r>
    <x v="1"/>
    <n v="24"/>
    <n v="0"/>
    <n v="0"/>
    <n v="1"/>
    <s v="Sher-e-Bangla Nagar"/>
    <x v="0"/>
    <x v="2"/>
    <s v="Dhaka"/>
    <n v="0"/>
    <s v=" "/>
    <n v="1"/>
    <x v="2"/>
  </r>
  <r>
    <x v="1"/>
    <n v="21"/>
    <n v="0"/>
    <n v="0"/>
    <n v="1"/>
    <s v="Bangshal"/>
    <x v="1"/>
    <x v="1"/>
    <s v="Dhaka"/>
    <n v="0"/>
    <s v=" "/>
    <n v="1"/>
    <x v="2"/>
  </r>
  <r>
    <x v="1"/>
    <n v="62"/>
    <n v="1"/>
    <n v="1"/>
    <n v="0"/>
    <s v="Mohammadpur"/>
    <x v="0"/>
    <x v="1"/>
    <s v="Dhaka"/>
    <n v="1"/>
    <n v="1"/>
    <s v=" "/>
    <x v="3"/>
  </r>
  <r>
    <x v="1"/>
    <n v="16"/>
    <n v="1"/>
    <n v="1"/>
    <n v="1"/>
    <s v="Chawkbazar"/>
    <x v="1"/>
    <x v="0"/>
    <s v="Dhaka"/>
    <n v="1"/>
    <n v="1"/>
    <s v=" "/>
    <x v="1"/>
  </r>
  <r>
    <x v="1"/>
    <n v="11"/>
    <n v="0"/>
    <n v="0"/>
    <n v="0"/>
    <s v="Biman Bandar"/>
    <x v="0"/>
    <x v="0"/>
    <s v="Dhaka"/>
    <n v="0"/>
    <s v=" "/>
    <n v="1"/>
    <x v="1"/>
  </r>
  <r>
    <x v="1"/>
    <n v="30"/>
    <n v="1"/>
    <n v="1"/>
    <n v="0"/>
    <s v="Chawkbazar"/>
    <x v="1"/>
    <x v="1"/>
    <s v="Dhaka"/>
    <n v="1"/>
    <n v="1"/>
    <s v=" "/>
    <x v="2"/>
  </r>
  <r>
    <x v="1"/>
    <n v="55"/>
    <n v="0"/>
    <n v="0"/>
    <n v="0"/>
    <s v="Shahbagh"/>
    <x v="0"/>
    <x v="2"/>
    <s v="Dhaka"/>
    <n v="0"/>
    <s v=" "/>
    <n v="1"/>
    <x v="6"/>
  </r>
  <r>
    <x v="1"/>
    <n v="24"/>
    <n v="0"/>
    <n v="0"/>
    <n v="1"/>
    <s v="Hazaribagh"/>
    <x v="1"/>
    <x v="1"/>
    <s v="Dhaka"/>
    <n v="0"/>
    <s v=" "/>
    <n v="1"/>
    <x v="2"/>
  </r>
  <r>
    <x v="0"/>
    <n v="54"/>
    <n v="0"/>
    <n v="0"/>
    <n v="1"/>
    <s v="Khilgaon"/>
    <x v="0"/>
    <x v="1"/>
    <s v="Dhaka"/>
    <n v="0"/>
    <s v=" "/>
    <n v="1"/>
    <x v="6"/>
  </r>
  <r>
    <x v="1"/>
    <n v="29"/>
    <n v="1"/>
    <n v="1"/>
    <n v="0"/>
    <s v="Demra"/>
    <x v="1"/>
    <x v="2"/>
    <s v="Dhaka"/>
    <n v="1"/>
    <n v="1"/>
    <s v=" "/>
    <x v="2"/>
  </r>
  <r>
    <x v="0"/>
    <n v="20"/>
    <n v="0"/>
    <n v="0"/>
    <n v="1"/>
    <s v="Shahbagh"/>
    <x v="0"/>
    <x v="2"/>
    <s v="Dhaka"/>
    <n v="0"/>
    <s v=" "/>
    <n v="1"/>
    <x v="1"/>
  </r>
  <r>
    <x v="1"/>
    <n v="57"/>
    <n v="1"/>
    <n v="1"/>
    <n v="1"/>
    <s v="Cantonment"/>
    <x v="1"/>
    <x v="2"/>
    <s v="Dhaka"/>
    <n v="1"/>
    <n v="1"/>
    <s v=" "/>
    <x v="6"/>
  </r>
  <r>
    <x v="1"/>
    <n v="62"/>
    <n v="0"/>
    <n v="0"/>
    <n v="1"/>
    <s v="Keraniganj"/>
    <x v="0"/>
    <x v="1"/>
    <s v="Dhaka"/>
    <n v="0"/>
    <s v=" "/>
    <n v="1"/>
    <x v="3"/>
  </r>
  <r>
    <x v="0"/>
    <n v="35"/>
    <n v="0"/>
    <n v="0"/>
    <n v="1"/>
    <s v="Keraniganj"/>
    <x v="1"/>
    <x v="2"/>
    <s v="Dhaka"/>
    <n v="0"/>
    <s v=" "/>
    <n v="1"/>
    <x v="4"/>
  </r>
  <r>
    <x v="0"/>
    <n v="22"/>
    <n v="1"/>
    <n v="1"/>
    <n v="1"/>
    <s v="Mirpur"/>
    <x v="0"/>
    <x v="1"/>
    <s v="Dhaka"/>
    <n v="1"/>
    <n v="1"/>
    <s v=" "/>
    <x v="2"/>
  </r>
  <r>
    <x v="1"/>
    <n v="14"/>
    <n v="1"/>
    <n v="1"/>
    <n v="1"/>
    <s v="Tejgaon"/>
    <x v="1"/>
    <x v="0"/>
    <s v="Dhaka"/>
    <n v="1"/>
    <n v="1"/>
    <s v=" "/>
    <x v="1"/>
  </r>
  <r>
    <x v="0"/>
    <n v="40"/>
    <n v="1"/>
    <n v="1"/>
    <n v="0"/>
    <s v="Keraniganj"/>
    <x v="0"/>
    <x v="0"/>
    <s v="Dhaka"/>
    <n v="1"/>
    <n v="1"/>
    <s v=" "/>
    <x v="4"/>
  </r>
  <r>
    <x v="0"/>
    <n v="46"/>
    <n v="1"/>
    <n v="1"/>
    <n v="0"/>
    <s v="Jatrabari"/>
    <x v="1"/>
    <x v="1"/>
    <s v="Dhaka"/>
    <n v="1"/>
    <n v="1"/>
    <s v=" "/>
    <x v="0"/>
  </r>
  <r>
    <x v="0"/>
    <n v="21"/>
    <n v="0"/>
    <n v="0"/>
    <n v="1"/>
    <s v="New Market"/>
    <x v="0"/>
    <x v="2"/>
    <s v="Dhaka"/>
    <n v="0"/>
    <s v=" "/>
    <n v="1"/>
    <x v="2"/>
  </r>
  <r>
    <x v="1"/>
    <n v="38"/>
    <n v="0"/>
    <n v="0"/>
    <n v="1"/>
    <s v="Bangshal"/>
    <x v="1"/>
    <x v="0"/>
    <s v="Dhaka"/>
    <n v="0"/>
    <s v=" "/>
    <n v="1"/>
    <x v="4"/>
  </r>
  <r>
    <x v="1"/>
    <n v="23"/>
    <n v="1"/>
    <n v="1"/>
    <n v="1"/>
    <s v="Kadamtali"/>
    <x v="0"/>
    <x v="0"/>
    <s v="Dhaka"/>
    <n v="1"/>
    <n v="1"/>
    <s v=" "/>
    <x v="2"/>
  </r>
  <r>
    <x v="0"/>
    <n v="15"/>
    <n v="0"/>
    <n v="0"/>
    <n v="0"/>
    <s v="Mirpur"/>
    <x v="1"/>
    <x v="1"/>
    <s v="Dhaka"/>
    <n v="0"/>
    <s v=" "/>
    <n v="1"/>
    <x v="1"/>
  </r>
  <r>
    <x v="0"/>
    <n v="21"/>
    <n v="0"/>
    <n v="0"/>
    <n v="0"/>
    <s v="Bosila"/>
    <x v="0"/>
    <x v="1"/>
    <s v="Dhaka"/>
    <n v="0"/>
    <s v=" "/>
    <n v="1"/>
    <x v="2"/>
  </r>
  <r>
    <x v="0"/>
    <n v="31"/>
    <n v="0"/>
    <n v="0"/>
    <n v="0"/>
    <s v="Shahbagh"/>
    <x v="1"/>
    <x v="1"/>
    <s v="Dhaka"/>
    <n v="0"/>
    <s v=" "/>
    <n v="1"/>
    <x v="4"/>
  </r>
  <r>
    <x v="0"/>
    <n v="43"/>
    <n v="1"/>
    <n v="1"/>
    <n v="0"/>
    <s v="Hazaribagh"/>
    <x v="0"/>
    <x v="2"/>
    <s v="Dhaka"/>
    <n v="1"/>
    <n v="1"/>
    <s v=" "/>
    <x v="0"/>
  </r>
  <r>
    <x v="1"/>
    <n v="29"/>
    <n v="1"/>
    <n v="1"/>
    <n v="0"/>
    <s v="Badda"/>
    <x v="1"/>
    <x v="2"/>
    <s v="Dhaka"/>
    <n v="1"/>
    <n v="1"/>
    <s v=" "/>
    <x v="2"/>
  </r>
  <r>
    <x v="0"/>
    <n v="58"/>
    <n v="0"/>
    <n v="0"/>
    <n v="1"/>
    <s v="Ramna"/>
    <x v="0"/>
    <x v="0"/>
    <s v="Dhaka"/>
    <n v="0"/>
    <s v=" "/>
    <n v="1"/>
    <x v="6"/>
  </r>
  <r>
    <x v="1"/>
    <n v="27"/>
    <n v="1"/>
    <n v="1"/>
    <n v="0"/>
    <s v="Keraniganj"/>
    <x v="1"/>
    <x v="0"/>
    <s v="Dhaka"/>
    <n v="1"/>
    <n v="1"/>
    <s v=" "/>
    <x v="2"/>
  </r>
  <r>
    <x v="1"/>
    <n v="49"/>
    <n v="0"/>
    <n v="0"/>
    <n v="0"/>
    <s v="New Market"/>
    <x v="0"/>
    <x v="0"/>
    <s v="Dhaka"/>
    <n v="0"/>
    <s v=" "/>
    <n v="1"/>
    <x v="0"/>
  </r>
  <r>
    <x v="1"/>
    <n v="43"/>
    <n v="1"/>
    <n v="1"/>
    <n v="1"/>
    <s v="Shahbagh"/>
    <x v="1"/>
    <x v="0"/>
    <s v="Dhaka"/>
    <n v="1"/>
    <n v="1"/>
    <s v=" "/>
    <x v="0"/>
  </r>
  <r>
    <x v="1"/>
    <n v="42"/>
    <n v="1"/>
    <n v="1"/>
    <n v="0"/>
    <s v="Gulshan"/>
    <x v="0"/>
    <x v="1"/>
    <s v="Dhaka"/>
    <n v="1"/>
    <n v="1"/>
    <s v=" "/>
    <x v="0"/>
  </r>
  <r>
    <x v="0"/>
    <n v="18"/>
    <n v="1"/>
    <n v="1"/>
    <n v="0"/>
    <s v="Tejgaon"/>
    <x v="1"/>
    <x v="0"/>
    <s v="Dhaka"/>
    <n v="1"/>
    <n v="1"/>
    <s v=" "/>
    <x v="1"/>
  </r>
  <r>
    <x v="1"/>
    <n v="15"/>
    <n v="1"/>
    <n v="1"/>
    <n v="0"/>
    <s v="Khilgaon"/>
    <x v="0"/>
    <x v="2"/>
    <s v="Dhaka"/>
    <n v="1"/>
    <n v="1"/>
    <s v=" "/>
    <x v="1"/>
  </r>
  <r>
    <x v="1"/>
    <n v="22"/>
    <n v="1"/>
    <n v="1"/>
    <n v="0"/>
    <s v="Shahbagh"/>
    <x v="1"/>
    <x v="0"/>
    <s v="Dhaka"/>
    <n v="1"/>
    <n v="1"/>
    <s v=" "/>
    <x v="2"/>
  </r>
  <r>
    <x v="1"/>
    <n v="31"/>
    <n v="1"/>
    <n v="1"/>
    <n v="0"/>
    <s v="Badda"/>
    <x v="0"/>
    <x v="2"/>
    <s v="Dhaka"/>
    <n v="1"/>
    <n v="1"/>
    <s v=" "/>
    <x v="4"/>
  </r>
  <r>
    <x v="0"/>
    <n v="26"/>
    <n v="0"/>
    <n v="0"/>
    <n v="1"/>
    <s v="Adabor"/>
    <x v="1"/>
    <x v="0"/>
    <s v="Dhaka"/>
    <n v="0"/>
    <s v=" "/>
    <n v="1"/>
    <x v="2"/>
  </r>
  <r>
    <x v="1"/>
    <n v="11"/>
    <n v="1"/>
    <n v="1"/>
    <n v="1"/>
    <s v="Mirpur"/>
    <x v="0"/>
    <x v="2"/>
    <s v="Dhaka"/>
    <n v="1"/>
    <n v="1"/>
    <s v=" "/>
    <x v="1"/>
  </r>
  <r>
    <x v="1"/>
    <n v="47"/>
    <n v="1"/>
    <n v="1"/>
    <n v="1"/>
    <s v="Mirpur"/>
    <x v="1"/>
    <x v="2"/>
    <s v="Dhaka"/>
    <n v="1"/>
    <n v="1"/>
    <s v=" "/>
    <x v="0"/>
  </r>
  <r>
    <x v="0"/>
    <n v="20"/>
    <n v="0"/>
    <n v="0"/>
    <n v="1"/>
    <s v="Hazaribagh"/>
    <x v="0"/>
    <x v="0"/>
    <s v="Dhaka"/>
    <n v="0"/>
    <s v=" "/>
    <n v="1"/>
    <x v="1"/>
  </r>
  <r>
    <x v="1"/>
    <n v="58"/>
    <n v="0"/>
    <n v="0"/>
    <n v="1"/>
    <s v="Banasree"/>
    <x v="1"/>
    <x v="0"/>
    <s v="Dhaka"/>
    <n v="0"/>
    <s v=" "/>
    <n v="1"/>
    <x v="6"/>
  </r>
  <r>
    <x v="1"/>
    <n v="62"/>
    <n v="1"/>
    <n v="1"/>
    <n v="0"/>
    <s v="Banasree"/>
    <x v="0"/>
    <x v="1"/>
    <s v="Dhaka"/>
    <n v="1"/>
    <n v="1"/>
    <s v=" "/>
    <x v="3"/>
  </r>
  <r>
    <x v="0"/>
    <n v="27"/>
    <n v="0"/>
    <n v="0"/>
    <n v="1"/>
    <s v="Badda"/>
    <x v="1"/>
    <x v="1"/>
    <s v="Dhaka"/>
    <n v="0"/>
    <s v=" "/>
    <n v="1"/>
    <x v="2"/>
  </r>
  <r>
    <x v="0"/>
    <n v="49"/>
    <n v="1"/>
    <n v="1"/>
    <n v="1"/>
    <s v="Keraniganj"/>
    <x v="0"/>
    <x v="2"/>
    <s v="Dhaka"/>
    <n v="1"/>
    <n v="1"/>
    <s v=" "/>
    <x v="0"/>
  </r>
  <r>
    <x v="0"/>
    <n v="30"/>
    <n v="1"/>
    <n v="1"/>
    <n v="0"/>
    <s v="Sutrapur"/>
    <x v="1"/>
    <x v="1"/>
    <s v="Dhaka"/>
    <n v="1"/>
    <n v="1"/>
    <s v=" "/>
    <x v="2"/>
  </r>
  <r>
    <x v="1"/>
    <n v="61"/>
    <n v="1"/>
    <n v="1"/>
    <n v="1"/>
    <s v="Gendaria"/>
    <x v="0"/>
    <x v="1"/>
    <s v="Dhaka"/>
    <n v="1"/>
    <n v="1"/>
    <s v=" "/>
    <x v="3"/>
  </r>
  <r>
    <x v="0"/>
    <n v="31"/>
    <n v="1"/>
    <n v="1"/>
    <n v="1"/>
    <s v="Cantonment"/>
    <x v="1"/>
    <x v="0"/>
    <s v="Dhaka"/>
    <n v="1"/>
    <n v="1"/>
    <s v=" "/>
    <x v="4"/>
  </r>
  <r>
    <x v="0"/>
    <n v="64"/>
    <n v="0"/>
    <n v="0"/>
    <n v="1"/>
    <s v="Motijheel"/>
    <x v="0"/>
    <x v="1"/>
    <s v="Dhaka"/>
    <n v="0"/>
    <s v=" "/>
    <n v="1"/>
    <x v="3"/>
  </r>
  <r>
    <x v="0"/>
    <n v="37"/>
    <n v="0"/>
    <n v="0"/>
    <n v="1"/>
    <s v="Kafrul"/>
    <x v="1"/>
    <x v="1"/>
    <s v="Dhaka"/>
    <n v="0"/>
    <s v=" "/>
    <n v="1"/>
    <x v="4"/>
  </r>
  <r>
    <x v="1"/>
    <n v="45"/>
    <n v="1"/>
    <n v="1"/>
    <n v="0"/>
    <s v="Rampura"/>
    <x v="0"/>
    <x v="1"/>
    <s v="Dhaka"/>
    <n v="1"/>
    <n v="1"/>
    <s v=" "/>
    <x v="0"/>
  </r>
  <r>
    <x v="1"/>
    <n v="47"/>
    <n v="1"/>
    <n v="1"/>
    <n v="0"/>
    <s v="Khilkhet"/>
    <x v="1"/>
    <x v="1"/>
    <s v="Dhaka"/>
    <n v="1"/>
    <n v="1"/>
    <s v=" "/>
    <x v="0"/>
  </r>
  <r>
    <x v="0"/>
    <n v="34"/>
    <n v="0"/>
    <n v="0"/>
    <n v="0"/>
    <s v="Bangshal"/>
    <x v="0"/>
    <x v="2"/>
    <s v="Dhaka"/>
    <n v="0"/>
    <s v=" "/>
    <n v="1"/>
    <x v="4"/>
  </r>
  <r>
    <x v="1"/>
    <n v="37"/>
    <n v="1"/>
    <n v="1"/>
    <n v="1"/>
    <s v="Gulshan"/>
    <x v="1"/>
    <x v="1"/>
    <s v="Dhaka"/>
    <n v="1"/>
    <n v="1"/>
    <s v=" "/>
    <x v="4"/>
  </r>
  <r>
    <x v="0"/>
    <n v="17"/>
    <n v="0"/>
    <n v="0"/>
    <n v="0"/>
    <s v="Sher-e-Bangla Nagar"/>
    <x v="0"/>
    <x v="0"/>
    <s v="Dhaka"/>
    <n v="0"/>
    <s v=" "/>
    <n v="1"/>
    <x v="1"/>
  </r>
  <r>
    <x v="1"/>
    <n v="38"/>
    <n v="0"/>
    <n v="1"/>
    <n v="0"/>
    <s v="Mohammadpur"/>
    <x v="1"/>
    <x v="0"/>
    <s v="Dhaka"/>
    <n v="1"/>
    <n v="1"/>
    <s v=" "/>
    <x v="4"/>
  </r>
  <r>
    <x v="0"/>
    <n v="13"/>
    <n v="0"/>
    <n v="0"/>
    <n v="0"/>
    <s v="Kalabagan"/>
    <x v="0"/>
    <x v="2"/>
    <s v="Dhaka"/>
    <n v="0"/>
    <s v=" "/>
    <n v="1"/>
    <x v="1"/>
  </r>
  <r>
    <x v="0"/>
    <n v="52"/>
    <n v="1"/>
    <n v="1"/>
    <n v="1"/>
    <s v="Khilkhet"/>
    <x v="1"/>
    <x v="2"/>
    <s v="Dhaka"/>
    <n v="1"/>
    <n v="1"/>
    <s v=" "/>
    <x v="6"/>
  </r>
  <r>
    <x v="0"/>
    <n v="50"/>
    <n v="0"/>
    <n v="0"/>
    <n v="0"/>
    <s v="Biman Bandar"/>
    <x v="0"/>
    <x v="2"/>
    <s v="Dhaka"/>
    <n v="0"/>
    <s v=" "/>
    <n v="1"/>
    <x v="0"/>
  </r>
  <r>
    <x v="1"/>
    <n v="35"/>
    <n v="0"/>
    <n v="0"/>
    <n v="0"/>
    <s v="Shyampur"/>
    <x v="1"/>
    <x v="0"/>
    <s v="Dhaka"/>
    <n v="0"/>
    <s v=" "/>
    <n v="1"/>
    <x v="4"/>
  </r>
  <r>
    <x v="1"/>
    <n v="14"/>
    <n v="1"/>
    <n v="1"/>
    <n v="1"/>
    <s v="Tejgaon"/>
    <x v="0"/>
    <x v="1"/>
    <s v="Dhaka"/>
    <n v="1"/>
    <n v="1"/>
    <s v=" "/>
    <x v="1"/>
  </r>
  <r>
    <x v="0"/>
    <n v="31"/>
    <n v="0"/>
    <n v="0"/>
    <n v="1"/>
    <s v="Pallabi"/>
    <x v="1"/>
    <x v="0"/>
    <s v="Dhaka"/>
    <n v="0"/>
    <s v=" "/>
    <n v="1"/>
    <x v="4"/>
  </r>
  <r>
    <x v="0"/>
    <n v="23"/>
    <n v="1"/>
    <n v="1"/>
    <n v="0"/>
    <s v="Kalabagan"/>
    <x v="0"/>
    <x v="2"/>
    <s v="Dhaka"/>
    <n v="1"/>
    <n v="1"/>
    <s v=" "/>
    <x v="2"/>
  </r>
  <r>
    <x v="1"/>
    <n v="32"/>
    <n v="0"/>
    <n v="0"/>
    <n v="0"/>
    <s v="Keraniganj"/>
    <x v="1"/>
    <x v="2"/>
    <s v="Dhaka"/>
    <n v="0"/>
    <s v=" "/>
    <n v="1"/>
    <x v="4"/>
  </r>
  <r>
    <x v="1"/>
    <n v="39"/>
    <n v="1"/>
    <n v="1"/>
    <n v="0"/>
    <s v="Gendaria"/>
    <x v="0"/>
    <x v="2"/>
    <s v="Dhaka"/>
    <n v="1"/>
    <n v="1"/>
    <s v=" "/>
    <x v="4"/>
  </r>
  <r>
    <x v="0"/>
    <n v="53"/>
    <n v="0"/>
    <n v="0"/>
    <n v="0"/>
    <s v="Banasree"/>
    <x v="1"/>
    <x v="0"/>
    <s v="Dhaka"/>
    <n v="0"/>
    <s v=" "/>
    <n v="1"/>
    <x v="6"/>
  </r>
  <r>
    <x v="1"/>
    <n v="29"/>
    <n v="0"/>
    <n v="0"/>
    <n v="1"/>
    <s v="Kalabagan"/>
    <x v="0"/>
    <x v="1"/>
    <s v="Dhaka"/>
    <n v="0"/>
    <s v=" "/>
    <n v="1"/>
    <x v="2"/>
  </r>
  <r>
    <x v="1"/>
    <n v="51"/>
    <n v="1"/>
    <n v="1"/>
    <n v="1"/>
    <s v="Hazaribagh"/>
    <x v="1"/>
    <x v="1"/>
    <s v="Dhaka"/>
    <n v="1"/>
    <n v="1"/>
    <s v=" "/>
    <x v="6"/>
  </r>
  <r>
    <x v="1"/>
    <n v="11"/>
    <n v="0"/>
    <n v="0"/>
    <n v="1"/>
    <s v="Kamrangirchar"/>
    <x v="0"/>
    <x v="1"/>
    <s v="Dhaka"/>
    <n v="0"/>
    <s v=" "/>
    <n v="1"/>
    <x v="1"/>
  </r>
  <r>
    <x v="0"/>
    <n v="29"/>
    <n v="1"/>
    <n v="1"/>
    <n v="1"/>
    <s v="Gulshan"/>
    <x v="1"/>
    <x v="0"/>
    <s v="Dhaka"/>
    <n v="1"/>
    <n v="1"/>
    <s v=" "/>
    <x v="2"/>
  </r>
  <r>
    <x v="1"/>
    <n v="45"/>
    <n v="1"/>
    <n v="1"/>
    <n v="0"/>
    <s v="Shyampur"/>
    <x v="0"/>
    <x v="0"/>
    <s v="Dhaka"/>
    <n v="1"/>
    <n v="1"/>
    <s v=" "/>
    <x v="0"/>
  </r>
  <r>
    <x v="1"/>
    <n v="19"/>
    <n v="0"/>
    <n v="0"/>
    <n v="0"/>
    <s v="Khilkhet"/>
    <x v="1"/>
    <x v="0"/>
    <s v="Dhaka"/>
    <n v="0"/>
    <s v=" "/>
    <n v="1"/>
    <x v="1"/>
  </r>
  <r>
    <x v="1"/>
    <n v="24"/>
    <n v="1"/>
    <n v="1"/>
    <n v="0"/>
    <s v="Tejgaon"/>
    <x v="0"/>
    <x v="2"/>
    <s v="Dhaka"/>
    <n v="1"/>
    <n v="1"/>
    <s v=" "/>
    <x v="2"/>
  </r>
  <r>
    <x v="1"/>
    <n v="48"/>
    <n v="0"/>
    <n v="0"/>
    <n v="0"/>
    <s v="Demra"/>
    <x v="1"/>
    <x v="0"/>
    <s v="Dhaka"/>
    <n v="0"/>
    <s v=" "/>
    <n v="1"/>
    <x v="0"/>
  </r>
  <r>
    <x v="0"/>
    <n v="53"/>
    <n v="1"/>
    <n v="1"/>
    <n v="0"/>
    <s v="Sutrapur"/>
    <x v="0"/>
    <x v="2"/>
    <s v="Dhaka"/>
    <n v="1"/>
    <n v="1"/>
    <s v=" "/>
    <x v="6"/>
  </r>
  <r>
    <x v="0"/>
    <n v="33"/>
    <n v="1"/>
    <n v="1"/>
    <n v="0"/>
    <s v="Sabujbagh"/>
    <x v="1"/>
    <x v="2"/>
    <s v="Dhaka"/>
    <n v="1"/>
    <n v="1"/>
    <s v=" "/>
    <x v="4"/>
  </r>
  <r>
    <x v="1"/>
    <n v="41"/>
    <n v="1"/>
    <n v="1"/>
    <n v="1"/>
    <s v="Pallabi"/>
    <x v="0"/>
    <x v="2"/>
    <s v="Dhaka"/>
    <n v="1"/>
    <n v="1"/>
    <s v=" "/>
    <x v="0"/>
  </r>
  <r>
    <x v="0"/>
    <n v="35"/>
    <n v="0"/>
    <n v="0"/>
    <n v="1"/>
    <s v="Dhanmondi"/>
    <x v="1"/>
    <x v="0"/>
    <s v="Dhaka"/>
    <n v="0"/>
    <s v=" "/>
    <n v="1"/>
    <x v="4"/>
  </r>
  <r>
    <x v="1"/>
    <n v="63"/>
    <n v="0"/>
    <n v="0"/>
    <n v="0"/>
    <s v="Dhanmondi"/>
    <x v="0"/>
    <x v="2"/>
    <s v="Dhaka"/>
    <n v="0"/>
    <s v=" "/>
    <n v="1"/>
    <x v="3"/>
  </r>
  <r>
    <x v="0"/>
    <n v="54"/>
    <n v="1"/>
    <n v="1"/>
    <n v="0"/>
    <s v="Jatrabari"/>
    <x v="1"/>
    <x v="2"/>
    <s v="Dhaka"/>
    <n v="1"/>
    <n v="1"/>
    <s v=" "/>
    <x v="6"/>
  </r>
  <r>
    <x v="0"/>
    <n v="40"/>
    <n v="1"/>
    <n v="1"/>
    <n v="1"/>
    <s v="Lalbagh"/>
    <x v="0"/>
    <x v="2"/>
    <s v="Dhaka"/>
    <n v="1"/>
    <n v="1"/>
    <s v=" "/>
    <x v="4"/>
  </r>
  <r>
    <x v="0"/>
    <n v="23"/>
    <n v="0"/>
    <n v="0"/>
    <n v="1"/>
    <s v="Rampura"/>
    <x v="1"/>
    <x v="1"/>
    <s v="Dhaka"/>
    <n v="0"/>
    <s v=" "/>
    <n v="1"/>
    <x v="2"/>
  </r>
  <r>
    <x v="0"/>
    <n v="55"/>
    <n v="0"/>
    <n v="0"/>
    <n v="0"/>
    <s v="Pallabi"/>
    <x v="0"/>
    <x v="1"/>
    <s v="Dhaka"/>
    <n v="0"/>
    <s v=" "/>
    <n v="1"/>
    <x v="6"/>
  </r>
  <r>
    <x v="0"/>
    <n v="32"/>
    <n v="0"/>
    <n v="0"/>
    <n v="0"/>
    <s v="Sutrapur"/>
    <x v="1"/>
    <x v="1"/>
    <s v="Dhaka"/>
    <n v="0"/>
    <s v=" "/>
    <n v="1"/>
    <x v="4"/>
  </r>
  <r>
    <x v="1"/>
    <n v="13"/>
    <n v="0"/>
    <n v="0"/>
    <n v="1"/>
    <s v="Gendaria"/>
    <x v="0"/>
    <x v="2"/>
    <s v="Dhaka"/>
    <n v="0"/>
    <s v=" "/>
    <n v="1"/>
    <x v="1"/>
  </r>
  <r>
    <x v="1"/>
    <n v="44"/>
    <n v="1"/>
    <n v="1"/>
    <n v="0"/>
    <s v="Sabujbagh"/>
    <x v="1"/>
    <x v="0"/>
    <s v="Dhaka"/>
    <n v="1"/>
    <n v="1"/>
    <s v=" "/>
    <x v="0"/>
  </r>
  <r>
    <x v="0"/>
    <n v="52"/>
    <n v="0"/>
    <n v="0"/>
    <n v="1"/>
    <s v="Shyampur"/>
    <x v="0"/>
    <x v="2"/>
    <s v="Dhaka"/>
    <n v="0"/>
    <s v=" "/>
    <n v="1"/>
    <x v="6"/>
  </r>
  <r>
    <x v="1"/>
    <n v="65"/>
    <n v="0"/>
    <n v="0"/>
    <n v="0"/>
    <s v="Bosila"/>
    <x v="1"/>
    <x v="1"/>
    <s v="Dhaka"/>
    <n v="0"/>
    <s v=" "/>
    <n v="1"/>
    <x v="3"/>
  </r>
  <r>
    <x v="1"/>
    <n v="55"/>
    <n v="0"/>
    <n v="0"/>
    <n v="0"/>
    <s v="Ramna"/>
    <x v="0"/>
    <x v="1"/>
    <s v="Dhaka"/>
    <n v="0"/>
    <s v=" "/>
    <n v="1"/>
    <x v="6"/>
  </r>
  <r>
    <x v="0"/>
    <n v="17"/>
    <n v="0"/>
    <n v="0"/>
    <n v="1"/>
    <s v="Mirpur"/>
    <x v="1"/>
    <x v="1"/>
    <s v="Dhaka"/>
    <n v="0"/>
    <s v=" "/>
    <n v="1"/>
    <x v="1"/>
  </r>
  <r>
    <x v="0"/>
    <n v="31"/>
    <n v="1"/>
    <n v="1"/>
    <n v="0"/>
    <s v="Ramna"/>
    <x v="0"/>
    <x v="0"/>
    <s v="Dhaka"/>
    <n v="1"/>
    <n v="1"/>
    <s v=" "/>
    <x v="4"/>
  </r>
  <r>
    <x v="1"/>
    <n v="9"/>
    <n v="1"/>
    <n v="1"/>
    <n v="1"/>
    <s v="Bangshal"/>
    <x v="1"/>
    <x v="2"/>
    <s v="Dhaka"/>
    <n v="1"/>
    <n v="1"/>
    <s v=" "/>
    <x v="5"/>
  </r>
  <r>
    <x v="1"/>
    <n v="22"/>
    <n v="1"/>
    <n v="1"/>
    <n v="0"/>
    <s v="Bangshal"/>
    <x v="0"/>
    <x v="2"/>
    <s v="Dhaka"/>
    <n v="1"/>
    <n v="1"/>
    <s v=" "/>
    <x v="2"/>
  </r>
  <r>
    <x v="0"/>
    <n v="21"/>
    <n v="1"/>
    <n v="1"/>
    <n v="0"/>
    <s v="Keraniganj"/>
    <x v="1"/>
    <x v="1"/>
    <s v="Dhaka"/>
    <n v="1"/>
    <n v="1"/>
    <s v=" "/>
    <x v="2"/>
  </r>
  <r>
    <x v="0"/>
    <n v="15"/>
    <n v="1"/>
    <n v="1"/>
    <n v="0"/>
    <s v="Rampura"/>
    <x v="0"/>
    <x v="0"/>
    <s v="Dhaka"/>
    <n v="1"/>
    <n v="1"/>
    <s v=" "/>
    <x v="1"/>
  </r>
  <r>
    <x v="1"/>
    <n v="40"/>
    <n v="1"/>
    <n v="1"/>
    <n v="0"/>
    <s v="Khilkhet"/>
    <x v="1"/>
    <x v="2"/>
    <s v="Dhaka"/>
    <n v="1"/>
    <n v="1"/>
    <s v=" "/>
    <x v="4"/>
  </r>
  <r>
    <x v="0"/>
    <n v="37"/>
    <n v="1"/>
    <n v="1"/>
    <n v="1"/>
    <s v="Motijheel"/>
    <x v="0"/>
    <x v="0"/>
    <s v="Dhaka"/>
    <n v="1"/>
    <n v="1"/>
    <s v=" "/>
    <x v="4"/>
  </r>
  <r>
    <x v="1"/>
    <n v="53"/>
    <n v="0"/>
    <n v="0"/>
    <n v="0"/>
    <s v="Gendaria"/>
    <x v="1"/>
    <x v="1"/>
    <s v="Dhaka"/>
    <n v="0"/>
    <s v=" "/>
    <n v="1"/>
    <x v="6"/>
  </r>
  <r>
    <x v="0"/>
    <n v="46"/>
    <n v="0"/>
    <n v="0"/>
    <n v="0"/>
    <s v="New Market"/>
    <x v="0"/>
    <x v="2"/>
    <s v="Dhaka"/>
    <n v="0"/>
    <s v=" "/>
    <n v="1"/>
    <x v="0"/>
  </r>
  <r>
    <x v="1"/>
    <n v="9"/>
    <n v="1"/>
    <n v="1"/>
    <n v="1"/>
    <s v="Adabor"/>
    <x v="1"/>
    <x v="1"/>
    <s v="Dhaka"/>
    <n v="1"/>
    <n v="1"/>
    <s v=" "/>
    <x v="5"/>
  </r>
  <r>
    <x v="1"/>
    <n v="35"/>
    <n v="0"/>
    <n v="0"/>
    <n v="1"/>
    <s v="New Market"/>
    <x v="0"/>
    <x v="2"/>
    <s v="Dhaka"/>
    <n v="0"/>
    <s v=" "/>
    <n v="1"/>
    <x v="4"/>
  </r>
  <r>
    <x v="0"/>
    <n v="18"/>
    <n v="0"/>
    <n v="0"/>
    <n v="1"/>
    <s v="Biman Bandar"/>
    <x v="1"/>
    <x v="1"/>
    <s v="Dhaka"/>
    <n v="0"/>
    <s v=" "/>
    <n v="1"/>
    <x v="1"/>
  </r>
  <r>
    <x v="0"/>
    <n v="10"/>
    <n v="0"/>
    <n v="0"/>
    <n v="1"/>
    <s v="Kamrangirchar"/>
    <x v="0"/>
    <x v="1"/>
    <s v="Dhaka"/>
    <n v="0"/>
    <s v=" "/>
    <n v="1"/>
    <x v="5"/>
  </r>
  <r>
    <x v="0"/>
    <n v="13"/>
    <n v="1"/>
    <n v="1"/>
    <n v="1"/>
    <s v="Mirpur"/>
    <x v="1"/>
    <x v="2"/>
    <s v="Dhaka"/>
    <n v="1"/>
    <n v="1"/>
    <s v=" "/>
    <x v="1"/>
  </r>
  <r>
    <x v="0"/>
    <n v="19"/>
    <n v="1"/>
    <n v="1"/>
    <n v="0"/>
    <s v="Gulshan"/>
    <x v="0"/>
    <x v="2"/>
    <s v="Dhaka"/>
    <n v="1"/>
    <n v="1"/>
    <s v=" "/>
    <x v="1"/>
  </r>
  <r>
    <x v="1"/>
    <n v="37"/>
    <n v="0"/>
    <n v="0"/>
    <n v="1"/>
    <s v="Kalabagan"/>
    <x v="1"/>
    <x v="1"/>
    <s v="Dhaka"/>
    <n v="0"/>
    <s v=" "/>
    <n v="1"/>
    <x v="4"/>
  </r>
  <r>
    <x v="0"/>
    <n v="40"/>
    <n v="1"/>
    <n v="1"/>
    <n v="0"/>
    <s v="Khilkhet"/>
    <x v="0"/>
    <x v="0"/>
    <s v="Dhaka"/>
    <n v="1"/>
    <n v="1"/>
    <s v=" "/>
    <x v="4"/>
  </r>
  <r>
    <x v="0"/>
    <n v="10"/>
    <n v="0"/>
    <n v="0"/>
    <n v="0"/>
    <s v="Khilkhet"/>
    <x v="1"/>
    <x v="2"/>
    <s v="Dhaka"/>
    <n v="0"/>
    <s v=" "/>
    <n v="1"/>
    <x v="5"/>
  </r>
  <r>
    <x v="0"/>
    <n v="17"/>
    <n v="0"/>
    <n v="0"/>
    <n v="1"/>
    <s v="Sher-e-Bangla Nagar"/>
    <x v="0"/>
    <x v="1"/>
    <s v="Dhaka"/>
    <n v="0"/>
    <s v=" "/>
    <n v="1"/>
    <x v="1"/>
  </r>
  <r>
    <x v="0"/>
    <n v="47"/>
    <n v="1"/>
    <n v="1"/>
    <n v="0"/>
    <s v="Sutrapur"/>
    <x v="1"/>
    <x v="0"/>
    <s v="Dhaka"/>
    <n v="1"/>
    <n v="1"/>
    <s v=" "/>
    <x v="0"/>
  </r>
  <r>
    <x v="1"/>
    <n v="51"/>
    <n v="0"/>
    <n v="0"/>
    <n v="0"/>
    <s v="Badda"/>
    <x v="0"/>
    <x v="1"/>
    <s v="Dhaka"/>
    <n v="0"/>
    <s v=" "/>
    <n v="1"/>
    <x v="6"/>
  </r>
  <r>
    <x v="1"/>
    <n v="33"/>
    <n v="1"/>
    <n v="1"/>
    <n v="1"/>
    <s v="Rampura"/>
    <x v="1"/>
    <x v="0"/>
    <s v="Dhaka"/>
    <n v="1"/>
    <n v="1"/>
    <s v=" "/>
    <x v="4"/>
  </r>
  <r>
    <x v="1"/>
    <n v="51"/>
    <n v="1"/>
    <n v="1"/>
    <n v="1"/>
    <s v="Dhanmondi"/>
    <x v="0"/>
    <x v="1"/>
    <s v="Dhaka"/>
    <n v="1"/>
    <n v="1"/>
    <s v=" "/>
    <x v="6"/>
  </r>
  <r>
    <x v="0"/>
    <n v="60"/>
    <n v="0"/>
    <n v="0"/>
    <n v="1"/>
    <s v="Ramna"/>
    <x v="1"/>
    <x v="0"/>
    <s v="Dhaka"/>
    <n v="0"/>
    <s v=" "/>
    <n v="1"/>
    <x v="6"/>
  </r>
  <r>
    <x v="0"/>
    <n v="23"/>
    <n v="0"/>
    <n v="0"/>
    <n v="1"/>
    <s v="Gulshan"/>
    <x v="0"/>
    <x v="1"/>
    <s v="Dhaka"/>
    <n v="0"/>
    <s v=" "/>
    <n v="1"/>
    <x v="2"/>
  </r>
  <r>
    <x v="0"/>
    <n v="8"/>
    <n v="0"/>
    <n v="0"/>
    <n v="0"/>
    <s v="Dhanmondi"/>
    <x v="1"/>
    <x v="1"/>
    <s v="Dhaka"/>
    <n v="0"/>
    <s v=" "/>
    <n v="1"/>
    <x v="5"/>
  </r>
  <r>
    <x v="1"/>
    <n v="52"/>
    <n v="0"/>
    <n v="0"/>
    <n v="1"/>
    <s v="Mirpur"/>
    <x v="0"/>
    <x v="0"/>
    <s v="Dhaka"/>
    <n v="0"/>
    <s v=" "/>
    <n v="1"/>
    <x v="6"/>
  </r>
  <r>
    <x v="0"/>
    <n v="10"/>
    <n v="1"/>
    <n v="1"/>
    <n v="1"/>
    <s v="Sher-e-Bangla Nagar"/>
    <x v="1"/>
    <x v="2"/>
    <s v="Dhaka"/>
    <n v="1"/>
    <n v="1"/>
    <s v=" "/>
    <x v="5"/>
  </r>
  <r>
    <x v="1"/>
    <n v="22"/>
    <n v="1"/>
    <n v="1"/>
    <n v="0"/>
    <s v="Sher-e-Bangla Nagar"/>
    <x v="0"/>
    <x v="0"/>
    <s v="Dhaka"/>
    <n v="1"/>
    <n v="1"/>
    <s v=" "/>
    <x v="2"/>
  </r>
  <r>
    <x v="1"/>
    <n v="23"/>
    <n v="1"/>
    <n v="1"/>
    <n v="0"/>
    <s v="Kamrangirchar"/>
    <x v="1"/>
    <x v="2"/>
    <s v="Dhaka"/>
    <n v="1"/>
    <n v="1"/>
    <s v=" "/>
    <x v="2"/>
  </r>
  <r>
    <x v="0"/>
    <n v="13"/>
    <n v="0"/>
    <n v="0"/>
    <n v="1"/>
    <s v="Khilgaon"/>
    <x v="0"/>
    <x v="2"/>
    <s v="Dhaka"/>
    <n v="0"/>
    <s v=" "/>
    <n v="1"/>
    <x v="1"/>
  </r>
  <r>
    <x v="0"/>
    <n v="22"/>
    <n v="0"/>
    <n v="0"/>
    <n v="0"/>
    <s v="Kafrul"/>
    <x v="1"/>
    <x v="0"/>
    <s v="Dhaka"/>
    <n v="0"/>
    <s v=" "/>
    <n v="1"/>
    <x v="2"/>
  </r>
  <r>
    <x v="1"/>
    <n v="64"/>
    <n v="1"/>
    <n v="1"/>
    <n v="1"/>
    <s v="Jatrabari"/>
    <x v="0"/>
    <x v="0"/>
    <s v="Dhaka"/>
    <n v="1"/>
    <n v="1"/>
    <s v=" "/>
    <x v="3"/>
  </r>
  <r>
    <x v="0"/>
    <n v="9"/>
    <n v="0"/>
    <n v="0"/>
    <n v="0"/>
    <s v="Lalbagh"/>
    <x v="1"/>
    <x v="2"/>
    <s v="Dhaka"/>
    <n v="0"/>
    <s v=" "/>
    <n v="1"/>
    <x v="5"/>
  </r>
  <r>
    <x v="0"/>
    <n v="26"/>
    <n v="0"/>
    <n v="0"/>
    <n v="0"/>
    <s v="Lalbagh"/>
    <x v="0"/>
    <x v="2"/>
    <s v="Dhaka"/>
    <n v="0"/>
    <s v=" "/>
    <n v="1"/>
    <x v="2"/>
  </r>
  <r>
    <x v="1"/>
    <n v="32"/>
    <n v="0"/>
    <n v="0"/>
    <n v="0"/>
    <s v="Jatrabari"/>
    <x v="1"/>
    <x v="2"/>
    <s v="Dhaka"/>
    <n v="0"/>
    <s v=" "/>
    <n v="1"/>
    <x v="4"/>
  </r>
  <r>
    <x v="0"/>
    <n v="48"/>
    <n v="0"/>
    <n v="0"/>
    <n v="1"/>
    <s v="Tejgaon"/>
    <x v="0"/>
    <x v="0"/>
    <s v="Dhaka"/>
    <n v="0"/>
    <s v=" "/>
    <n v="1"/>
    <x v="0"/>
  </r>
  <r>
    <x v="1"/>
    <n v="48"/>
    <n v="0"/>
    <n v="1"/>
    <n v="0"/>
    <s v="Mohammadpur"/>
    <x v="1"/>
    <x v="1"/>
    <s v="Dhaka"/>
    <n v="1"/>
    <n v="1"/>
    <s v=" "/>
    <x v="0"/>
  </r>
  <r>
    <x v="0"/>
    <n v="33"/>
    <n v="0"/>
    <n v="0"/>
    <n v="0"/>
    <s v="New Market"/>
    <x v="0"/>
    <x v="1"/>
    <s v="Dhaka"/>
    <n v="0"/>
    <s v=" "/>
    <n v="1"/>
    <x v="4"/>
  </r>
  <r>
    <x v="0"/>
    <n v="36"/>
    <n v="0"/>
    <n v="0"/>
    <n v="0"/>
    <s v="Banasree"/>
    <x v="1"/>
    <x v="1"/>
    <s v="Dhaka"/>
    <n v="0"/>
    <s v=" "/>
    <n v="1"/>
    <x v="4"/>
  </r>
  <r>
    <x v="0"/>
    <n v="32"/>
    <n v="0"/>
    <n v="0"/>
    <n v="0"/>
    <s v="Keraniganj"/>
    <x v="0"/>
    <x v="1"/>
    <s v="Dhaka"/>
    <n v="0"/>
    <s v=" "/>
    <n v="1"/>
    <x v="4"/>
  </r>
  <r>
    <x v="1"/>
    <n v="53"/>
    <n v="0"/>
    <n v="0"/>
    <n v="0"/>
    <s v="Motijheel"/>
    <x v="1"/>
    <x v="0"/>
    <s v="Dhaka"/>
    <n v="0"/>
    <s v=" "/>
    <n v="1"/>
    <x v="6"/>
  </r>
  <r>
    <x v="0"/>
    <n v="9"/>
    <n v="1"/>
    <n v="1"/>
    <n v="0"/>
    <s v="New Market"/>
    <x v="0"/>
    <x v="1"/>
    <s v="Dhaka"/>
    <n v="1"/>
    <n v="1"/>
    <s v=" "/>
    <x v="5"/>
  </r>
  <r>
    <x v="1"/>
    <n v="9"/>
    <n v="1"/>
    <n v="1"/>
    <n v="0"/>
    <s v="Kalabagan"/>
    <x v="1"/>
    <x v="0"/>
    <s v="Dhaka"/>
    <n v="1"/>
    <n v="1"/>
    <s v=" "/>
    <x v="5"/>
  </r>
  <r>
    <x v="1"/>
    <n v="40"/>
    <n v="0"/>
    <n v="0"/>
    <n v="1"/>
    <s v="Sher-e-Bangla Nagar"/>
    <x v="0"/>
    <x v="0"/>
    <s v="Dhaka"/>
    <n v="0"/>
    <s v=" "/>
    <n v="1"/>
    <x v="4"/>
  </r>
  <r>
    <x v="0"/>
    <n v="55"/>
    <n v="1"/>
    <n v="1"/>
    <n v="1"/>
    <s v="Badda"/>
    <x v="1"/>
    <x v="2"/>
    <s v="Dhaka"/>
    <n v="1"/>
    <n v="1"/>
    <s v=" "/>
    <x v="6"/>
  </r>
  <r>
    <x v="1"/>
    <n v="34"/>
    <n v="0"/>
    <n v="0"/>
    <n v="1"/>
    <s v="Bosila"/>
    <x v="0"/>
    <x v="2"/>
    <s v="Dhaka"/>
    <n v="0"/>
    <s v=" "/>
    <n v="1"/>
    <x v="4"/>
  </r>
  <r>
    <x v="0"/>
    <n v="19"/>
    <n v="1"/>
    <n v="1"/>
    <n v="1"/>
    <s v="Jatrabari"/>
    <x v="1"/>
    <x v="0"/>
    <s v="Dhaka"/>
    <n v="1"/>
    <n v="1"/>
    <s v=" "/>
    <x v="1"/>
  </r>
  <r>
    <x v="1"/>
    <n v="48"/>
    <n v="1"/>
    <n v="1"/>
    <n v="1"/>
    <s v="Cantonment"/>
    <x v="0"/>
    <x v="1"/>
    <s v="Dhaka"/>
    <n v="1"/>
    <n v="1"/>
    <s v=" "/>
    <x v="0"/>
  </r>
  <r>
    <x v="0"/>
    <n v="30"/>
    <n v="1"/>
    <n v="1"/>
    <n v="0"/>
    <s v="Mirpur"/>
    <x v="1"/>
    <x v="0"/>
    <s v="Dhaka"/>
    <n v="1"/>
    <n v="1"/>
    <s v=" "/>
    <x v="2"/>
  </r>
  <r>
    <x v="0"/>
    <n v="27"/>
    <n v="0"/>
    <n v="0"/>
    <n v="0"/>
    <s v="Tejgaon"/>
    <x v="0"/>
    <x v="0"/>
    <s v="Dhaka"/>
    <n v="0"/>
    <s v=" "/>
    <n v="1"/>
    <x v="2"/>
  </r>
  <r>
    <x v="1"/>
    <n v="49"/>
    <n v="0"/>
    <n v="0"/>
    <n v="0"/>
    <s v="Shahbagh"/>
    <x v="1"/>
    <x v="1"/>
    <s v="Dhaka"/>
    <n v="0"/>
    <s v=" "/>
    <n v="1"/>
    <x v="0"/>
  </r>
  <r>
    <x v="0"/>
    <n v="28"/>
    <n v="0"/>
    <n v="0"/>
    <n v="1"/>
    <s v="Kamrangirchar"/>
    <x v="0"/>
    <x v="1"/>
    <s v="Dhaka"/>
    <n v="0"/>
    <s v=" "/>
    <n v="1"/>
    <x v="2"/>
  </r>
  <r>
    <x v="0"/>
    <n v="29"/>
    <n v="1"/>
    <n v="1"/>
    <n v="1"/>
    <s v="Sutrapur"/>
    <x v="1"/>
    <x v="2"/>
    <s v="Dhaka"/>
    <n v="1"/>
    <n v="1"/>
    <s v=" "/>
    <x v="2"/>
  </r>
  <r>
    <x v="1"/>
    <n v="65"/>
    <n v="1"/>
    <n v="1"/>
    <n v="0"/>
    <s v="Kafrul"/>
    <x v="0"/>
    <x v="2"/>
    <s v="Dhaka"/>
    <n v="1"/>
    <n v="1"/>
    <s v=" "/>
    <x v="3"/>
  </r>
  <r>
    <x v="1"/>
    <n v="36"/>
    <n v="0"/>
    <n v="0"/>
    <n v="1"/>
    <s v="Banasree"/>
    <x v="1"/>
    <x v="0"/>
    <s v="Dhaka"/>
    <n v="0"/>
    <s v=" "/>
    <n v="1"/>
    <x v="4"/>
  </r>
  <r>
    <x v="0"/>
    <n v="55"/>
    <n v="1"/>
    <n v="1"/>
    <n v="0"/>
    <s v="Pallabi"/>
    <x v="0"/>
    <x v="0"/>
    <s v="Dhaka"/>
    <n v="1"/>
    <n v="1"/>
    <s v=" "/>
    <x v="6"/>
  </r>
  <r>
    <x v="1"/>
    <n v="22"/>
    <n v="0"/>
    <n v="0"/>
    <n v="1"/>
    <s v="Sutrapur"/>
    <x v="1"/>
    <x v="0"/>
    <s v="Dhaka"/>
    <n v="0"/>
    <s v=" "/>
    <n v="1"/>
    <x v="2"/>
  </r>
  <r>
    <x v="1"/>
    <n v="26"/>
    <n v="1"/>
    <n v="1"/>
    <n v="0"/>
    <s v="New Market"/>
    <x v="0"/>
    <x v="2"/>
    <s v="Dhaka"/>
    <n v="1"/>
    <n v="1"/>
    <s v=" "/>
    <x v="2"/>
  </r>
  <r>
    <x v="1"/>
    <n v="31"/>
    <n v="1"/>
    <n v="1"/>
    <n v="0"/>
    <s v="Bangshal"/>
    <x v="1"/>
    <x v="2"/>
    <s v="Dhaka"/>
    <n v="1"/>
    <n v="1"/>
    <s v=" "/>
    <x v="4"/>
  </r>
  <r>
    <x v="0"/>
    <n v="50"/>
    <n v="0"/>
    <n v="0"/>
    <n v="0"/>
    <s v="Keraniganj"/>
    <x v="0"/>
    <x v="0"/>
    <s v="Dhaka"/>
    <n v="0"/>
    <s v=" "/>
    <n v="1"/>
    <x v="0"/>
  </r>
  <r>
    <x v="1"/>
    <n v="25"/>
    <n v="0"/>
    <n v="0"/>
    <n v="0"/>
    <s v="Biman Bandar"/>
    <x v="1"/>
    <x v="2"/>
    <s v="Dhaka"/>
    <n v="0"/>
    <s v=" "/>
    <n v="1"/>
    <x v="2"/>
  </r>
  <r>
    <x v="0"/>
    <n v="34"/>
    <n v="1"/>
    <n v="1"/>
    <n v="0"/>
    <s v="New Market"/>
    <x v="0"/>
    <x v="0"/>
    <s v="Dhaka"/>
    <n v="1"/>
    <n v="1"/>
    <s v=" "/>
    <x v="4"/>
  </r>
  <r>
    <x v="0"/>
    <n v="54"/>
    <n v="0"/>
    <n v="0"/>
    <n v="0"/>
    <s v="Mirpur"/>
    <x v="1"/>
    <x v="2"/>
    <s v="Dhaka"/>
    <n v="0"/>
    <s v=" "/>
    <n v="1"/>
    <x v="6"/>
  </r>
  <r>
    <x v="0"/>
    <n v="35"/>
    <n v="1"/>
    <n v="1"/>
    <n v="0"/>
    <s v="Hazaribagh"/>
    <x v="0"/>
    <x v="0"/>
    <s v="Dhaka"/>
    <n v="1"/>
    <n v="1"/>
    <s v=" "/>
    <x v="4"/>
  </r>
  <r>
    <x v="1"/>
    <n v="29"/>
    <n v="1"/>
    <n v="1"/>
    <n v="1"/>
    <s v="Mohammadpur"/>
    <x v="1"/>
    <x v="0"/>
    <s v="Dhaka"/>
    <n v="1"/>
    <n v="1"/>
    <s v=" "/>
    <x v="2"/>
  </r>
  <r>
    <x v="0"/>
    <n v="18"/>
    <n v="1"/>
    <n v="1"/>
    <n v="0"/>
    <s v="Keraniganj"/>
    <x v="0"/>
    <x v="1"/>
    <s v="Dhaka"/>
    <n v="1"/>
    <n v="1"/>
    <s v=" "/>
    <x v="1"/>
  </r>
  <r>
    <x v="0"/>
    <n v="12"/>
    <n v="1"/>
    <n v="1"/>
    <n v="1"/>
    <s v="Khilgaon"/>
    <x v="1"/>
    <x v="2"/>
    <s v="Dhaka"/>
    <n v="1"/>
    <n v="1"/>
    <s v=" "/>
    <x v="1"/>
  </r>
  <r>
    <x v="0"/>
    <n v="19"/>
    <n v="0"/>
    <n v="0"/>
    <n v="0"/>
    <s v="Sabujbagh"/>
    <x v="0"/>
    <x v="1"/>
    <s v="Dhaka"/>
    <n v="0"/>
    <s v=" "/>
    <n v="1"/>
    <x v="1"/>
  </r>
  <r>
    <x v="0"/>
    <n v="38"/>
    <n v="1"/>
    <n v="1"/>
    <n v="0"/>
    <s v="Pallabi"/>
    <x v="1"/>
    <x v="1"/>
    <s v="Dhaka"/>
    <n v="1"/>
    <n v="1"/>
    <s v=" "/>
    <x v="4"/>
  </r>
  <r>
    <x v="1"/>
    <n v="46"/>
    <n v="0"/>
    <n v="0"/>
    <n v="0"/>
    <s v="Sutrapur"/>
    <x v="0"/>
    <x v="1"/>
    <s v="Dhaka"/>
    <n v="0"/>
    <s v=" "/>
    <n v="1"/>
    <x v="0"/>
  </r>
  <r>
    <x v="0"/>
    <n v="9"/>
    <n v="1"/>
    <n v="1"/>
    <n v="0"/>
    <s v="Sher-e-Bangla Nagar"/>
    <x v="1"/>
    <x v="0"/>
    <s v="Dhaka"/>
    <n v="1"/>
    <n v="1"/>
    <s v=" "/>
    <x v="5"/>
  </r>
  <r>
    <x v="0"/>
    <n v="42"/>
    <n v="1"/>
    <n v="1"/>
    <n v="1"/>
    <s v="Kalabagan"/>
    <x v="0"/>
    <x v="0"/>
    <s v="Dhaka"/>
    <n v="1"/>
    <n v="1"/>
    <s v=" "/>
    <x v="0"/>
  </r>
  <r>
    <x v="1"/>
    <n v="23"/>
    <n v="0"/>
    <n v="0"/>
    <n v="1"/>
    <s v="Paltan"/>
    <x v="1"/>
    <x v="0"/>
    <s v="Dhaka"/>
    <n v="0"/>
    <s v=" "/>
    <n v="1"/>
    <x v="2"/>
  </r>
  <r>
    <x v="0"/>
    <n v="45"/>
    <n v="1"/>
    <n v="1"/>
    <n v="1"/>
    <s v="Paltan"/>
    <x v="0"/>
    <x v="0"/>
    <s v="Dhaka"/>
    <n v="1"/>
    <n v="1"/>
    <s v=" "/>
    <x v="0"/>
  </r>
  <r>
    <x v="0"/>
    <n v="29"/>
    <n v="1"/>
    <n v="1"/>
    <n v="1"/>
    <s v="Paltan"/>
    <x v="1"/>
    <x v="0"/>
    <s v="Dhaka"/>
    <n v="1"/>
    <n v="1"/>
    <s v=" "/>
    <x v="2"/>
  </r>
  <r>
    <x v="1"/>
    <n v="31"/>
    <n v="1"/>
    <n v="1"/>
    <n v="1"/>
    <s v="Gulshan"/>
    <x v="0"/>
    <x v="2"/>
    <s v="Dhaka"/>
    <n v="1"/>
    <n v="1"/>
    <s v=" "/>
    <x v="4"/>
  </r>
  <r>
    <x v="1"/>
    <n v="34"/>
    <n v="0"/>
    <n v="0"/>
    <n v="0"/>
    <s v="Biman Bandar"/>
    <x v="1"/>
    <x v="2"/>
    <s v="Dhaka"/>
    <n v="0"/>
    <s v=" "/>
    <n v="1"/>
    <x v="4"/>
  </r>
  <r>
    <x v="0"/>
    <n v="61"/>
    <n v="1"/>
    <n v="1"/>
    <n v="1"/>
    <s v="Khilgaon"/>
    <x v="0"/>
    <x v="2"/>
    <s v="Dhaka"/>
    <n v="1"/>
    <n v="1"/>
    <s v=" "/>
    <x v="3"/>
  </r>
  <r>
    <x v="0"/>
    <n v="26"/>
    <n v="1"/>
    <n v="1"/>
    <n v="1"/>
    <s v="Sabujbagh"/>
    <x v="1"/>
    <x v="2"/>
    <s v="Dhaka"/>
    <n v="1"/>
    <n v="1"/>
    <s v=" "/>
    <x v="2"/>
  </r>
  <r>
    <x v="0"/>
    <n v="52"/>
    <n v="0"/>
    <n v="0"/>
    <n v="0"/>
    <s v="Biman Bandar"/>
    <x v="0"/>
    <x v="1"/>
    <s v="Dhaka"/>
    <n v="0"/>
    <s v=" "/>
    <n v="1"/>
    <x v="6"/>
  </r>
  <r>
    <x v="0"/>
    <n v="24"/>
    <n v="0"/>
    <n v="0"/>
    <n v="0"/>
    <s v="Kafrul"/>
    <x v="1"/>
    <x v="2"/>
    <s v="Dhaka"/>
    <n v="0"/>
    <s v=" "/>
    <n v="1"/>
    <x v="2"/>
  </r>
  <r>
    <x v="1"/>
    <n v="19"/>
    <n v="0"/>
    <n v="0"/>
    <n v="1"/>
    <s v="Ramna"/>
    <x v="0"/>
    <x v="0"/>
    <s v="Dhaka"/>
    <n v="0"/>
    <s v=" "/>
    <n v="1"/>
    <x v="1"/>
  </r>
  <r>
    <x v="0"/>
    <n v="47"/>
    <n v="1"/>
    <n v="1"/>
    <n v="0"/>
    <s v="Tejgaon"/>
    <x v="1"/>
    <x v="2"/>
    <s v="Dhaka"/>
    <n v="1"/>
    <n v="1"/>
    <s v=" "/>
    <x v="0"/>
  </r>
  <r>
    <x v="0"/>
    <n v="14"/>
    <n v="1"/>
    <n v="1"/>
    <n v="1"/>
    <s v="Mohammadpur"/>
    <x v="0"/>
    <x v="2"/>
    <s v="Dhaka"/>
    <n v="1"/>
    <n v="1"/>
    <s v=" "/>
    <x v="1"/>
  </r>
  <r>
    <x v="1"/>
    <n v="62"/>
    <n v="1"/>
    <n v="1"/>
    <n v="0"/>
    <s v="Ramna"/>
    <x v="1"/>
    <x v="2"/>
    <s v="Dhaka"/>
    <n v="1"/>
    <n v="1"/>
    <s v=" "/>
    <x v="3"/>
  </r>
  <r>
    <x v="1"/>
    <n v="53"/>
    <n v="1"/>
    <n v="1"/>
    <n v="1"/>
    <s v="Mirpur"/>
    <x v="0"/>
    <x v="2"/>
    <s v="Dhaka"/>
    <n v="1"/>
    <n v="1"/>
    <s v=" "/>
    <x v="6"/>
  </r>
  <r>
    <x v="1"/>
    <n v="49"/>
    <n v="0"/>
    <n v="0"/>
    <n v="1"/>
    <s v="Keraniganj"/>
    <x v="1"/>
    <x v="2"/>
    <s v="Dhaka"/>
    <n v="0"/>
    <s v=" "/>
    <n v="1"/>
    <x v="0"/>
  </r>
  <r>
    <x v="0"/>
    <n v="51"/>
    <n v="0"/>
    <n v="0"/>
    <n v="1"/>
    <s v="Shahbagh"/>
    <x v="0"/>
    <x v="0"/>
    <s v="Dhaka"/>
    <n v="0"/>
    <s v=" "/>
    <n v="1"/>
    <x v="6"/>
  </r>
  <r>
    <x v="0"/>
    <n v="61"/>
    <n v="0"/>
    <n v="0"/>
    <n v="0"/>
    <s v="Kamrangirchar"/>
    <x v="1"/>
    <x v="0"/>
    <s v="Dhaka"/>
    <n v="0"/>
    <s v=" "/>
    <n v="1"/>
    <x v="3"/>
  </r>
  <r>
    <x v="0"/>
    <n v="35"/>
    <n v="1"/>
    <n v="1"/>
    <n v="0"/>
    <s v="Kamrangirchar"/>
    <x v="0"/>
    <x v="0"/>
    <s v="Dhaka"/>
    <n v="1"/>
    <n v="1"/>
    <s v=" "/>
    <x v="4"/>
  </r>
  <r>
    <x v="0"/>
    <n v="45"/>
    <n v="0"/>
    <n v="0"/>
    <n v="1"/>
    <s v="Kadamtali"/>
    <x v="1"/>
    <x v="2"/>
    <s v="Dhaka"/>
    <n v="0"/>
    <s v=" "/>
    <n v="1"/>
    <x v="0"/>
  </r>
  <r>
    <x v="1"/>
    <n v="25"/>
    <n v="1"/>
    <n v="1"/>
    <n v="1"/>
    <s v="Bangshal"/>
    <x v="0"/>
    <x v="0"/>
    <s v="Dhaka"/>
    <n v="1"/>
    <n v="1"/>
    <s v=" "/>
    <x v="2"/>
  </r>
  <r>
    <x v="0"/>
    <n v="53"/>
    <n v="1"/>
    <n v="1"/>
    <n v="0"/>
    <s v="Jatrabari"/>
    <x v="1"/>
    <x v="0"/>
    <s v="Dhaka"/>
    <n v="1"/>
    <n v="1"/>
    <s v=" "/>
    <x v="6"/>
  </r>
  <r>
    <x v="0"/>
    <n v="37"/>
    <n v="1"/>
    <n v="1"/>
    <n v="0"/>
    <s v="Gendaria"/>
    <x v="0"/>
    <x v="0"/>
    <s v="Dhaka"/>
    <n v="1"/>
    <n v="1"/>
    <s v=" "/>
    <x v="4"/>
  </r>
  <r>
    <x v="1"/>
    <n v="25"/>
    <n v="0"/>
    <n v="0"/>
    <n v="1"/>
    <s v="Rampura"/>
    <x v="1"/>
    <x v="0"/>
    <s v="Dhaka"/>
    <n v="0"/>
    <s v=" "/>
    <n v="1"/>
    <x v="2"/>
  </r>
  <r>
    <x v="1"/>
    <n v="38"/>
    <n v="1"/>
    <n v="1"/>
    <n v="1"/>
    <s v="Badda"/>
    <x v="0"/>
    <x v="2"/>
    <s v="Dhaka"/>
    <n v="1"/>
    <n v="1"/>
    <s v=" "/>
    <x v="4"/>
  </r>
  <r>
    <x v="0"/>
    <n v="50"/>
    <n v="1"/>
    <n v="1"/>
    <n v="0"/>
    <s v="Rampura"/>
    <x v="1"/>
    <x v="1"/>
    <s v="Dhaka"/>
    <n v="1"/>
    <n v="1"/>
    <s v=" "/>
    <x v="0"/>
  </r>
  <r>
    <x v="1"/>
    <n v="30"/>
    <n v="1"/>
    <n v="1"/>
    <n v="1"/>
    <s v="Tejgaon"/>
    <x v="0"/>
    <x v="0"/>
    <s v="Dhaka"/>
    <n v="1"/>
    <n v="1"/>
    <s v=" "/>
    <x v="2"/>
  </r>
  <r>
    <x v="0"/>
    <n v="20"/>
    <n v="0"/>
    <n v="0"/>
    <n v="0"/>
    <s v="Chawkbazar"/>
    <x v="1"/>
    <x v="0"/>
    <s v="Dhaka"/>
    <n v="0"/>
    <s v=" "/>
    <n v="1"/>
    <x v="1"/>
  </r>
  <r>
    <x v="1"/>
    <n v="44"/>
    <n v="1"/>
    <n v="1"/>
    <n v="0"/>
    <s v="Kalabagan"/>
    <x v="0"/>
    <x v="1"/>
    <s v="Dhaka"/>
    <n v="1"/>
    <n v="1"/>
    <s v=" "/>
    <x v="0"/>
  </r>
  <r>
    <x v="0"/>
    <n v="57"/>
    <n v="0"/>
    <n v="0"/>
    <n v="1"/>
    <s v="Demra"/>
    <x v="1"/>
    <x v="0"/>
    <s v="Dhaka"/>
    <n v="0"/>
    <s v=" "/>
    <n v="1"/>
    <x v="6"/>
  </r>
  <r>
    <x v="1"/>
    <n v="19"/>
    <n v="1"/>
    <n v="1"/>
    <n v="1"/>
    <s v="Adabor"/>
    <x v="0"/>
    <x v="1"/>
    <s v="Dhaka"/>
    <n v="1"/>
    <n v="1"/>
    <s v=" "/>
    <x v="1"/>
  </r>
  <r>
    <x v="0"/>
    <n v="34"/>
    <n v="0"/>
    <n v="0"/>
    <n v="0"/>
    <s v="Sutrapur"/>
    <x v="1"/>
    <x v="1"/>
    <s v="Dhaka"/>
    <n v="0"/>
    <s v=" "/>
    <n v="1"/>
    <x v="4"/>
  </r>
  <r>
    <x v="0"/>
    <n v="42"/>
    <n v="1"/>
    <n v="1"/>
    <n v="1"/>
    <s v="Shyampur"/>
    <x v="0"/>
    <x v="1"/>
    <s v="Dhaka"/>
    <n v="1"/>
    <n v="1"/>
    <s v=" "/>
    <x v="0"/>
  </r>
  <r>
    <x v="0"/>
    <n v="48"/>
    <n v="1"/>
    <n v="1"/>
    <n v="1"/>
    <s v="Khilkhet"/>
    <x v="1"/>
    <x v="1"/>
    <s v="Dhaka"/>
    <n v="1"/>
    <n v="1"/>
    <s v=" "/>
    <x v="0"/>
  </r>
  <r>
    <x v="1"/>
    <n v="45"/>
    <n v="1"/>
    <n v="1"/>
    <n v="1"/>
    <s v="Mohammadpur"/>
    <x v="0"/>
    <x v="0"/>
    <s v="Dhaka"/>
    <n v="1"/>
    <n v="1"/>
    <s v=" "/>
    <x v="0"/>
  </r>
  <r>
    <x v="0"/>
    <n v="48"/>
    <n v="0"/>
    <n v="0"/>
    <n v="1"/>
    <s v="Banasree"/>
    <x v="1"/>
    <x v="2"/>
    <s v="Dhaka"/>
    <n v="0"/>
    <s v=" "/>
    <n v="1"/>
    <x v="0"/>
  </r>
  <r>
    <x v="0"/>
    <n v="50"/>
    <n v="1"/>
    <n v="1"/>
    <n v="0"/>
    <s v="New Market"/>
    <x v="0"/>
    <x v="1"/>
    <s v="Dhaka"/>
    <n v="1"/>
    <n v="1"/>
    <s v=" "/>
    <x v="0"/>
  </r>
  <r>
    <x v="0"/>
    <n v="37"/>
    <n v="0"/>
    <n v="0"/>
    <n v="1"/>
    <s v="Sher-e-Bangla Nagar"/>
    <x v="1"/>
    <x v="0"/>
    <s v="Dhaka"/>
    <n v="0"/>
    <s v=" "/>
    <n v="1"/>
    <x v="4"/>
  </r>
  <r>
    <x v="0"/>
    <n v="28"/>
    <n v="1"/>
    <n v="1"/>
    <n v="0"/>
    <s v="Ramna"/>
    <x v="0"/>
    <x v="2"/>
    <s v="Dhaka"/>
    <n v="1"/>
    <n v="1"/>
    <s v=" "/>
    <x v="2"/>
  </r>
  <r>
    <x v="1"/>
    <n v="51"/>
    <n v="1"/>
    <n v="1"/>
    <n v="1"/>
    <s v="Sabujbagh"/>
    <x v="1"/>
    <x v="1"/>
    <s v="Dhaka"/>
    <n v="1"/>
    <n v="1"/>
    <s v=" "/>
    <x v="6"/>
  </r>
  <r>
    <x v="0"/>
    <n v="37"/>
    <n v="1"/>
    <n v="1"/>
    <n v="1"/>
    <s v="Jatrabari"/>
    <x v="0"/>
    <x v="0"/>
    <s v="Dhaka"/>
    <n v="1"/>
    <n v="1"/>
    <s v=" "/>
    <x v="4"/>
  </r>
  <r>
    <x v="0"/>
    <n v="12"/>
    <n v="0"/>
    <n v="0"/>
    <n v="1"/>
    <s v="Kafrul"/>
    <x v="1"/>
    <x v="0"/>
    <s v="Dhaka"/>
    <n v="0"/>
    <s v=" "/>
    <n v="1"/>
    <x v="1"/>
  </r>
  <r>
    <x v="1"/>
    <n v="65"/>
    <n v="1"/>
    <n v="1"/>
    <n v="0"/>
    <s v="Jatrabari"/>
    <x v="0"/>
    <x v="1"/>
    <s v="Dhaka"/>
    <n v="1"/>
    <n v="1"/>
    <s v=" "/>
    <x v="3"/>
  </r>
  <r>
    <x v="0"/>
    <n v="44"/>
    <n v="1"/>
    <n v="1"/>
    <n v="0"/>
    <s v="Pallabi"/>
    <x v="1"/>
    <x v="0"/>
    <s v="Dhaka"/>
    <n v="1"/>
    <n v="1"/>
    <s v=" "/>
    <x v="0"/>
  </r>
  <r>
    <x v="1"/>
    <n v="52"/>
    <n v="1"/>
    <n v="1"/>
    <n v="0"/>
    <s v="New Market"/>
    <x v="0"/>
    <x v="0"/>
    <s v="Dhaka"/>
    <n v="1"/>
    <n v="1"/>
    <s v=" "/>
    <x v="6"/>
  </r>
  <r>
    <x v="0"/>
    <n v="10"/>
    <n v="1"/>
    <n v="1"/>
    <n v="1"/>
    <s v="Demra"/>
    <x v="1"/>
    <x v="2"/>
    <s v="Dhaka"/>
    <n v="1"/>
    <n v="1"/>
    <s v=" "/>
    <x v="5"/>
  </r>
  <r>
    <x v="1"/>
    <n v="16"/>
    <n v="1"/>
    <n v="1"/>
    <n v="0"/>
    <s v="Sabujbagh"/>
    <x v="0"/>
    <x v="0"/>
    <s v="Dhaka"/>
    <n v="1"/>
    <n v="1"/>
    <s v=" "/>
    <x v="1"/>
  </r>
  <r>
    <x v="0"/>
    <n v="17"/>
    <n v="1"/>
    <n v="1"/>
    <n v="0"/>
    <s v="Badda"/>
    <x v="1"/>
    <x v="1"/>
    <s v="Dhaka"/>
    <n v="1"/>
    <n v="1"/>
    <s v=" "/>
    <x v="1"/>
  </r>
  <r>
    <x v="0"/>
    <n v="63"/>
    <n v="0"/>
    <n v="0"/>
    <n v="1"/>
    <s v="Lalbagh"/>
    <x v="0"/>
    <x v="1"/>
    <s v="Dhaka"/>
    <n v="0"/>
    <s v=" "/>
    <n v="1"/>
    <x v="3"/>
  </r>
  <r>
    <x v="0"/>
    <n v="29"/>
    <n v="1"/>
    <n v="1"/>
    <n v="1"/>
    <s v="Mirpur"/>
    <x v="1"/>
    <x v="1"/>
    <s v="Dhaka"/>
    <n v="1"/>
    <n v="1"/>
    <s v=" "/>
    <x v="2"/>
  </r>
  <r>
    <x v="1"/>
    <n v="62"/>
    <n v="0"/>
    <n v="0"/>
    <n v="1"/>
    <s v="Ramna"/>
    <x v="0"/>
    <x v="0"/>
    <s v="Dhaka"/>
    <n v="0"/>
    <s v=" "/>
    <n v="1"/>
    <x v="3"/>
  </r>
  <r>
    <x v="0"/>
    <n v="16"/>
    <n v="0"/>
    <n v="0"/>
    <n v="0"/>
    <s v="Sher-e-Bangla Nagar"/>
    <x v="1"/>
    <x v="2"/>
    <s v="Dhaka"/>
    <n v="0"/>
    <s v=" "/>
    <n v="1"/>
    <x v="1"/>
  </r>
  <r>
    <x v="1"/>
    <n v="8"/>
    <n v="0"/>
    <n v="0"/>
    <n v="0"/>
    <s v="Gendaria"/>
    <x v="0"/>
    <x v="0"/>
    <s v="Dhaka"/>
    <n v="0"/>
    <s v=" "/>
    <n v="1"/>
    <x v="5"/>
  </r>
  <r>
    <x v="0"/>
    <n v="10"/>
    <n v="1"/>
    <n v="1"/>
    <n v="0"/>
    <s v="Gulshan"/>
    <x v="1"/>
    <x v="2"/>
    <s v="Dhaka"/>
    <n v="1"/>
    <n v="1"/>
    <s v=" "/>
    <x v="5"/>
  </r>
  <r>
    <x v="0"/>
    <n v="40"/>
    <n v="1"/>
    <n v="1"/>
    <n v="0"/>
    <s v="Kalabagan"/>
    <x v="0"/>
    <x v="2"/>
    <s v="Dhaka"/>
    <n v="1"/>
    <n v="1"/>
    <s v=" "/>
    <x v="4"/>
  </r>
  <r>
    <x v="0"/>
    <n v="51"/>
    <n v="0"/>
    <n v="0"/>
    <n v="1"/>
    <s v="Chawkbazar"/>
    <x v="1"/>
    <x v="1"/>
    <s v="Dhaka"/>
    <n v="0"/>
    <s v=" "/>
    <n v="1"/>
    <x v="6"/>
  </r>
  <r>
    <x v="0"/>
    <n v="40"/>
    <n v="1"/>
    <n v="1"/>
    <n v="1"/>
    <s v="Demra"/>
    <x v="0"/>
    <x v="0"/>
    <s v="Dhaka"/>
    <n v="1"/>
    <n v="1"/>
    <s v=" "/>
    <x v="4"/>
  </r>
  <r>
    <x v="0"/>
    <n v="50"/>
    <n v="0"/>
    <n v="0"/>
    <n v="0"/>
    <s v="Sher-e-Bangla Nagar"/>
    <x v="1"/>
    <x v="1"/>
    <s v="Dhaka"/>
    <n v="0"/>
    <s v=" "/>
    <n v="1"/>
    <x v="0"/>
  </r>
  <r>
    <x v="1"/>
    <n v="20"/>
    <n v="1"/>
    <n v="1"/>
    <n v="1"/>
    <s v="Mirpur"/>
    <x v="0"/>
    <x v="2"/>
    <s v="Dhaka"/>
    <n v="1"/>
    <n v="1"/>
    <s v=" "/>
    <x v="1"/>
  </r>
  <r>
    <x v="0"/>
    <n v="27"/>
    <n v="0"/>
    <n v="0"/>
    <n v="0"/>
    <s v="Gendaria"/>
    <x v="1"/>
    <x v="1"/>
    <s v="Dhaka"/>
    <n v="0"/>
    <s v=" "/>
    <n v="1"/>
    <x v="2"/>
  </r>
  <r>
    <x v="0"/>
    <n v="65"/>
    <n v="0"/>
    <n v="0"/>
    <n v="0"/>
    <s v="Motijheel"/>
    <x v="0"/>
    <x v="2"/>
    <s v="Dhaka"/>
    <n v="0"/>
    <s v=" "/>
    <n v="1"/>
    <x v="3"/>
  </r>
  <r>
    <x v="0"/>
    <n v="10"/>
    <n v="1"/>
    <n v="1"/>
    <n v="1"/>
    <s v="Kadamtali"/>
    <x v="1"/>
    <x v="2"/>
    <s v="Dhaka"/>
    <n v="1"/>
    <n v="1"/>
    <s v=" "/>
    <x v="5"/>
  </r>
  <r>
    <x v="0"/>
    <n v="33"/>
    <n v="1"/>
    <n v="1"/>
    <n v="1"/>
    <s v="Motijheel"/>
    <x v="0"/>
    <x v="2"/>
    <s v="Dhaka"/>
    <n v="1"/>
    <n v="1"/>
    <s v=" "/>
    <x v="4"/>
  </r>
  <r>
    <x v="1"/>
    <n v="20"/>
    <n v="1"/>
    <n v="1"/>
    <n v="1"/>
    <s v="Motijheel"/>
    <x v="1"/>
    <x v="2"/>
    <s v="Dhaka"/>
    <n v="1"/>
    <n v="1"/>
    <s v=" "/>
    <x v="1"/>
  </r>
  <r>
    <x v="0"/>
    <n v="44"/>
    <n v="1"/>
    <n v="1"/>
    <n v="1"/>
    <s v="Sher-e-Bangla Nagar"/>
    <x v="0"/>
    <x v="0"/>
    <s v="Dhaka"/>
    <n v="1"/>
    <n v="1"/>
    <s v=" "/>
    <x v="0"/>
  </r>
  <r>
    <x v="1"/>
    <n v="62"/>
    <n v="0"/>
    <n v="0"/>
    <n v="0"/>
    <s v="Sher-e-Bangla Nagar"/>
    <x v="1"/>
    <x v="0"/>
    <s v="Dhaka"/>
    <n v="0"/>
    <s v=" "/>
    <n v="1"/>
    <x v="3"/>
  </r>
  <r>
    <x v="1"/>
    <n v="62"/>
    <n v="1"/>
    <n v="1"/>
    <n v="0"/>
    <s v="Kadamtali"/>
    <x v="0"/>
    <x v="1"/>
    <s v="Dhaka"/>
    <n v="1"/>
    <n v="1"/>
    <s v=" "/>
    <x v="3"/>
  </r>
  <r>
    <x v="1"/>
    <n v="54"/>
    <n v="1"/>
    <n v="1"/>
    <n v="1"/>
    <s v="Badda"/>
    <x v="1"/>
    <x v="0"/>
    <s v="Dhaka"/>
    <n v="1"/>
    <n v="1"/>
    <s v=" "/>
    <x v="6"/>
  </r>
  <r>
    <x v="1"/>
    <n v="62"/>
    <n v="0"/>
    <n v="0"/>
    <n v="1"/>
    <s v="Paltan"/>
    <x v="0"/>
    <x v="2"/>
    <s v="Dhaka"/>
    <n v="0"/>
    <s v=" "/>
    <n v="1"/>
    <x v="3"/>
  </r>
  <r>
    <x v="1"/>
    <n v="58"/>
    <n v="1"/>
    <n v="1"/>
    <n v="0"/>
    <s v="Sher-e-Bangla Nagar"/>
    <x v="1"/>
    <x v="0"/>
    <s v="Dhaka"/>
    <n v="1"/>
    <n v="1"/>
    <s v=" "/>
    <x v="6"/>
  </r>
  <r>
    <x v="1"/>
    <n v="10"/>
    <n v="1"/>
    <n v="1"/>
    <n v="1"/>
    <s v="Kafrul"/>
    <x v="0"/>
    <x v="1"/>
    <s v="Dhaka"/>
    <n v="1"/>
    <n v="1"/>
    <s v=" "/>
    <x v="5"/>
  </r>
  <r>
    <x v="0"/>
    <n v="47"/>
    <n v="0"/>
    <n v="0"/>
    <n v="1"/>
    <s v="Bangshal"/>
    <x v="1"/>
    <x v="0"/>
    <s v="Dhaka"/>
    <n v="0"/>
    <s v=" "/>
    <n v="1"/>
    <x v="0"/>
  </r>
  <r>
    <x v="0"/>
    <n v="20"/>
    <n v="0"/>
    <n v="0"/>
    <n v="1"/>
    <s v="Biman Bandar"/>
    <x v="0"/>
    <x v="2"/>
    <s v="Dhaka"/>
    <n v="0"/>
    <s v=" "/>
    <n v="1"/>
    <x v="1"/>
  </r>
  <r>
    <x v="1"/>
    <n v="60"/>
    <n v="0"/>
    <n v="0"/>
    <n v="1"/>
    <s v="Biman Bandar"/>
    <x v="1"/>
    <x v="0"/>
    <s v="Dhaka"/>
    <n v="0"/>
    <s v=" "/>
    <n v="1"/>
    <x v="6"/>
  </r>
  <r>
    <x v="0"/>
    <n v="28"/>
    <n v="0"/>
    <n v="0"/>
    <n v="0"/>
    <s v="Khilkhet"/>
    <x v="0"/>
    <x v="2"/>
    <s v="Dhaka"/>
    <n v="0"/>
    <s v=" "/>
    <n v="1"/>
    <x v="2"/>
  </r>
  <r>
    <x v="0"/>
    <n v="21"/>
    <n v="1"/>
    <n v="1"/>
    <n v="1"/>
    <s v="Rampura"/>
    <x v="1"/>
    <x v="0"/>
    <s v="Dhaka"/>
    <n v="1"/>
    <n v="1"/>
    <s v=" "/>
    <x v="2"/>
  </r>
  <r>
    <x v="0"/>
    <n v="48"/>
    <n v="1"/>
    <n v="1"/>
    <n v="1"/>
    <s v="Khilgaon"/>
    <x v="0"/>
    <x v="1"/>
    <s v="Dhaka"/>
    <n v="1"/>
    <n v="1"/>
    <s v=" "/>
    <x v="0"/>
  </r>
  <r>
    <x v="1"/>
    <n v="45"/>
    <n v="0"/>
    <n v="0"/>
    <n v="0"/>
    <s v="Kamrangirchar"/>
    <x v="1"/>
    <x v="1"/>
    <s v="Dhaka"/>
    <n v="0"/>
    <s v=" "/>
    <n v="1"/>
    <x v="0"/>
  </r>
  <r>
    <x v="1"/>
    <n v="23"/>
    <n v="1"/>
    <n v="1"/>
    <n v="0"/>
    <s v="Tejgaon"/>
    <x v="0"/>
    <x v="0"/>
    <s v="Dhaka"/>
    <n v="1"/>
    <n v="1"/>
    <s v=" "/>
    <x v="2"/>
  </r>
  <r>
    <x v="0"/>
    <n v="52"/>
    <n v="0"/>
    <n v="0"/>
    <n v="0"/>
    <s v="Kamrangirchar"/>
    <x v="1"/>
    <x v="2"/>
    <s v="Dhaka"/>
    <n v="0"/>
    <s v=" "/>
    <n v="1"/>
    <x v="6"/>
  </r>
  <r>
    <x v="1"/>
    <n v="28"/>
    <n v="1"/>
    <n v="1"/>
    <n v="1"/>
    <s v="Rampura"/>
    <x v="0"/>
    <x v="0"/>
    <s v="Dhaka"/>
    <n v="1"/>
    <n v="1"/>
    <s v=" "/>
    <x v="2"/>
  </r>
  <r>
    <x v="1"/>
    <n v="19"/>
    <n v="0"/>
    <n v="0"/>
    <n v="0"/>
    <s v="Kalabagan"/>
    <x v="1"/>
    <x v="1"/>
    <s v="Dhaka"/>
    <n v="0"/>
    <s v=" "/>
    <n v="1"/>
    <x v="1"/>
  </r>
  <r>
    <x v="1"/>
    <n v="46"/>
    <n v="1"/>
    <n v="1"/>
    <n v="1"/>
    <s v="Adabor"/>
    <x v="0"/>
    <x v="0"/>
    <s v="Dhaka"/>
    <n v="1"/>
    <n v="1"/>
    <s v=" "/>
    <x v="0"/>
  </r>
  <r>
    <x v="0"/>
    <n v="61"/>
    <n v="0"/>
    <n v="0"/>
    <n v="0"/>
    <s v="Gendaria"/>
    <x v="1"/>
    <x v="2"/>
    <s v="Dhaka"/>
    <n v="0"/>
    <s v=" "/>
    <n v="1"/>
    <x v="3"/>
  </r>
  <r>
    <x v="0"/>
    <n v="32"/>
    <n v="0"/>
    <n v="0"/>
    <n v="0"/>
    <s v="Paltan"/>
    <x v="0"/>
    <x v="0"/>
    <s v="Dhaka"/>
    <n v="0"/>
    <s v=" "/>
    <n v="1"/>
    <x v="4"/>
  </r>
  <r>
    <x v="1"/>
    <n v="10"/>
    <n v="1"/>
    <n v="1"/>
    <n v="1"/>
    <s v="Adabor"/>
    <x v="1"/>
    <x v="1"/>
    <s v="Dhaka"/>
    <n v="1"/>
    <n v="1"/>
    <s v=" "/>
    <x v="5"/>
  </r>
  <r>
    <x v="1"/>
    <n v="27"/>
    <n v="1"/>
    <n v="1"/>
    <n v="1"/>
    <s v="New Market"/>
    <x v="0"/>
    <x v="1"/>
    <s v="Dhaka"/>
    <n v="1"/>
    <n v="1"/>
    <s v=" "/>
    <x v="2"/>
  </r>
  <r>
    <x v="0"/>
    <n v="56"/>
    <n v="0"/>
    <n v="0"/>
    <n v="0"/>
    <s v="Pallabi"/>
    <x v="1"/>
    <x v="0"/>
    <s v="Dhaka"/>
    <n v="0"/>
    <s v=" "/>
    <n v="1"/>
    <x v="6"/>
  </r>
  <r>
    <x v="1"/>
    <n v="26"/>
    <n v="0"/>
    <n v="0"/>
    <n v="0"/>
    <s v="Sutrapur"/>
    <x v="0"/>
    <x v="0"/>
    <s v="Dhaka"/>
    <n v="0"/>
    <s v=" "/>
    <n v="1"/>
    <x v="2"/>
  </r>
  <r>
    <x v="1"/>
    <n v="15"/>
    <n v="1"/>
    <n v="1"/>
    <n v="0"/>
    <s v="Gendaria"/>
    <x v="1"/>
    <x v="1"/>
    <s v="Dhaka"/>
    <n v="1"/>
    <n v="1"/>
    <s v=" "/>
    <x v="1"/>
  </r>
  <r>
    <x v="0"/>
    <n v="10"/>
    <n v="1"/>
    <n v="1"/>
    <n v="1"/>
    <s v="Gendaria"/>
    <x v="0"/>
    <x v="1"/>
    <s v="Dhaka"/>
    <n v="1"/>
    <n v="1"/>
    <s v=" "/>
    <x v="5"/>
  </r>
  <r>
    <x v="1"/>
    <n v="24"/>
    <n v="1"/>
    <n v="1"/>
    <n v="1"/>
    <s v="Adabor"/>
    <x v="1"/>
    <x v="2"/>
    <s v="Dhaka"/>
    <n v="1"/>
    <n v="1"/>
    <s v=" "/>
    <x v="2"/>
  </r>
  <r>
    <x v="0"/>
    <n v="51"/>
    <n v="0"/>
    <n v="0"/>
    <n v="1"/>
    <s v="Cantonment"/>
    <x v="0"/>
    <x v="2"/>
    <s v="Dhaka"/>
    <n v="0"/>
    <s v=" "/>
    <n v="1"/>
    <x v="6"/>
  </r>
  <r>
    <x v="0"/>
    <n v="41"/>
    <n v="0"/>
    <n v="0"/>
    <n v="1"/>
    <s v="Paltan"/>
    <x v="1"/>
    <x v="1"/>
    <s v="Dhaka"/>
    <n v="0"/>
    <s v=" "/>
    <n v="1"/>
    <x v="0"/>
  </r>
  <r>
    <x v="1"/>
    <n v="65"/>
    <n v="1"/>
    <n v="1"/>
    <n v="0"/>
    <s v="Cantonment"/>
    <x v="0"/>
    <x v="0"/>
    <s v="Dhaka"/>
    <n v="1"/>
    <n v="1"/>
    <s v=" "/>
    <x v="3"/>
  </r>
  <r>
    <x v="0"/>
    <n v="51"/>
    <n v="0"/>
    <n v="0"/>
    <n v="1"/>
    <s v="Dhanmondi"/>
    <x v="1"/>
    <x v="0"/>
    <s v="Dhaka"/>
    <n v="0"/>
    <s v=" "/>
    <n v="1"/>
    <x v="6"/>
  </r>
  <r>
    <x v="1"/>
    <n v="18"/>
    <n v="0"/>
    <n v="0"/>
    <n v="0"/>
    <s v="New Market"/>
    <x v="0"/>
    <x v="0"/>
    <s v="Dhaka"/>
    <n v="0"/>
    <s v=" "/>
    <n v="1"/>
    <x v="1"/>
  </r>
  <r>
    <x v="1"/>
    <n v="31"/>
    <n v="0"/>
    <n v="0"/>
    <n v="1"/>
    <s v="Sutrapur"/>
    <x v="1"/>
    <x v="0"/>
    <s v="Dhaka"/>
    <n v="0"/>
    <s v=" "/>
    <n v="1"/>
    <x v="4"/>
  </r>
  <r>
    <x v="1"/>
    <n v="30"/>
    <n v="1"/>
    <n v="1"/>
    <n v="0"/>
    <s v="Tejgaon"/>
    <x v="0"/>
    <x v="0"/>
    <s v="Dhaka"/>
    <n v="1"/>
    <n v="1"/>
    <s v=" "/>
    <x v="2"/>
  </r>
  <r>
    <x v="1"/>
    <n v="14"/>
    <n v="1"/>
    <n v="1"/>
    <n v="1"/>
    <s v="Demra"/>
    <x v="1"/>
    <x v="2"/>
    <s v="Dhaka"/>
    <n v="1"/>
    <n v="1"/>
    <s v=" "/>
    <x v="1"/>
  </r>
  <r>
    <x v="1"/>
    <n v="17"/>
    <n v="1"/>
    <n v="1"/>
    <n v="0"/>
    <s v="New Market"/>
    <x v="0"/>
    <x v="1"/>
    <s v="Dhaka"/>
    <n v="1"/>
    <n v="1"/>
    <s v=" "/>
    <x v="1"/>
  </r>
  <r>
    <x v="1"/>
    <n v="63"/>
    <n v="1"/>
    <n v="1"/>
    <n v="0"/>
    <s v="Keraniganj"/>
    <x v="1"/>
    <x v="2"/>
    <s v="Dhaka"/>
    <n v="1"/>
    <n v="1"/>
    <s v=" "/>
    <x v="3"/>
  </r>
  <r>
    <x v="1"/>
    <n v="49"/>
    <n v="1"/>
    <n v="1"/>
    <n v="0"/>
    <s v="Chawkbazar"/>
    <x v="0"/>
    <x v="0"/>
    <s v="Dhaka"/>
    <n v="1"/>
    <n v="1"/>
    <s v=" "/>
    <x v="0"/>
  </r>
  <r>
    <x v="0"/>
    <n v="55"/>
    <n v="0"/>
    <n v="0"/>
    <n v="0"/>
    <s v="Khilkhet"/>
    <x v="1"/>
    <x v="0"/>
    <s v="Dhaka"/>
    <n v="0"/>
    <s v=" "/>
    <n v="1"/>
    <x v="6"/>
  </r>
  <r>
    <x v="0"/>
    <n v="17"/>
    <n v="1"/>
    <n v="1"/>
    <n v="0"/>
    <s v="Bangshal"/>
    <x v="0"/>
    <x v="1"/>
    <s v="Dhaka"/>
    <n v="1"/>
    <n v="1"/>
    <s v=" "/>
    <x v="1"/>
  </r>
  <r>
    <x v="1"/>
    <n v="17"/>
    <n v="0"/>
    <n v="0"/>
    <n v="1"/>
    <s v="New Market"/>
    <x v="1"/>
    <x v="2"/>
    <s v="Dhaka"/>
    <n v="0"/>
    <s v=" "/>
    <n v="1"/>
    <x v="1"/>
  </r>
  <r>
    <x v="1"/>
    <n v="55"/>
    <n v="1"/>
    <n v="1"/>
    <n v="1"/>
    <s v="Adabor"/>
    <x v="0"/>
    <x v="0"/>
    <s v="Dhaka"/>
    <n v="1"/>
    <n v="1"/>
    <s v=" "/>
    <x v="6"/>
  </r>
  <r>
    <x v="0"/>
    <n v="57"/>
    <n v="1"/>
    <n v="1"/>
    <n v="0"/>
    <s v="Banasree"/>
    <x v="1"/>
    <x v="1"/>
    <s v="Dhaka"/>
    <n v="1"/>
    <n v="1"/>
    <s v=" "/>
    <x v="6"/>
  </r>
  <r>
    <x v="1"/>
    <n v="45"/>
    <n v="0"/>
    <n v="0"/>
    <n v="0"/>
    <s v="Pallabi"/>
    <x v="0"/>
    <x v="2"/>
    <s v="Dhaka"/>
    <n v="0"/>
    <s v=" "/>
    <n v="1"/>
    <x v="0"/>
  </r>
  <r>
    <x v="0"/>
    <n v="37"/>
    <n v="0"/>
    <n v="0"/>
    <n v="0"/>
    <s v="Mohammadpur"/>
    <x v="1"/>
    <x v="0"/>
    <s v="Dhaka"/>
    <n v="0"/>
    <s v=" "/>
    <n v="1"/>
    <x v="4"/>
  </r>
  <r>
    <x v="1"/>
    <n v="47"/>
    <n v="1"/>
    <n v="1"/>
    <n v="1"/>
    <s v="Adabor"/>
    <x v="0"/>
    <x v="1"/>
    <s v="Dhaka"/>
    <n v="1"/>
    <n v="1"/>
    <s v=" "/>
    <x v="0"/>
  </r>
  <r>
    <x v="0"/>
    <n v="49"/>
    <n v="1"/>
    <n v="1"/>
    <n v="1"/>
    <s v="Shyampur"/>
    <x v="1"/>
    <x v="2"/>
    <s v="Dhaka"/>
    <n v="1"/>
    <n v="1"/>
    <s v=" "/>
    <x v="0"/>
  </r>
  <r>
    <x v="0"/>
    <n v="32"/>
    <n v="1"/>
    <n v="1"/>
    <n v="0"/>
    <s v="Kalabagan"/>
    <x v="0"/>
    <x v="2"/>
    <s v="Dhaka"/>
    <n v="1"/>
    <n v="1"/>
    <s v=" "/>
    <x v="4"/>
  </r>
  <r>
    <x v="1"/>
    <n v="33"/>
    <n v="1"/>
    <n v="1"/>
    <n v="0"/>
    <s v="Bosila"/>
    <x v="1"/>
    <x v="0"/>
    <s v="Dhaka"/>
    <n v="1"/>
    <n v="1"/>
    <s v=" "/>
    <x v="4"/>
  </r>
  <r>
    <x v="0"/>
    <n v="25"/>
    <n v="0"/>
    <n v="0"/>
    <n v="0"/>
    <s v="Adabor"/>
    <x v="0"/>
    <x v="1"/>
    <s v="Dhaka"/>
    <n v="0"/>
    <s v=" "/>
    <n v="1"/>
    <x v="2"/>
  </r>
  <r>
    <x v="1"/>
    <n v="24"/>
    <n v="0"/>
    <n v="0"/>
    <n v="0"/>
    <s v="Cantonment"/>
    <x v="1"/>
    <x v="0"/>
    <s v="Dhaka"/>
    <n v="0"/>
    <s v=" "/>
    <n v="1"/>
    <x v="2"/>
  </r>
  <r>
    <x v="1"/>
    <n v="22"/>
    <n v="0"/>
    <n v="0"/>
    <n v="0"/>
    <s v="Kadamtali"/>
    <x v="0"/>
    <x v="0"/>
    <s v="Dhaka"/>
    <n v="0"/>
    <s v=" "/>
    <n v="1"/>
    <x v="2"/>
  </r>
  <r>
    <x v="0"/>
    <n v="52"/>
    <n v="1"/>
    <n v="1"/>
    <n v="1"/>
    <s v="Motijheel"/>
    <x v="1"/>
    <x v="0"/>
    <s v="Dhaka"/>
    <n v="1"/>
    <n v="1"/>
    <s v=" "/>
    <x v="6"/>
  </r>
  <r>
    <x v="0"/>
    <n v="16"/>
    <n v="1"/>
    <n v="1"/>
    <n v="0"/>
    <s v="Kafrul"/>
    <x v="0"/>
    <x v="2"/>
    <s v="Dhaka"/>
    <n v="1"/>
    <n v="1"/>
    <s v=" "/>
    <x v="1"/>
  </r>
  <r>
    <x v="0"/>
    <n v="19"/>
    <n v="0"/>
    <n v="0"/>
    <n v="0"/>
    <s v="Dhanmondi"/>
    <x v="1"/>
    <x v="0"/>
    <s v="Dhaka"/>
    <n v="0"/>
    <s v=" "/>
    <n v="1"/>
    <x v="1"/>
  </r>
  <r>
    <x v="0"/>
    <n v="31"/>
    <n v="0"/>
    <n v="0"/>
    <n v="1"/>
    <s v="New Market"/>
    <x v="0"/>
    <x v="1"/>
    <s v="Dhaka"/>
    <n v="0"/>
    <s v=" "/>
    <n v="1"/>
    <x v="4"/>
  </r>
  <r>
    <x v="1"/>
    <n v="46"/>
    <n v="0"/>
    <n v="0"/>
    <n v="1"/>
    <s v="Keraniganj"/>
    <x v="1"/>
    <x v="1"/>
    <s v="Dhaka"/>
    <n v="0"/>
    <s v=" "/>
    <n v="1"/>
    <x v="0"/>
  </r>
  <r>
    <x v="1"/>
    <n v="61"/>
    <n v="1"/>
    <n v="1"/>
    <n v="0"/>
    <s v="Biman Bandar"/>
    <x v="0"/>
    <x v="2"/>
    <s v="Dhaka"/>
    <n v="1"/>
    <n v="1"/>
    <s v=" "/>
    <x v="3"/>
  </r>
  <r>
    <x v="0"/>
    <n v="35"/>
    <n v="0"/>
    <n v="0"/>
    <n v="0"/>
    <s v="Biman Bandar"/>
    <x v="1"/>
    <x v="2"/>
    <s v="Dhaka"/>
    <n v="0"/>
    <s v=" "/>
    <n v="1"/>
    <x v="4"/>
  </r>
  <r>
    <x v="0"/>
    <n v="44"/>
    <n v="1"/>
    <n v="1"/>
    <n v="1"/>
    <s v="Kafrul"/>
    <x v="0"/>
    <x v="1"/>
    <s v="Dhaka"/>
    <n v="1"/>
    <n v="1"/>
    <s v=" "/>
    <x v="0"/>
  </r>
  <r>
    <x v="0"/>
    <n v="12"/>
    <n v="0"/>
    <n v="0"/>
    <n v="1"/>
    <s v="Badda"/>
    <x v="1"/>
    <x v="2"/>
    <s v="Dhaka"/>
    <n v="0"/>
    <s v=" "/>
    <n v="1"/>
    <x v="1"/>
  </r>
  <r>
    <x v="1"/>
    <n v="51"/>
    <n v="1"/>
    <n v="1"/>
    <n v="0"/>
    <s v="Pallabi"/>
    <x v="0"/>
    <x v="1"/>
    <s v="Dhaka"/>
    <n v="1"/>
    <n v="1"/>
    <s v=" "/>
    <x v="6"/>
  </r>
  <r>
    <x v="0"/>
    <n v="33"/>
    <n v="1"/>
    <n v="1"/>
    <n v="1"/>
    <s v="Mohammadpur"/>
    <x v="1"/>
    <x v="1"/>
    <s v="Dhaka"/>
    <n v="1"/>
    <n v="1"/>
    <s v=" "/>
    <x v="4"/>
  </r>
  <r>
    <x v="0"/>
    <n v="53"/>
    <n v="1"/>
    <n v="1"/>
    <n v="1"/>
    <s v="Jatrabari"/>
    <x v="0"/>
    <x v="0"/>
    <s v="Dhaka"/>
    <n v="1"/>
    <n v="1"/>
    <s v=" "/>
    <x v="6"/>
  </r>
  <r>
    <x v="1"/>
    <n v="22"/>
    <n v="0"/>
    <n v="0"/>
    <n v="0"/>
    <s v="Hazaribagh"/>
    <x v="1"/>
    <x v="2"/>
    <s v="Dhaka"/>
    <n v="0"/>
    <s v=" "/>
    <n v="1"/>
    <x v="2"/>
  </r>
  <r>
    <x v="1"/>
    <n v="32"/>
    <n v="0"/>
    <n v="0"/>
    <n v="0"/>
    <s v="Kamrangirchar"/>
    <x v="0"/>
    <x v="1"/>
    <s v="Dhaka"/>
    <n v="0"/>
    <s v=" "/>
    <n v="1"/>
    <x v="4"/>
  </r>
  <r>
    <x v="1"/>
    <n v="36"/>
    <n v="0"/>
    <n v="0"/>
    <n v="1"/>
    <s v="Ramna"/>
    <x v="1"/>
    <x v="2"/>
    <s v="Dhaka"/>
    <n v="0"/>
    <s v=" "/>
    <n v="1"/>
    <x v="4"/>
  </r>
  <r>
    <x v="0"/>
    <n v="14"/>
    <n v="0"/>
    <n v="0"/>
    <n v="0"/>
    <s v="New Market"/>
    <x v="0"/>
    <x v="2"/>
    <s v="Dhaka"/>
    <n v="0"/>
    <s v=" "/>
    <n v="1"/>
    <x v="1"/>
  </r>
  <r>
    <x v="1"/>
    <n v="18"/>
    <n v="1"/>
    <n v="1"/>
    <n v="0"/>
    <s v="Bangshal"/>
    <x v="1"/>
    <x v="1"/>
    <s v="Dhaka"/>
    <n v="1"/>
    <n v="1"/>
    <s v=" "/>
    <x v="1"/>
  </r>
  <r>
    <x v="1"/>
    <n v="52"/>
    <n v="1"/>
    <n v="1"/>
    <n v="1"/>
    <s v="Keraniganj"/>
    <x v="0"/>
    <x v="0"/>
    <s v="Dhaka"/>
    <n v="1"/>
    <n v="1"/>
    <s v=" "/>
    <x v="6"/>
  </r>
  <r>
    <x v="0"/>
    <n v="62"/>
    <n v="0"/>
    <n v="0"/>
    <n v="1"/>
    <s v="Kalabagan"/>
    <x v="1"/>
    <x v="0"/>
    <s v="Dhaka"/>
    <n v="0"/>
    <s v=" "/>
    <n v="1"/>
    <x v="3"/>
  </r>
  <r>
    <x v="0"/>
    <n v="41"/>
    <n v="0"/>
    <n v="0"/>
    <n v="1"/>
    <s v="Keraniganj"/>
    <x v="0"/>
    <x v="1"/>
    <s v="Dhaka"/>
    <n v="0"/>
    <s v=" "/>
    <n v="1"/>
    <x v="0"/>
  </r>
  <r>
    <x v="0"/>
    <n v="25"/>
    <n v="0"/>
    <n v="0"/>
    <n v="1"/>
    <s v="Kafrul"/>
    <x v="1"/>
    <x v="1"/>
    <s v="Dhaka"/>
    <n v="0"/>
    <s v=" "/>
    <n v="1"/>
    <x v="2"/>
  </r>
  <r>
    <x v="1"/>
    <n v="31"/>
    <n v="1"/>
    <n v="1"/>
    <n v="0"/>
    <s v="Demra"/>
    <x v="0"/>
    <x v="1"/>
    <s v="Dhaka"/>
    <n v="1"/>
    <n v="1"/>
    <s v=" "/>
    <x v="4"/>
  </r>
  <r>
    <x v="0"/>
    <n v="49"/>
    <n v="0"/>
    <n v="0"/>
    <n v="0"/>
    <s v="Ramna"/>
    <x v="1"/>
    <x v="0"/>
    <s v="Dhaka"/>
    <n v="0"/>
    <s v=" "/>
    <n v="1"/>
    <x v="0"/>
  </r>
  <r>
    <x v="0"/>
    <n v="39"/>
    <n v="1"/>
    <n v="1"/>
    <n v="1"/>
    <s v="Badda"/>
    <x v="0"/>
    <x v="1"/>
    <s v="Dhaka"/>
    <n v="1"/>
    <n v="1"/>
    <s v=" "/>
    <x v="4"/>
  </r>
  <r>
    <x v="0"/>
    <n v="26"/>
    <n v="0"/>
    <n v="0"/>
    <n v="0"/>
    <s v="Sher-e-Bangla Nagar"/>
    <x v="1"/>
    <x v="1"/>
    <s v="Dhaka"/>
    <n v="0"/>
    <s v=" "/>
    <n v="1"/>
    <x v="2"/>
  </r>
  <r>
    <x v="1"/>
    <n v="24"/>
    <n v="0"/>
    <n v="0"/>
    <n v="0"/>
    <s v="Sabujbagh"/>
    <x v="0"/>
    <x v="2"/>
    <s v="Dhaka"/>
    <n v="0"/>
    <s v=" "/>
    <n v="1"/>
    <x v="2"/>
  </r>
  <r>
    <x v="1"/>
    <n v="30"/>
    <n v="0"/>
    <n v="0"/>
    <n v="0"/>
    <s v="Bosila"/>
    <x v="1"/>
    <x v="2"/>
    <s v="Dhaka"/>
    <n v="0"/>
    <s v=" "/>
    <n v="1"/>
    <x v="2"/>
  </r>
  <r>
    <x v="1"/>
    <n v="20"/>
    <n v="1"/>
    <n v="1"/>
    <n v="1"/>
    <s v="Pallabi"/>
    <x v="0"/>
    <x v="0"/>
    <s v="Dhaka"/>
    <n v="1"/>
    <n v="1"/>
    <s v=" "/>
    <x v="1"/>
  </r>
  <r>
    <x v="0"/>
    <n v="50"/>
    <n v="1"/>
    <n v="1"/>
    <n v="1"/>
    <s v="Sutrapur"/>
    <x v="1"/>
    <x v="2"/>
    <s v="Dhaka"/>
    <n v="1"/>
    <n v="1"/>
    <s v=" "/>
    <x v="0"/>
  </r>
  <r>
    <x v="0"/>
    <n v="13"/>
    <n v="1"/>
    <n v="1"/>
    <n v="0"/>
    <s v="Kalabagan"/>
    <x v="0"/>
    <x v="1"/>
    <s v="Dhaka"/>
    <n v="1"/>
    <n v="1"/>
    <s v=" "/>
    <x v="1"/>
  </r>
  <r>
    <x v="1"/>
    <n v="44"/>
    <n v="1"/>
    <n v="1"/>
    <n v="0"/>
    <s v="Bosila"/>
    <x v="1"/>
    <x v="0"/>
    <s v="Dhaka"/>
    <n v="1"/>
    <n v="1"/>
    <s v=" "/>
    <x v="0"/>
  </r>
  <r>
    <x v="1"/>
    <n v="19"/>
    <n v="1"/>
    <n v="1"/>
    <n v="1"/>
    <s v="Pallabi"/>
    <x v="0"/>
    <x v="1"/>
    <s v="Dhaka"/>
    <n v="1"/>
    <n v="1"/>
    <s v=" "/>
    <x v="1"/>
  </r>
  <r>
    <x v="0"/>
    <n v="53"/>
    <n v="1"/>
    <n v="1"/>
    <n v="1"/>
    <s v="Biman Bandar"/>
    <x v="1"/>
    <x v="2"/>
    <s v="Dhaka"/>
    <n v="1"/>
    <n v="1"/>
    <s v=" "/>
    <x v="6"/>
  </r>
  <r>
    <x v="0"/>
    <n v="12"/>
    <n v="0"/>
    <n v="0"/>
    <n v="0"/>
    <s v="Khilkhet"/>
    <x v="0"/>
    <x v="0"/>
    <s v="Dhaka"/>
    <n v="0"/>
    <s v=" "/>
    <n v="1"/>
    <x v="1"/>
  </r>
  <r>
    <x v="0"/>
    <n v="14"/>
    <n v="0"/>
    <n v="0"/>
    <n v="0"/>
    <s v="Cantonment"/>
    <x v="1"/>
    <x v="2"/>
    <s v="Dhaka"/>
    <n v="0"/>
    <s v=" "/>
    <n v="1"/>
    <x v="1"/>
  </r>
  <r>
    <x v="1"/>
    <n v="30"/>
    <n v="1"/>
    <n v="1"/>
    <n v="1"/>
    <s v="Shahbagh"/>
    <x v="0"/>
    <x v="0"/>
    <s v="Dhaka"/>
    <n v="1"/>
    <n v="1"/>
    <s v=" "/>
    <x v="2"/>
  </r>
  <r>
    <x v="0"/>
    <n v="48"/>
    <n v="0"/>
    <n v="0"/>
    <n v="1"/>
    <s v="Sutrapur"/>
    <x v="1"/>
    <x v="2"/>
    <s v="Dhaka"/>
    <n v="0"/>
    <s v=" "/>
    <n v="1"/>
    <x v="0"/>
  </r>
  <r>
    <x v="1"/>
    <n v="31"/>
    <n v="0"/>
    <n v="0"/>
    <n v="0"/>
    <s v="Sutrapur"/>
    <x v="0"/>
    <x v="0"/>
    <s v="Dhaka"/>
    <n v="0"/>
    <s v=" "/>
    <n v="1"/>
    <x v="4"/>
  </r>
  <r>
    <x v="1"/>
    <n v="16"/>
    <n v="1"/>
    <n v="1"/>
    <n v="0"/>
    <s v="Demra"/>
    <x v="1"/>
    <x v="0"/>
    <s v="Dhaka"/>
    <n v="1"/>
    <n v="1"/>
    <s v=" "/>
    <x v="1"/>
  </r>
  <r>
    <x v="1"/>
    <n v="38"/>
    <n v="1"/>
    <n v="1"/>
    <n v="1"/>
    <s v="Dhanmondi"/>
    <x v="0"/>
    <x v="2"/>
    <s v="Dhaka"/>
    <n v="1"/>
    <n v="1"/>
    <s v=" "/>
    <x v="4"/>
  </r>
  <r>
    <x v="0"/>
    <n v="24"/>
    <n v="1"/>
    <n v="1"/>
    <n v="1"/>
    <s v="Hazaribagh"/>
    <x v="1"/>
    <x v="1"/>
    <s v="Dhaka"/>
    <n v="1"/>
    <n v="1"/>
    <s v=" "/>
    <x v="2"/>
  </r>
  <r>
    <x v="0"/>
    <n v="28"/>
    <n v="0"/>
    <n v="0"/>
    <n v="1"/>
    <s v="Kafrul"/>
    <x v="0"/>
    <x v="2"/>
    <s v="Dhaka"/>
    <n v="0"/>
    <s v=" "/>
    <n v="1"/>
    <x v="2"/>
  </r>
  <r>
    <x v="0"/>
    <n v="52"/>
    <n v="1"/>
    <n v="1"/>
    <n v="0"/>
    <s v="Kadamtali"/>
    <x v="1"/>
    <x v="2"/>
    <s v="Dhaka"/>
    <n v="1"/>
    <n v="1"/>
    <s v=" "/>
    <x v="6"/>
  </r>
  <r>
    <x v="1"/>
    <n v="8"/>
    <n v="1"/>
    <n v="1"/>
    <n v="0"/>
    <s v="Bosila"/>
    <x v="0"/>
    <x v="0"/>
    <s v="Dhaka"/>
    <n v="1"/>
    <n v="1"/>
    <s v=" "/>
    <x v="5"/>
  </r>
  <r>
    <x v="0"/>
    <n v="54"/>
    <n v="0"/>
    <n v="0"/>
    <n v="0"/>
    <s v="Mirpur"/>
    <x v="1"/>
    <x v="0"/>
    <s v="Dhaka"/>
    <n v="0"/>
    <s v=" "/>
    <n v="1"/>
    <x v="6"/>
  </r>
  <r>
    <x v="0"/>
    <n v="9"/>
    <n v="1"/>
    <n v="1"/>
    <n v="1"/>
    <s v="Kalabagan"/>
    <x v="0"/>
    <x v="0"/>
    <s v="Dhaka"/>
    <n v="1"/>
    <n v="1"/>
    <s v=" "/>
    <x v="5"/>
  </r>
  <r>
    <x v="0"/>
    <n v="14"/>
    <n v="1"/>
    <n v="1"/>
    <n v="0"/>
    <s v="Jatrabari"/>
    <x v="1"/>
    <x v="1"/>
    <s v="Dhaka"/>
    <n v="1"/>
    <n v="1"/>
    <s v=" "/>
    <x v="1"/>
  </r>
  <r>
    <x v="0"/>
    <n v="12"/>
    <n v="1"/>
    <n v="1"/>
    <n v="0"/>
    <s v="Chawkbazar"/>
    <x v="0"/>
    <x v="1"/>
    <s v="Dhaka"/>
    <n v="1"/>
    <n v="1"/>
    <s v=" "/>
    <x v="1"/>
  </r>
  <r>
    <x v="0"/>
    <n v="49"/>
    <n v="0"/>
    <n v="0"/>
    <n v="1"/>
    <s v="Tejgaon"/>
    <x v="1"/>
    <x v="1"/>
    <s v="Dhaka"/>
    <n v="0"/>
    <s v=" "/>
    <n v="1"/>
    <x v="0"/>
  </r>
  <r>
    <x v="1"/>
    <n v="46"/>
    <n v="0"/>
    <n v="0"/>
    <n v="0"/>
    <s v="Jatrabari"/>
    <x v="0"/>
    <x v="1"/>
    <s v="Dhaka"/>
    <n v="0"/>
    <s v=" "/>
    <n v="1"/>
    <x v="0"/>
  </r>
  <r>
    <x v="1"/>
    <n v="35"/>
    <n v="0"/>
    <n v="0"/>
    <n v="1"/>
    <s v="Demra"/>
    <x v="1"/>
    <x v="0"/>
    <s v="Dhaka"/>
    <n v="0"/>
    <s v=" "/>
    <n v="1"/>
    <x v="4"/>
  </r>
  <r>
    <x v="0"/>
    <n v="45"/>
    <n v="1"/>
    <n v="1"/>
    <n v="0"/>
    <s v="New Market"/>
    <x v="0"/>
    <x v="0"/>
    <s v="Dhaka"/>
    <n v="1"/>
    <n v="1"/>
    <s v=" "/>
    <x v="0"/>
  </r>
  <r>
    <x v="1"/>
    <n v="48"/>
    <n v="0"/>
    <n v="0"/>
    <n v="0"/>
    <s v="Rampura"/>
    <x v="1"/>
    <x v="1"/>
    <s v="Dhaka"/>
    <n v="0"/>
    <s v=" "/>
    <n v="1"/>
    <x v="0"/>
  </r>
  <r>
    <x v="1"/>
    <n v="50"/>
    <n v="0"/>
    <n v="0"/>
    <n v="0"/>
    <s v="Badda"/>
    <x v="0"/>
    <x v="1"/>
    <s v="Dhaka"/>
    <n v="0"/>
    <s v=" "/>
    <n v="1"/>
    <x v="0"/>
  </r>
  <r>
    <x v="1"/>
    <n v="37"/>
    <n v="0"/>
    <n v="0"/>
    <n v="0"/>
    <s v="Sher-e-Bangla Nagar"/>
    <x v="1"/>
    <x v="0"/>
    <s v="Dhaka"/>
    <n v="0"/>
    <s v=" "/>
    <n v="1"/>
    <x v="4"/>
  </r>
  <r>
    <x v="0"/>
    <n v="39"/>
    <n v="0"/>
    <n v="0"/>
    <n v="1"/>
    <s v="Sabujbagh"/>
    <x v="0"/>
    <x v="0"/>
    <s v="Dhaka"/>
    <n v="0"/>
    <s v=" "/>
    <n v="1"/>
    <x v="4"/>
  </r>
  <r>
    <x v="1"/>
    <n v="56"/>
    <n v="1"/>
    <n v="1"/>
    <n v="0"/>
    <s v="Kalabagan"/>
    <x v="1"/>
    <x v="0"/>
    <s v="Dhaka"/>
    <n v="1"/>
    <n v="1"/>
    <s v=" "/>
    <x v="6"/>
  </r>
  <r>
    <x v="0"/>
    <n v="11"/>
    <n v="0"/>
    <n v="0"/>
    <n v="1"/>
    <s v="Chawkbazar"/>
    <x v="0"/>
    <x v="2"/>
    <s v="Dhaka"/>
    <n v="0"/>
    <s v=" "/>
    <n v="1"/>
    <x v="1"/>
  </r>
  <r>
    <x v="1"/>
    <n v="46"/>
    <n v="1"/>
    <n v="1"/>
    <n v="0"/>
    <s v="Tejgaon"/>
    <x v="1"/>
    <x v="0"/>
    <s v="Dhaka"/>
    <n v="1"/>
    <n v="1"/>
    <s v=" "/>
    <x v="0"/>
  </r>
  <r>
    <x v="0"/>
    <n v="32"/>
    <n v="0"/>
    <n v="0"/>
    <n v="1"/>
    <s v="Shahbagh"/>
    <x v="0"/>
    <x v="2"/>
    <s v="Dhaka"/>
    <n v="0"/>
    <s v=" "/>
    <n v="1"/>
    <x v="4"/>
  </r>
  <r>
    <x v="1"/>
    <n v="65"/>
    <n v="0"/>
    <n v="0"/>
    <n v="0"/>
    <s v="Khilgaon"/>
    <x v="1"/>
    <x v="2"/>
    <s v="Dhaka"/>
    <n v="0"/>
    <s v=" "/>
    <n v="1"/>
    <x v="3"/>
  </r>
  <r>
    <x v="1"/>
    <n v="55"/>
    <n v="1"/>
    <n v="1"/>
    <n v="1"/>
    <s v="Bangshal"/>
    <x v="0"/>
    <x v="1"/>
    <s v="Dhaka"/>
    <n v="1"/>
    <n v="1"/>
    <s v=" "/>
    <x v="6"/>
  </r>
  <r>
    <x v="1"/>
    <n v="34"/>
    <n v="0"/>
    <n v="0"/>
    <n v="1"/>
    <s v="Sutrapur"/>
    <x v="1"/>
    <x v="1"/>
    <s v="Dhaka"/>
    <n v="0"/>
    <s v=" "/>
    <n v="1"/>
    <x v="4"/>
  </r>
  <r>
    <x v="1"/>
    <n v="21"/>
    <n v="0"/>
    <n v="0"/>
    <n v="0"/>
    <s v="Hazaribagh"/>
    <x v="0"/>
    <x v="2"/>
    <s v="Dhaka"/>
    <n v="0"/>
    <s v=" "/>
    <n v="1"/>
    <x v="2"/>
  </r>
  <r>
    <x v="0"/>
    <n v="11"/>
    <n v="0"/>
    <n v="0"/>
    <n v="0"/>
    <s v="New Market"/>
    <x v="1"/>
    <x v="1"/>
    <s v="Dhaka"/>
    <n v="0"/>
    <s v=" "/>
    <n v="1"/>
    <x v="1"/>
  </r>
  <r>
    <x v="1"/>
    <n v="46"/>
    <n v="0"/>
    <n v="0"/>
    <n v="0"/>
    <s v="Mohammadpur"/>
    <x v="0"/>
    <x v="0"/>
    <s v="Dhaka"/>
    <n v="0"/>
    <s v=" "/>
    <n v="1"/>
    <x v="0"/>
  </r>
  <r>
    <x v="1"/>
    <n v="21"/>
    <n v="1"/>
    <n v="1"/>
    <n v="0"/>
    <s v="Biman Bandar"/>
    <x v="1"/>
    <x v="1"/>
    <s v="Dhaka"/>
    <n v="1"/>
    <n v="1"/>
    <s v=" "/>
    <x v="2"/>
  </r>
  <r>
    <x v="0"/>
    <n v="61"/>
    <n v="0"/>
    <n v="0"/>
    <n v="0"/>
    <s v="Dhanmondi"/>
    <x v="0"/>
    <x v="2"/>
    <s v="Dhaka"/>
    <n v="0"/>
    <s v=" "/>
    <n v="1"/>
    <x v="3"/>
  </r>
  <r>
    <x v="1"/>
    <n v="35"/>
    <n v="1"/>
    <n v="1"/>
    <n v="1"/>
    <s v="Adabor"/>
    <x v="1"/>
    <x v="0"/>
    <s v="Dhaka"/>
    <n v="1"/>
    <n v="1"/>
    <s v=" "/>
    <x v="4"/>
  </r>
  <r>
    <x v="0"/>
    <n v="46"/>
    <n v="1"/>
    <n v="1"/>
    <n v="1"/>
    <s v="Khilkhet"/>
    <x v="0"/>
    <x v="2"/>
    <s v="Dhaka"/>
    <n v="1"/>
    <n v="1"/>
    <s v=" "/>
    <x v="0"/>
  </r>
  <r>
    <x v="0"/>
    <n v="11"/>
    <n v="0"/>
    <n v="0"/>
    <n v="0"/>
    <s v="Biman Bandar"/>
    <x v="1"/>
    <x v="1"/>
    <s v="Dhaka"/>
    <n v="0"/>
    <s v=" "/>
    <n v="1"/>
    <x v="1"/>
  </r>
  <r>
    <x v="1"/>
    <n v="49"/>
    <n v="1"/>
    <n v="1"/>
    <n v="0"/>
    <s v="Kafrul"/>
    <x v="0"/>
    <x v="0"/>
    <s v="Dhaka"/>
    <n v="1"/>
    <n v="1"/>
    <s v=" "/>
    <x v="0"/>
  </r>
  <r>
    <x v="0"/>
    <n v="43"/>
    <n v="1"/>
    <n v="1"/>
    <n v="1"/>
    <s v="Dhanmondi"/>
    <x v="1"/>
    <x v="1"/>
    <s v="Dhaka"/>
    <n v="1"/>
    <n v="1"/>
    <s v=" "/>
    <x v="0"/>
  </r>
  <r>
    <x v="0"/>
    <n v="49"/>
    <n v="1"/>
    <n v="1"/>
    <n v="0"/>
    <s v="Cantonment"/>
    <x v="0"/>
    <x v="2"/>
    <s v="Dhaka"/>
    <n v="1"/>
    <n v="1"/>
    <s v=" "/>
    <x v="0"/>
  </r>
  <r>
    <x v="1"/>
    <n v="46"/>
    <n v="1"/>
    <n v="1"/>
    <n v="0"/>
    <s v="Demra"/>
    <x v="1"/>
    <x v="2"/>
    <s v="Dhaka"/>
    <n v="1"/>
    <n v="1"/>
    <s v=" "/>
    <x v="0"/>
  </r>
  <r>
    <x v="0"/>
    <n v="50"/>
    <n v="0"/>
    <n v="0"/>
    <n v="1"/>
    <s v="Mirpur"/>
    <x v="0"/>
    <x v="0"/>
    <s v="Dhaka"/>
    <n v="0"/>
    <s v=" "/>
    <n v="1"/>
    <x v="0"/>
  </r>
  <r>
    <x v="1"/>
    <n v="20"/>
    <n v="0"/>
    <n v="0"/>
    <n v="0"/>
    <s v="Pallabi"/>
    <x v="1"/>
    <x v="0"/>
    <s v="Dhaka"/>
    <n v="0"/>
    <s v=" "/>
    <n v="1"/>
    <x v="1"/>
  </r>
  <r>
    <x v="1"/>
    <n v="58"/>
    <n v="1"/>
    <n v="1"/>
    <n v="1"/>
    <s v="Kafrul"/>
    <x v="0"/>
    <x v="2"/>
    <s v="Dhaka"/>
    <n v="1"/>
    <n v="1"/>
    <s v=" "/>
    <x v="6"/>
  </r>
  <r>
    <x v="0"/>
    <n v="46"/>
    <n v="0"/>
    <n v="0"/>
    <n v="0"/>
    <s v="Cantonment"/>
    <x v="1"/>
    <x v="2"/>
    <s v="Dhaka"/>
    <n v="0"/>
    <s v=" "/>
    <n v="1"/>
    <x v="0"/>
  </r>
  <r>
    <x v="1"/>
    <n v="24"/>
    <n v="0"/>
    <n v="0"/>
    <n v="1"/>
    <s v="Pallabi"/>
    <x v="0"/>
    <x v="0"/>
    <s v="Dhaka"/>
    <n v="0"/>
    <s v=" "/>
    <n v="1"/>
    <x v="2"/>
  </r>
  <r>
    <x v="1"/>
    <n v="29"/>
    <n v="0"/>
    <n v="0"/>
    <n v="0"/>
    <s v="Sutrapur"/>
    <x v="1"/>
    <x v="1"/>
    <s v="Dhaka"/>
    <n v="0"/>
    <s v=" "/>
    <n v="1"/>
    <x v="2"/>
  </r>
  <r>
    <x v="1"/>
    <n v="46"/>
    <n v="0"/>
    <n v="0"/>
    <n v="1"/>
    <s v="Kadamtali"/>
    <x v="0"/>
    <x v="2"/>
    <s v="Dhaka"/>
    <n v="0"/>
    <s v=" "/>
    <n v="1"/>
    <x v="0"/>
  </r>
  <r>
    <x v="1"/>
    <n v="42"/>
    <n v="1"/>
    <n v="1"/>
    <n v="1"/>
    <s v="Gulshan"/>
    <x v="1"/>
    <x v="0"/>
    <s v="Dhaka"/>
    <n v="1"/>
    <n v="1"/>
    <s v=" "/>
    <x v="0"/>
  </r>
  <r>
    <x v="0"/>
    <n v="56"/>
    <n v="0"/>
    <n v="0"/>
    <n v="0"/>
    <s v="Sutrapur"/>
    <x v="0"/>
    <x v="1"/>
    <s v="Dhaka"/>
    <n v="0"/>
    <s v=" "/>
    <n v="1"/>
    <x v="6"/>
  </r>
  <r>
    <x v="1"/>
    <n v="8"/>
    <n v="0"/>
    <n v="0"/>
    <n v="0"/>
    <s v="Paltan"/>
    <x v="1"/>
    <x v="2"/>
    <s v="Dhaka"/>
    <n v="0"/>
    <s v=" "/>
    <n v="1"/>
    <x v="5"/>
  </r>
  <r>
    <x v="1"/>
    <n v="13"/>
    <n v="0"/>
    <n v="0"/>
    <n v="0"/>
    <s v="Hazaribagh"/>
    <x v="0"/>
    <x v="0"/>
    <s v="Dhaka"/>
    <n v="0"/>
    <s v=" "/>
    <n v="1"/>
    <x v="1"/>
  </r>
  <r>
    <x v="1"/>
    <n v="10"/>
    <n v="1"/>
    <n v="1"/>
    <n v="0"/>
    <s v="Shahbagh"/>
    <x v="1"/>
    <x v="2"/>
    <s v="Dhaka"/>
    <n v="1"/>
    <n v="1"/>
    <s v=" "/>
    <x v="5"/>
  </r>
  <r>
    <x v="1"/>
    <n v="34"/>
    <n v="0"/>
    <n v="0"/>
    <n v="1"/>
    <s v="Rampura"/>
    <x v="0"/>
    <x v="1"/>
    <s v="Dhaka"/>
    <n v="0"/>
    <s v=" "/>
    <n v="1"/>
    <x v="4"/>
  </r>
  <r>
    <x v="0"/>
    <n v="33"/>
    <n v="1"/>
    <n v="1"/>
    <n v="1"/>
    <s v="Demra"/>
    <x v="1"/>
    <x v="2"/>
    <s v="Dhaka"/>
    <n v="1"/>
    <n v="1"/>
    <s v=" "/>
    <x v="4"/>
  </r>
  <r>
    <x v="1"/>
    <n v="43"/>
    <n v="1"/>
    <n v="1"/>
    <n v="0"/>
    <s v="Ramna"/>
    <x v="0"/>
    <x v="1"/>
    <s v="Dhaka"/>
    <n v="1"/>
    <n v="1"/>
    <s v=" "/>
    <x v="0"/>
  </r>
  <r>
    <x v="0"/>
    <n v="36"/>
    <n v="1"/>
    <n v="1"/>
    <n v="0"/>
    <s v="Bangshal"/>
    <x v="1"/>
    <x v="1"/>
    <s v="Dhaka"/>
    <n v="1"/>
    <n v="1"/>
    <s v=" "/>
    <x v="4"/>
  </r>
  <r>
    <x v="0"/>
    <n v="50"/>
    <n v="1"/>
    <n v="1"/>
    <n v="0"/>
    <s v="Pallabi"/>
    <x v="0"/>
    <x v="1"/>
    <s v="Dhaka"/>
    <n v="1"/>
    <n v="1"/>
    <s v=" "/>
    <x v="0"/>
  </r>
  <r>
    <x v="1"/>
    <n v="14"/>
    <n v="1"/>
    <n v="1"/>
    <n v="0"/>
    <s v="Sabujbagh"/>
    <x v="1"/>
    <x v="0"/>
    <s v="Dhaka"/>
    <n v="1"/>
    <n v="1"/>
    <s v=" "/>
    <x v="1"/>
  </r>
  <r>
    <x v="1"/>
    <n v="10"/>
    <n v="0"/>
    <n v="0"/>
    <n v="1"/>
    <s v="Ramna"/>
    <x v="0"/>
    <x v="1"/>
    <s v="Dhaka"/>
    <n v="0"/>
    <s v=" "/>
    <n v="1"/>
    <x v="5"/>
  </r>
  <r>
    <x v="1"/>
    <n v="50"/>
    <n v="1"/>
    <n v="1"/>
    <n v="0"/>
    <s v="Biman Bandar"/>
    <x v="1"/>
    <x v="1"/>
    <s v="Dhaka"/>
    <n v="1"/>
    <n v="1"/>
    <s v=" "/>
    <x v="0"/>
  </r>
  <r>
    <x v="1"/>
    <n v="62"/>
    <n v="1"/>
    <n v="1"/>
    <n v="0"/>
    <s v="Shahbagh"/>
    <x v="0"/>
    <x v="1"/>
    <s v="Dhaka"/>
    <n v="1"/>
    <n v="1"/>
    <s v=" "/>
    <x v="3"/>
  </r>
  <r>
    <x v="0"/>
    <n v="11"/>
    <n v="0"/>
    <n v="0"/>
    <n v="0"/>
    <s v="Bangshal"/>
    <x v="1"/>
    <x v="0"/>
    <s v="Dhaka"/>
    <n v="0"/>
    <s v=" "/>
    <n v="1"/>
    <x v="1"/>
  </r>
  <r>
    <x v="1"/>
    <n v="40"/>
    <n v="1"/>
    <n v="1"/>
    <n v="1"/>
    <s v="Tejgaon"/>
    <x v="0"/>
    <x v="0"/>
    <s v="Dhaka"/>
    <n v="1"/>
    <n v="1"/>
    <s v=" "/>
    <x v="4"/>
  </r>
  <r>
    <x v="1"/>
    <n v="50"/>
    <n v="1"/>
    <n v="1"/>
    <n v="1"/>
    <s v="Chawkbazar"/>
    <x v="1"/>
    <x v="0"/>
    <s v="Dhaka"/>
    <n v="1"/>
    <n v="1"/>
    <s v=" "/>
    <x v="0"/>
  </r>
  <r>
    <x v="1"/>
    <n v="17"/>
    <n v="0"/>
    <n v="0"/>
    <n v="0"/>
    <s v="Badda"/>
    <x v="0"/>
    <x v="1"/>
    <s v="Dhaka"/>
    <n v="0"/>
    <s v=" "/>
    <n v="1"/>
    <x v="1"/>
  </r>
  <r>
    <x v="0"/>
    <n v="31"/>
    <n v="1"/>
    <n v="1"/>
    <n v="1"/>
    <s v="Gulshan"/>
    <x v="1"/>
    <x v="0"/>
    <s v="Dhaka"/>
    <n v="1"/>
    <n v="1"/>
    <s v=" "/>
    <x v="4"/>
  </r>
  <r>
    <x v="0"/>
    <n v="53"/>
    <n v="1"/>
    <n v="1"/>
    <n v="1"/>
    <s v="Motijheel"/>
    <x v="0"/>
    <x v="0"/>
    <s v="Dhaka"/>
    <n v="1"/>
    <n v="1"/>
    <s v=" "/>
    <x v="6"/>
  </r>
  <r>
    <x v="1"/>
    <n v="29"/>
    <n v="0"/>
    <n v="0"/>
    <n v="1"/>
    <s v="Sutrapur"/>
    <x v="1"/>
    <x v="1"/>
    <s v="Dhaka"/>
    <n v="0"/>
    <s v=" "/>
    <n v="1"/>
    <x v="2"/>
  </r>
  <r>
    <x v="0"/>
    <n v="32"/>
    <n v="1"/>
    <n v="1"/>
    <n v="1"/>
    <s v="Mohammadpur"/>
    <x v="0"/>
    <x v="2"/>
    <s v="Dhaka"/>
    <n v="1"/>
    <n v="1"/>
    <s v=" "/>
    <x v="4"/>
  </r>
  <r>
    <x v="0"/>
    <n v="45"/>
    <n v="0"/>
    <n v="0"/>
    <n v="0"/>
    <s v="Khilgaon"/>
    <x v="1"/>
    <x v="1"/>
    <s v="Dhaka"/>
    <n v="0"/>
    <s v=" "/>
    <n v="1"/>
    <x v="0"/>
  </r>
  <r>
    <x v="1"/>
    <n v="63"/>
    <n v="0"/>
    <n v="0"/>
    <n v="1"/>
    <s v="Bosila"/>
    <x v="0"/>
    <x v="2"/>
    <s v="Dhaka"/>
    <n v="0"/>
    <s v=" "/>
    <n v="1"/>
    <x v="3"/>
  </r>
  <r>
    <x v="1"/>
    <n v="22"/>
    <n v="1"/>
    <n v="1"/>
    <n v="1"/>
    <s v="Keraniganj"/>
    <x v="1"/>
    <x v="1"/>
    <s v="Dhaka"/>
    <n v="1"/>
    <n v="1"/>
    <s v=" "/>
    <x v="2"/>
  </r>
  <r>
    <x v="1"/>
    <n v="46"/>
    <n v="0"/>
    <n v="0"/>
    <n v="0"/>
    <s v="Paltan"/>
    <x v="0"/>
    <x v="2"/>
    <s v="Dhaka"/>
    <n v="0"/>
    <s v=" "/>
    <n v="1"/>
    <x v="0"/>
  </r>
  <r>
    <x v="1"/>
    <n v="31"/>
    <n v="1"/>
    <n v="1"/>
    <n v="0"/>
    <s v="Shyampur"/>
    <x v="1"/>
    <x v="1"/>
    <s v="Dhaka"/>
    <n v="1"/>
    <n v="1"/>
    <s v=" "/>
    <x v="4"/>
  </r>
  <r>
    <x v="1"/>
    <n v="42"/>
    <n v="1"/>
    <n v="1"/>
    <n v="1"/>
    <s v="Rampura"/>
    <x v="0"/>
    <x v="2"/>
    <s v="Dhaka"/>
    <n v="1"/>
    <n v="1"/>
    <s v=" "/>
    <x v="0"/>
  </r>
  <r>
    <x v="1"/>
    <n v="54"/>
    <n v="0"/>
    <n v="0"/>
    <n v="0"/>
    <s v="Kamrangirchar"/>
    <x v="1"/>
    <x v="1"/>
    <s v="Dhaka"/>
    <n v="0"/>
    <s v=" "/>
    <n v="1"/>
    <x v="6"/>
  </r>
  <r>
    <x v="0"/>
    <n v="27"/>
    <n v="0"/>
    <n v="0"/>
    <n v="1"/>
    <s v="Ramna"/>
    <x v="0"/>
    <x v="1"/>
    <s v="Dhaka"/>
    <n v="0"/>
    <s v=" "/>
    <n v="1"/>
    <x v="2"/>
  </r>
  <r>
    <x v="1"/>
    <n v="57"/>
    <n v="1"/>
    <n v="1"/>
    <n v="1"/>
    <s v="New Market"/>
    <x v="1"/>
    <x v="1"/>
    <s v="Dhaka"/>
    <n v="1"/>
    <n v="1"/>
    <s v=" "/>
    <x v="6"/>
  </r>
  <r>
    <x v="1"/>
    <n v="46"/>
    <n v="1"/>
    <n v="1"/>
    <n v="1"/>
    <s v="Jatrabari"/>
    <x v="0"/>
    <x v="2"/>
    <s v="Dhaka"/>
    <n v="1"/>
    <n v="1"/>
    <s v=" "/>
    <x v="0"/>
  </r>
  <r>
    <x v="1"/>
    <n v="29"/>
    <n v="0"/>
    <n v="0"/>
    <n v="1"/>
    <s v="Gulshan"/>
    <x v="1"/>
    <x v="0"/>
    <s v="Dhaka"/>
    <n v="0"/>
    <s v=" "/>
    <n v="1"/>
    <x v="2"/>
  </r>
  <r>
    <x v="1"/>
    <n v="34"/>
    <n v="1"/>
    <n v="1"/>
    <n v="0"/>
    <s v="Kafrul"/>
    <x v="0"/>
    <x v="1"/>
    <s v="Dhaka"/>
    <n v="1"/>
    <n v="1"/>
    <s v=" "/>
    <x v="4"/>
  </r>
  <r>
    <x v="0"/>
    <n v="41"/>
    <n v="1"/>
    <n v="1"/>
    <n v="1"/>
    <s v="Ramna"/>
    <x v="1"/>
    <x v="1"/>
    <s v="Dhaka"/>
    <n v="1"/>
    <n v="1"/>
    <s v=" "/>
    <x v="0"/>
  </r>
  <r>
    <x v="0"/>
    <n v="10"/>
    <n v="0"/>
    <n v="0"/>
    <n v="1"/>
    <s v="New Market"/>
    <x v="0"/>
    <x v="0"/>
    <s v="Dhaka"/>
    <n v="0"/>
    <s v=" "/>
    <n v="1"/>
    <x v="5"/>
  </r>
  <r>
    <x v="0"/>
    <n v="27"/>
    <n v="1"/>
    <n v="1"/>
    <n v="0"/>
    <s v="Motijheel"/>
    <x v="1"/>
    <x v="0"/>
    <s v="Dhaka"/>
    <n v="1"/>
    <n v="1"/>
    <s v=" "/>
    <x v="2"/>
  </r>
  <r>
    <x v="0"/>
    <n v="26"/>
    <n v="1"/>
    <n v="1"/>
    <n v="1"/>
    <s v="Bangshal"/>
    <x v="0"/>
    <x v="2"/>
    <s v="Dhaka"/>
    <n v="1"/>
    <n v="1"/>
    <s v=" "/>
    <x v="2"/>
  </r>
  <r>
    <x v="0"/>
    <n v="62"/>
    <n v="1"/>
    <n v="1"/>
    <n v="1"/>
    <s v="Jatrabari"/>
    <x v="1"/>
    <x v="1"/>
    <s v="Dhaka"/>
    <n v="1"/>
    <n v="1"/>
    <s v=" "/>
    <x v="3"/>
  </r>
  <r>
    <x v="1"/>
    <n v="28"/>
    <n v="1"/>
    <n v="1"/>
    <n v="1"/>
    <s v="Pallabi"/>
    <x v="0"/>
    <x v="1"/>
    <s v="Dhaka"/>
    <n v="1"/>
    <n v="1"/>
    <s v=" "/>
    <x v="2"/>
  </r>
  <r>
    <x v="1"/>
    <n v="44"/>
    <n v="1"/>
    <n v="1"/>
    <n v="0"/>
    <s v="Khilkhet"/>
    <x v="1"/>
    <x v="1"/>
    <s v="Dhaka"/>
    <n v="1"/>
    <n v="1"/>
    <s v=" "/>
    <x v="0"/>
  </r>
  <r>
    <x v="1"/>
    <n v="39"/>
    <n v="1"/>
    <n v="1"/>
    <n v="1"/>
    <s v="Bosila"/>
    <x v="0"/>
    <x v="0"/>
    <s v="Dhaka"/>
    <n v="1"/>
    <n v="1"/>
    <s v=" "/>
    <x v="4"/>
  </r>
  <r>
    <x v="0"/>
    <n v="11"/>
    <n v="0"/>
    <n v="0"/>
    <n v="1"/>
    <s v="Kadamtali"/>
    <x v="1"/>
    <x v="2"/>
    <s v="Dhaka"/>
    <n v="0"/>
    <s v=" "/>
    <n v="1"/>
    <x v="1"/>
  </r>
  <r>
    <x v="0"/>
    <n v="51"/>
    <n v="0"/>
    <n v="0"/>
    <n v="1"/>
    <s v="Tejgaon"/>
    <x v="0"/>
    <x v="1"/>
    <s v="Dhaka"/>
    <n v="0"/>
    <s v=" "/>
    <n v="1"/>
    <x v="6"/>
  </r>
  <r>
    <x v="0"/>
    <n v="34"/>
    <n v="1"/>
    <n v="1"/>
    <n v="0"/>
    <s v="Dhanmondi"/>
    <x v="1"/>
    <x v="2"/>
    <s v="Dhaka"/>
    <n v="1"/>
    <n v="1"/>
    <s v=" "/>
    <x v="4"/>
  </r>
  <r>
    <x v="0"/>
    <n v="17"/>
    <n v="0"/>
    <n v="0"/>
    <n v="0"/>
    <s v="Banasree"/>
    <x v="0"/>
    <x v="0"/>
    <s v="Dhaka"/>
    <n v="0"/>
    <s v=" "/>
    <n v="1"/>
    <x v="1"/>
  </r>
  <r>
    <x v="0"/>
    <n v="12"/>
    <n v="1"/>
    <n v="1"/>
    <n v="0"/>
    <s v="Rampura"/>
    <x v="1"/>
    <x v="1"/>
    <s v="Dhaka"/>
    <n v="1"/>
    <n v="1"/>
    <s v=" "/>
    <x v="1"/>
  </r>
  <r>
    <x v="1"/>
    <n v="51"/>
    <n v="0"/>
    <n v="0"/>
    <n v="1"/>
    <s v="Gulshan"/>
    <x v="0"/>
    <x v="1"/>
    <s v="Dhaka"/>
    <n v="0"/>
    <s v=" "/>
    <n v="1"/>
    <x v="6"/>
  </r>
  <r>
    <x v="0"/>
    <n v="49"/>
    <n v="0"/>
    <n v="0"/>
    <n v="1"/>
    <s v="Shyampur"/>
    <x v="1"/>
    <x v="2"/>
    <s v="Dhaka"/>
    <n v="0"/>
    <s v=" "/>
    <n v="1"/>
    <x v="0"/>
  </r>
  <r>
    <x v="1"/>
    <n v="40"/>
    <n v="1"/>
    <n v="1"/>
    <n v="0"/>
    <s v="Tejgaon"/>
    <x v="0"/>
    <x v="1"/>
    <s v="Dhaka"/>
    <n v="1"/>
    <n v="1"/>
    <s v=" "/>
    <x v="4"/>
  </r>
  <r>
    <x v="1"/>
    <n v="50"/>
    <n v="0"/>
    <n v="0"/>
    <n v="1"/>
    <s v="Jatrabari"/>
    <x v="1"/>
    <x v="2"/>
    <s v="Dhaka"/>
    <n v="0"/>
    <s v=" "/>
    <n v="1"/>
    <x v="0"/>
  </r>
  <r>
    <x v="0"/>
    <n v="31"/>
    <n v="1"/>
    <n v="1"/>
    <n v="1"/>
    <s v="Sher-e-Bangla Nagar"/>
    <x v="0"/>
    <x v="0"/>
    <s v="Dhaka"/>
    <n v="1"/>
    <n v="1"/>
    <s v=" "/>
    <x v="4"/>
  </r>
  <r>
    <x v="1"/>
    <n v="49"/>
    <n v="1"/>
    <n v="1"/>
    <n v="1"/>
    <s v="Tejgaon"/>
    <x v="1"/>
    <x v="0"/>
    <s v="Dhaka"/>
    <n v="1"/>
    <n v="1"/>
    <s v=" "/>
    <x v="0"/>
  </r>
  <r>
    <x v="1"/>
    <n v="35"/>
    <n v="1"/>
    <n v="1"/>
    <n v="0"/>
    <s v="Mohammadpur"/>
    <x v="0"/>
    <x v="2"/>
    <s v="Dhaka"/>
    <n v="1"/>
    <n v="1"/>
    <s v=" "/>
    <x v="4"/>
  </r>
  <r>
    <x v="0"/>
    <n v="16"/>
    <n v="1"/>
    <n v="1"/>
    <n v="0"/>
    <s v="Badda"/>
    <x v="1"/>
    <x v="2"/>
    <s v="Dhaka"/>
    <n v="1"/>
    <n v="1"/>
    <s v=" "/>
    <x v="1"/>
  </r>
  <r>
    <x v="0"/>
    <n v="37"/>
    <n v="0"/>
    <n v="0"/>
    <n v="0"/>
    <s v="Shahbagh"/>
    <x v="0"/>
    <x v="1"/>
    <s v="Dhaka"/>
    <n v="0"/>
    <s v=" "/>
    <n v="1"/>
    <x v="4"/>
  </r>
  <r>
    <x v="0"/>
    <n v="48"/>
    <n v="0"/>
    <n v="0"/>
    <n v="0"/>
    <s v="Biman Bandar"/>
    <x v="1"/>
    <x v="1"/>
    <s v="Dhaka"/>
    <n v="0"/>
    <s v=" "/>
    <n v="1"/>
    <x v="0"/>
  </r>
  <r>
    <x v="1"/>
    <n v="11"/>
    <n v="0"/>
    <n v="0"/>
    <n v="0"/>
    <s v="Badda"/>
    <x v="0"/>
    <x v="2"/>
    <s v="Dhaka"/>
    <n v="0"/>
    <s v=" "/>
    <n v="1"/>
    <x v="1"/>
  </r>
  <r>
    <x v="1"/>
    <n v="21"/>
    <n v="1"/>
    <n v="1"/>
    <n v="1"/>
    <s v="Shyampur"/>
    <x v="1"/>
    <x v="1"/>
    <s v="Dhaka"/>
    <n v="1"/>
    <n v="1"/>
    <s v=" "/>
    <x v="2"/>
  </r>
  <r>
    <x v="1"/>
    <n v="45"/>
    <n v="1"/>
    <n v="1"/>
    <n v="0"/>
    <s v="Shyampur"/>
    <x v="0"/>
    <x v="1"/>
    <s v="Dhaka"/>
    <n v="1"/>
    <n v="1"/>
    <s v=" "/>
    <x v="0"/>
  </r>
  <r>
    <x v="1"/>
    <n v="53"/>
    <n v="0"/>
    <n v="0"/>
    <n v="1"/>
    <s v="Badda"/>
    <x v="1"/>
    <x v="1"/>
    <s v="Dhaka"/>
    <n v="0"/>
    <s v=" "/>
    <n v="1"/>
    <x v="6"/>
  </r>
  <r>
    <x v="0"/>
    <n v="13"/>
    <n v="1"/>
    <n v="1"/>
    <n v="1"/>
    <s v="Demra"/>
    <x v="0"/>
    <x v="2"/>
    <s v="Dhaka"/>
    <n v="1"/>
    <n v="1"/>
    <s v=" "/>
    <x v="1"/>
  </r>
  <r>
    <x v="0"/>
    <n v="18"/>
    <n v="0"/>
    <n v="0"/>
    <n v="1"/>
    <s v="Badda"/>
    <x v="1"/>
    <x v="0"/>
    <s v="Dhaka"/>
    <n v="0"/>
    <s v=" "/>
    <n v="1"/>
    <x v="1"/>
  </r>
  <r>
    <x v="1"/>
    <n v="34"/>
    <n v="1"/>
    <n v="1"/>
    <n v="1"/>
    <s v="Hazaribagh"/>
    <x v="0"/>
    <x v="1"/>
    <s v="Dhaka"/>
    <n v="1"/>
    <n v="1"/>
    <s v=" "/>
    <x v="4"/>
  </r>
  <r>
    <x v="1"/>
    <n v="22"/>
    <n v="0"/>
    <n v="0"/>
    <n v="0"/>
    <s v="Kamrangirchar"/>
    <x v="1"/>
    <x v="1"/>
    <s v="Dhaka"/>
    <n v="0"/>
    <s v=" "/>
    <n v="1"/>
    <x v="2"/>
  </r>
  <r>
    <x v="1"/>
    <n v="39"/>
    <n v="1"/>
    <n v="1"/>
    <n v="1"/>
    <s v="Kadamtali"/>
    <x v="0"/>
    <x v="1"/>
    <s v="Dhaka"/>
    <n v="1"/>
    <n v="1"/>
    <s v=" "/>
    <x v="4"/>
  </r>
  <r>
    <x v="1"/>
    <n v="21"/>
    <n v="0"/>
    <n v="0"/>
    <n v="0"/>
    <s v="Sutrapur"/>
    <x v="1"/>
    <x v="2"/>
    <s v="Dhaka"/>
    <n v="0"/>
    <s v=" "/>
    <n v="1"/>
    <x v="2"/>
  </r>
  <r>
    <x v="1"/>
    <n v="64"/>
    <n v="0"/>
    <n v="0"/>
    <n v="0"/>
    <s v="Paltan"/>
    <x v="0"/>
    <x v="0"/>
    <s v="Dhaka"/>
    <n v="0"/>
    <s v=" "/>
    <n v="1"/>
    <x v="3"/>
  </r>
  <r>
    <x v="0"/>
    <n v="53"/>
    <n v="0"/>
    <n v="0"/>
    <n v="0"/>
    <s v="Paltan"/>
    <x v="1"/>
    <x v="1"/>
    <s v="Dhaka"/>
    <n v="0"/>
    <s v=" "/>
    <n v="1"/>
    <x v="6"/>
  </r>
  <r>
    <x v="0"/>
    <n v="21"/>
    <n v="1"/>
    <n v="1"/>
    <n v="1"/>
    <s v="Motijheel"/>
    <x v="0"/>
    <x v="0"/>
    <s v="Dhaka"/>
    <n v="1"/>
    <n v="1"/>
    <s v=" "/>
    <x v="2"/>
  </r>
  <r>
    <x v="0"/>
    <n v="40"/>
    <n v="1"/>
    <n v="1"/>
    <n v="1"/>
    <s v="Jatrabari"/>
    <x v="1"/>
    <x v="0"/>
    <s v="Dhaka"/>
    <n v="1"/>
    <n v="1"/>
    <s v=" "/>
    <x v="4"/>
  </r>
  <r>
    <x v="1"/>
    <n v="39"/>
    <n v="1"/>
    <n v="1"/>
    <n v="1"/>
    <s v="Dhanmondi"/>
    <x v="0"/>
    <x v="0"/>
    <s v="Dhaka"/>
    <n v="1"/>
    <n v="1"/>
    <s v=" "/>
    <x v="4"/>
  </r>
  <r>
    <x v="0"/>
    <n v="47"/>
    <n v="1"/>
    <n v="1"/>
    <n v="1"/>
    <s v="Dhanmondi"/>
    <x v="1"/>
    <x v="2"/>
    <s v="Dhaka"/>
    <n v="1"/>
    <n v="1"/>
    <s v=" "/>
    <x v="0"/>
  </r>
  <r>
    <x v="1"/>
    <n v="52"/>
    <n v="0"/>
    <n v="0"/>
    <n v="1"/>
    <s v="Mohammadpur"/>
    <x v="0"/>
    <x v="1"/>
    <s v="Dhaka"/>
    <n v="0"/>
    <s v=" "/>
    <n v="1"/>
    <x v="6"/>
  </r>
  <r>
    <x v="0"/>
    <n v="17"/>
    <n v="1"/>
    <n v="1"/>
    <n v="1"/>
    <s v="Mohammadpur"/>
    <x v="1"/>
    <x v="0"/>
    <s v="Dhaka"/>
    <n v="1"/>
    <n v="1"/>
    <s v=" "/>
    <x v="1"/>
  </r>
  <r>
    <x v="1"/>
    <n v="65"/>
    <n v="0"/>
    <n v="0"/>
    <n v="0"/>
    <s v="Kalabagan"/>
    <x v="0"/>
    <x v="2"/>
    <s v="Dhaka"/>
    <n v="0"/>
    <s v=" "/>
    <n v="1"/>
    <x v="3"/>
  </r>
  <r>
    <x v="1"/>
    <n v="32"/>
    <n v="0"/>
    <n v="0"/>
    <n v="1"/>
    <s v="Chawkbazar"/>
    <x v="1"/>
    <x v="2"/>
    <s v="Dhaka"/>
    <n v="0"/>
    <s v=" "/>
    <n v="1"/>
    <x v="4"/>
  </r>
  <r>
    <x v="1"/>
    <n v="8"/>
    <n v="1"/>
    <n v="1"/>
    <n v="0"/>
    <s v="Demra"/>
    <x v="0"/>
    <x v="0"/>
    <s v="Dhaka"/>
    <n v="1"/>
    <n v="1"/>
    <s v=" "/>
    <x v="5"/>
  </r>
  <r>
    <x v="0"/>
    <n v="55"/>
    <n v="0"/>
    <n v="0"/>
    <n v="1"/>
    <s v="Kamrangirchar"/>
    <x v="1"/>
    <x v="0"/>
    <s v="Dhaka"/>
    <n v="0"/>
    <s v=" "/>
    <n v="1"/>
    <x v="6"/>
  </r>
  <r>
    <x v="1"/>
    <n v="47"/>
    <n v="0"/>
    <n v="0"/>
    <n v="0"/>
    <s v="Gulshan"/>
    <x v="0"/>
    <x v="1"/>
    <s v="Dhaka"/>
    <n v="0"/>
    <s v=" "/>
    <n v="1"/>
    <x v="0"/>
  </r>
  <r>
    <x v="1"/>
    <n v="47"/>
    <n v="0"/>
    <n v="0"/>
    <n v="0"/>
    <s v="Bosila"/>
    <x v="1"/>
    <x v="1"/>
    <s v="Dhaka"/>
    <n v="0"/>
    <s v=" "/>
    <n v="1"/>
    <x v="0"/>
  </r>
  <r>
    <x v="1"/>
    <n v="47"/>
    <n v="0"/>
    <n v="0"/>
    <n v="0"/>
    <s v="Khilgaon"/>
    <x v="0"/>
    <x v="0"/>
    <s v="Dhaka"/>
    <n v="0"/>
    <s v=" "/>
    <n v="1"/>
    <x v="0"/>
  </r>
  <r>
    <x v="0"/>
    <n v="26"/>
    <n v="1"/>
    <n v="1"/>
    <n v="0"/>
    <s v="Cantonment"/>
    <x v="1"/>
    <x v="1"/>
    <s v="Dhaka"/>
    <n v="1"/>
    <n v="1"/>
    <s v=" "/>
    <x v="2"/>
  </r>
  <r>
    <x v="1"/>
    <n v="36"/>
    <n v="0"/>
    <n v="0"/>
    <n v="0"/>
    <s v="Badda"/>
    <x v="0"/>
    <x v="1"/>
    <s v="Dhaka"/>
    <n v="0"/>
    <s v=" "/>
    <n v="1"/>
    <x v="4"/>
  </r>
  <r>
    <x v="1"/>
    <n v="45"/>
    <n v="1"/>
    <n v="1"/>
    <n v="0"/>
    <s v="Tejgaon"/>
    <x v="1"/>
    <x v="0"/>
    <s v="Dhaka"/>
    <n v="1"/>
    <n v="1"/>
    <s v=" "/>
    <x v="0"/>
  </r>
  <r>
    <x v="0"/>
    <n v="24"/>
    <n v="0"/>
    <n v="0"/>
    <n v="0"/>
    <s v="Mirpur"/>
    <x v="0"/>
    <x v="0"/>
    <s v="Dhaka"/>
    <n v="0"/>
    <s v=" "/>
    <n v="1"/>
    <x v="2"/>
  </r>
  <r>
    <x v="0"/>
    <n v="15"/>
    <n v="0"/>
    <n v="0"/>
    <n v="1"/>
    <s v="Mohammadpur"/>
    <x v="1"/>
    <x v="0"/>
    <s v="Dhaka"/>
    <n v="0"/>
    <s v=" "/>
    <n v="1"/>
    <x v="1"/>
  </r>
  <r>
    <x v="1"/>
    <n v="32"/>
    <n v="1"/>
    <n v="1"/>
    <n v="0"/>
    <s v="Badda"/>
    <x v="0"/>
    <x v="2"/>
    <s v="Dhaka"/>
    <n v="1"/>
    <n v="1"/>
    <s v=" "/>
    <x v="4"/>
  </r>
  <r>
    <x v="0"/>
    <n v="28"/>
    <n v="1"/>
    <n v="1"/>
    <n v="0"/>
    <s v="Mirpur"/>
    <x v="1"/>
    <x v="2"/>
    <s v="Dhaka"/>
    <n v="1"/>
    <n v="1"/>
    <s v=" "/>
    <x v="2"/>
  </r>
  <r>
    <x v="1"/>
    <n v="53"/>
    <n v="1"/>
    <n v="1"/>
    <n v="1"/>
    <s v="Khilgaon"/>
    <x v="0"/>
    <x v="0"/>
    <s v="Dhaka"/>
    <n v="1"/>
    <n v="1"/>
    <s v=" "/>
    <x v="6"/>
  </r>
  <r>
    <x v="1"/>
    <n v="58"/>
    <n v="1"/>
    <n v="1"/>
    <n v="0"/>
    <s v="Chawkbazar"/>
    <x v="1"/>
    <x v="2"/>
    <s v="Dhaka"/>
    <n v="1"/>
    <n v="1"/>
    <s v=" "/>
    <x v="6"/>
  </r>
  <r>
    <x v="0"/>
    <n v="8"/>
    <n v="0"/>
    <n v="0"/>
    <n v="1"/>
    <s v="Kafrul"/>
    <x v="0"/>
    <x v="2"/>
    <s v="Dhaka"/>
    <n v="0"/>
    <s v=" "/>
    <n v="1"/>
    <x v="5"/>
  </r>
  <r>
    <x v="1"/>
    <n v="35"/>
    <n v="0"/>
    <n v="0"/>
    <n v="1"/>
    <s v="Chawkbazar"/>
    <x v="1"/>
    <x v="2"/>
    <s v="Dhaka"/>
    <n v="0"/>
    <s v=" "/>
    <n v="1"/>
    <x v="4"/>
  </r>
  <r>
    <x v="1"/>
    <n v="44"/>
    <n v="1"/>
    <n v="1"/>
    <n v="1"/>
    <s v="Khilkhet"/>
    <x v="0"/>
    <x v="1"/>
    <s v="Dhaka"/>
    <n v="1"/>
    <n v="1"/>
    <s v=" "/>
    <x v="0"/>
  </r>
  <r>
    <x v="0"/>
    <n v="30"/>
    <n v="1"/>
    <n v="1"/>
    <n v="1"/>
    <s v="Paltan"/>
    <x v="1"/>
    <x v="1"/>
    <s v="Dhaka"/>
    <n v="1"/>
    <n v="1"/>
    <s v=" "/>
    <x v="2"/>
  </r>
  <r>
    <x v="1"/>
    <n v="16"/>
    <n v="0"/>
    <n v="0"/>
    <n v="1"/>
    <s v="Keraniganj"/>
    <x v="0"/>
    <x v="1"/>
    <s v="Dhaka"/>
    <n v="0"/>
    <s v=" "/>
    <n v="1"/>
    <x v="1"/>
  </r>
  <r>
    <x v="1"/>
    <n v="54"/>
    <n v="1"/>
    <n v="1"/>
    <n v="1"/>
    <s v="Chawkbazar"/>
    <x v="1"/>
    <x v="0"/>
    <s v="Dhaka"/>
    <n v="1"/>
    <n v="1"/>
    <s v=" "/>
    <x v="6"/>
  </r>
  <r>
    <x v="1"/>
    <n v="54"/>
    <n v="1"/>
    <n v="1"/>
    <n v="1"/>
    <s v="Sabujbagh"/>
    <x v="0"/>
    <x v="2"/>
    <s v="Dhaka"/>
    <n v="1"/>
    <n v="1"/>
    <s v=" "/>
    <x v="6"/>
  </r>
  <r>
    <x v="1"/>
    <n v="18"/>
    <n v="1"/>
    <n v="1"/>
    <n v="1"/>
    <s v="Mirpur"/>
    <x v="1"/>
    <x v="0"/>
    <s v="Dhaka"/>
    <n v="1"/>
    <n v="1"/>
    <s v=" "/>
    <x v="1"/>
  </r>
  <r>
    <x v="0"/>
    <n v="19"/>
    <n v="1"/>
    <n v="1"/>
    <n v="1"/>
    <s v="Lalbagh"/>
    <x v="0"/>
    <x v="2"/>
    <s v="Dhaka"/>
    <n v="1"/>
    <n v="1"/>
    <s v=" "/>
    <x v="1"/>
  </r>
  <r>
    <x v="0"/>
    <n v="47"/>
    <n v="0"/>
    <n v="0"/>
    <n v="1"/>
    <s v="New Market"/>
    <x v="1"/>
    <x v="2"/>
    <s v="Dhaka"/>
    <n v="0"/>
    <s v=" "/>
    <n v="1"/>
    <x v="0"/>
  </r>
  <r>
    <x v="0"/>
    <n v="38"/>
    <n v="0"/>
    <n v="0"/>
    <n v="1"/>
    <s v="New Market"/>
    <x v="0"/>
    <x v="1"/>
    <s v="Dhaka"/>
    <n v="0"/>
    <s v=" "/>
    <n v="1"/>
    <x v="4"/>
  </r>
  <r>
    <x v="1"/>
    <n v="20"/>
    <n v="0"/>
    <n v="0"/>
    <n v="0"/>
    <s v="Badda"/>
    <x v="1"/>
    <x v="0"/>
    <s v="Dhaka"/>
    <n v="0"/>
    <s v=" "/>
    <n v="1"/>
    <x v="1"/>
  </r>
  <r>
    <x v="1"/>
    <n v="65"/>
    <n v="1"/>
    <n v="1"/>
    <n v="0"/>
    <s v="Mohammadpur"/>
    <x v="0"/>
    <x v="2"/>
    <s v="Dhaka"/>
    <n v="1"/>
    <n v="1"/>
    <s v=" "/>
    <x v="3"/>
  </r>
  <r>
    <x v="0"/>
    <n v="29"/>
    <n v="1"/>
    <n v="1"/>
    <n v="0"/>
    <s v="Bangshal"/>
    <x v="1"/>
    <x v="0"/>
    <s v="Dhaka"/>
    <n v="1"/>
    <n v="1"/>
    <s v=" "/>
    <x v="2"/>
  </r>
  <r>
    <x v="0"/>
    <n v="8"/>
    <n v="0"/>
    <n v="0"/>
    <n v="0"/>
    <s v="Banasree"/>
    <x v="0"/>
    <x v="0"/>
    <s v="Dhaka"/>
    <n v="0"/>
    <s v=" "/>
    <n v="1"/>
    <x v="5"/>
  </r>
  <r>
    <x v="0"/>
    <n v="45"/>
    <n v="1"/>
    <n v="1"/>
    <n v="1"/>
    <s v="Dhanmondi"/>
    <x v="1"/>
    <x v="0"/>
    <s v="Dhaka"/>
    <n v="1"/>
    <n v="1"/>
    <s v=" "/>
    <x v="0"/>
  </r>
  <r>
    <x v="0"/>
    <n v="9"/>
    <n v="1"/>
    <n v="1"/>
    <n v="0"/>
    <s v="Hazaribagh"/>
    <x v="0"/>
    <x v="0"/>
    <s v="Dhaka"/>
    <n v="1"/>
    <n v="1"/>
    <s v=" "/>
    <x v="5"/>
  </r>
  <r>
    <x v="1"/>
    <n v="27"/>
    <n v="0"/>
    <n v="0"/>
    <n v="0"/>
    <s v="Cantonment"/>
    <x v="1"/>
    <x v="0"/>
    <s v="Dhaka"/>
    <n v="0"/>
    <s v=" "/>
    <n v="1"/>
    <x v="2"/>
  </r>
  <r>
    <x v="1"/>
    <n v="59"/>
    <n v="1"/>
    <n v="1"/>
    <n v="1"/>
    <s v="Khilkhet"/>
    <x v="0"/>
    <x v="1"/>
    <s v="Dhaka"/>
    <n v="1"/>
    <n v="1"/>
    <s v=" "/>
    <x v="6"/>
  </r>
  <r>
    <x v="0"/>
    <n v="16"/>
    <n v="1"/>
    <n v="1"/>
    <n v="0"/>
    <s v="Paltan"/>
    <x v="1"/>
    <x v="2"/>
    <s v="Dhaka"/>
    <n v="1"/>
    <n v="1"/>
    <s v=" "/>
    <x v="1"/>
  </r>
  <r>
    <x v="0"/>
    <n v="8"/>
    <n v="0"/>
    <n v="0"/>
    <n v="0"/>
    <s v="Rampura"/>
    <x v="0"/>
    <x v="1"/>
    <s v="Dhaka"/>
    <n v="0"/>
    <s v=" "/>
    <n v="1"/>
    <x v="5"/>
  </r>
  <r>
    <x v="0"/>
    <n v="36"/>
    <n v="1"/>
    <n v="1"/>
    <n v="0"/>
    <s v="Cantonment"/>
    <x v="1"/>
    <x v="2"/>
    <s v="Dhaka"/>
    <n v="1"/>
    <n v="1"/>
    <s v=" "/>
    <x v="4"/>
  </r>
  <r>
    <x v="1"/>
    <n v="38"/>
    <n v="0"/>
    <n v="0"/>
    <n v="1"/>
    <s v="Ramna"/>
    <x v="0"/>
    <x v="0"/>
    <s v="Dhaka"/>
    <n v="0"/>
    <s v=" "/>
    <n v="1"/>
    <x v="4"/>
  </r>
  <r>
    <x v="0"/>
    <n v="56"/>
    <n v="1"/>
    <n v="1"/>
    <n v="1"/>
    <s v="Kamrangirchar"/>
    <x v="1"/>
    <x v="0"/>
    <s v="Dhaka"/>
    <n v="1"/>
    <n v="1"/>
    <s v=" "/>
    <x v="6"/>
  </r>
  <r>
    <x v="1"/>
    <n v="35"/>
    <n v="1"/>
    <n v="1"/>
    <n v="0"/>
    <s v="Mirpur"/>
    <x v="0"/>
    <x v="1"/>
    <s v="Dhaka"/>
    <n v="1"/>
    <n v="1"/>
    <s v=" "/>
    <x v="4"/>
  </r>
  <r>
    <x v="0"/>
    <n v="18"/>
    <n v="1"/>
    <n v="1"/>
    <n v="0"/>
    <s v="Tejgaon"/>
    <x v="1"/>
    <x v="2"/>
    <s v="Dhaka"/>
    <n v="1"/>
    <n v="1"/>
    <s v=" "/>
    <x v="1"/>
  </r>
  <r>
    <x v="0"/>
    <n v="13"/>
    <n v="1"/>
    <n v="1"/>
    <n v="0"/>
    <s v="Sutrapur"/>
    <x v="0"/>
    <x v="1"/>
    <s v="Dhaka"/>
    <n v="1"/>
    <n v="1"/>
    <s v=" "/>
    <x v="1"/>
  </r>
  <r>
    <x v="1"/>
    <n v="23"/>
    <n v="0"/>
    <n v="1"/>
    <n v="0"/>
    <s v="Mohammadpur"/>
    <x v="1"/>
    <x v="0"/>
    <s v="Dhaka"/>
    <n v="1"/>
    <n v="1"/>
    <s v=" "/>
    <x v="2"/>
  </r>
  <r>
    <x v="0"/>
    <n v="14"/>
    <n v="1"/>
    <n v="1"/>
    <n v="1"/>
    <s v="Keraniganj"/>
    <x v="0"/>
    <x v="0"/>
    <s v="Dhaka"/>
    <n v="1"/>
    <n v="1"/>
    <s v=" "/>
    <x v="1"/>
  </r>
  <r>
    <x v="0"/>
    <n v="21"/>
    <n v="1"/>
    <n v="1"/>
    <n v="0"/>
    <s v="Kalabagan"/>
    <x v="1"/>
    <x v="1"/>
    <s v="Dhaka"/>
    <n v="1"/>
    <n v="1"/>
    <s v=" "/>
    <x v="2"/>
  </r>
  <r>
    <x v="1"/>
    <n v="39"/>
    <n v="1"/>
    <n v="1"/>
    <n v="1"/>
    <s v="Demra"/>
    <x v="0"/>
    <x v="1"/>
    <s v="Dhaka"/>
    <n v="1"/>
    <n v="1"/>
    <s v=" "/>
    <x v="4"/>
  </r>
  <r>
    <x v="0"/>
    <n v="39"/>
    <n v="1"/>
    <n v="1"/>
    <n v="1"/>
    <s v="Mirpur"/>
    <x v="1"/>
    <x v="0"/>
    <s v="Dhaka"/>
    <n v="1"/>
    <n v="1"/>
    <s v=" "/>
    <x v="4"/>
  </r>
  <r>
    <x v="1"/>
    <n v="34"/>
    <n v="0"/>
    <n v="0"/>
    <n v="0"/>
    <s v="Paltan"/>
    <x v="0"/>
    <x v="1"/>
    <s v="Dhaka"/>
    <n v="0"/>
    <s v=" "/>
    <n v="1"/>
    <x v="4"/>
  </r>
  <r>
    <x v="0"/>
    <n v="36"/>
    <n v="1"/>
    <n v="1"/>
    <n v="1"/>
    <s v="Ramna"/>
    <x v="1"/>
    <x v="0"/>
    <s v="Dhaka"/>
    <n v="1"/>
    <n v="1"/>
    <s v=" "/>
    <x v="4"/>
  </r>
  <r>
    <x v="0"/>
    <n v="43"/>
    <n v="0"/>
    <n v="1"/>
    <n v="0"/>
    <s v="Sabujbagh"/>
    <x v="0"/>
    <x v="2"/>
    <s v="Dhaka"/>
    <n v="1"/>
    <n v="1"/>
    <s v=" "/>
    <x v="0"/>
  </r>
  <r>
    <x v="1"/>
    <n v="39"/>
    <n v="1"/>
    <n v="1"/>
    <n v="1"/>
    <s v="Biman Bandar"/>
    <x v="1"/>
    <x v="0"/>
    <s v="Dhaka"/>
    <n v="1"/>
    <n v="1"/>
    <s v=" "/>
    <x v="4"/>
  </r>
  <r>
    <x v="0"/>
    <n v="53"/>
    <n v="1"/>
    <n v="1"/>
    <n v="1"/>
    <s v="Demra"/>
    <x v="0"/>
    <x v="1"/>
    <s v="Dhaka"/>
    <n v="1"/>
    <n v="1"/>
    <s v=" "/>
    <x v="6"/>
  </r>
  <r>
    <x v="1"/>
    <n v="45"/>
    <n v="1"/>
    <n v="1"/>
    <n v="1"/>
    <s v="Bangshal"/>
    <x v="1"/>
    <x v="2"/>
    <s v="Dhaka"/>
    <n v="1"/>
    <n v="1"/>
    <s v=" "/>
    <x v="0"/>
  </r>
  <r>
    <x v="0"/>
    <n v="12"/>
    <n v="0"/>
    <n v="0"/>
    <n v="1"/>
    <s v="Biman Bandar"/>
    <x v="0"/>
    <x v="0"/>
    <s v="Dhaka"/>
    <n v="0"/>
    <s v=" "/>
    <n v="1"/>
    <x v="1"/>
  </r>
  <r>
    <x v="0"/>
    <n v="28"/>
    <n v="1"/>
    <n v="1"/>
    <n v="0"/>
    <s v="Motijheel"/>
    <x v="1"/>
    <x v="1"/>
    <s v="Dhaka"/>
    <n v="1"/>
    <n v="1"/>
    <s v=" "/>
    <x v="2"/>
  </r>
  <r>
    <x v="1"/>
    <n v="14"/>
    <n v="1"/>
    <n v="1"/>
    <n v="0"/>
    <s v="Hazaribagh"/>
    <x v="0"/>
    <x v="0"/>
    <s v="Dhaka"/>
    <n v="1"/>
    <n v="1"/>
    <s v=" "/>
    <x v="1"/>
  </r>
  <r>
    <x v="1"/>
    <n v="10"/>
    <n v="0"/>
    <n v="0"/>
    <n v="0"/>
    <s v="Rampura"/>
    <x v="1"/>
    <x v="0"/>
    <s v="Dhaka"/>
    <n v="0"/>
    <s v=" "/>
    <n v="1"/>
    <x v="5"/>
  </r>
  <r>
    <x v="1"/>
    <n v="64"/>
    <n v="1"/>
    <n v="1"/>
    <n v="0"/>
    <s v="Jatrabari"/>
    <x v="0"/>
    <x v="1"/>
    <s v="Dhaka"/>
    <n v="1"/>
    <n v="1"/>
    <s v=" "/>
    <x v="3"/>
  </r>
  <r>
    <x v="1"/>
    <n v="8"/>
    <n v="1"/>
    <n v="1"/>
    <n v="0"/>
    <s v="Jatrabari"/>
    <x v="1"/>
    <x v="2"/>
    <s v="Dhaka"/>
    <n v="1"/>
    <n v="1"/>
    <s v=" "/>
    <x v="5"/>
  </r>
  <r>
    <x v="0"/>
    <n v="43"/>
    <n v="0"/>
    <n v="0"/>
    <n v="1"/>
    <s v="Hazaribagh"/>
    <x v="0"/>
    <x v="1"/>
    <s v="Dhaka"/>
    <n v="0"/>
    <s v=" "/>
    <n v="1"/>
    <x v="0"/>
  </r>
  <r>
    <x v="1"/>
    <n v="16"/>
    <n v="0"/>
    <n v="0"/>
    <n v="0"/>
    <s v="Lalbagh"/>
    <x v="1"/>
    <x v="0"/>
    <s v="Dhaka"/>
    <n v="0"/>
    <s v=" "/>
    <n v="1"/>
    <x v="1"/>
  </r>
  <r>
    <x v="0"/>
    <n v="62"/>
    <n v="1"/>
    <n v="1"/>
    <n v="1"/>
    <s v="Kalabagan"/>
    <x v="0"/>
    <x v="2"/>
    <s v="Dhaka"/>
    <n v="1"/>
    <n v="1"/>
    <s v=" "/>
    <x v="3"/>
  </r>
  <r>
    <x v="0"/>
    <n v="35"/>
    <n v="0"/>
    <n v="0"/>
    <n v="0"/>
    <s v="Adabor"/>
    <x v="1"/>
    <x v="0"/>
    <s v="Dhaka"/>
    <n v="0"/>
    <s v=" "/>
    <n v="1"/>
    <x v="4"/>
  </r>
  <r>
    <x v="1"/>
    <n v="36"/>
    <n v="0"/>
    <n v="0"/>
    <n v="0"/>
    <s v="Chawkbazar"/>
    <x v="0"/>
    <x v="1"/>
    <s v="Dhaka"/>
    <n v="0"/>
    <s v=" "/>
    <n v="1"/>
    <x v="4"/>
  </r>
  <r>
    <x v="0"/>
    <n v="15"/>
    <n v="1"/>
    <n v="1"/>
    <n v="0"/>
    <s v="Shahbagh"/>
    <x v="1"/>
    <x v="0"/>
    <s v="Dhaka"/>
    <n v="1"/>
    <n v="1"/>
    <s v=" "/>
    <x v="1"/>
  </r>
  <r>
    <x v="0"/>
    <n v="11"/>
    <n v="1"/>
    <n v="1"/>
    <n v="0"/>
    <s v="Jatrabari"/>
    <x v="0"/>
    <x v="0"/>
    <s v="Dhaka"/>
    <n v="1"/>
    <n v="1"/>
    <s v=" "/>
    <x v="1"/>
  </r>
  <r>
    <x v="1"/>
    <n v="27"/>
    <n v="1"/>
    <n v="1"/>
    <n v="0"/>
    <s v="Hazaribagh"/>
    <x v="1"/>
    <x v="1"/>
    <s v="Dhaka"/>
    <n v="1"/>
    <n v="1"/>
    <s v=" "/>
    <x v="2"/>
  </r>
  <r>
    <x v="1"/>
    <n v="20"/>
    <n v="0"/>
    <n v="0"/>
    <n v="0"/>
    <s v="Shahbagh"/>
    <x v="0"/>
    <x v="1"/>
    <s v="Dhaka"/>
    <n v="0"/>
    <s v=" "/>
    <n v="1"/>
    <x v="1"/>
  </r>
  <r>
    <x v="1"/>
    <n v="28"/>
    <n v="1"/>
    <n v="1"/>
    <n v="0"/>
    <s v="Shyampur"/>
    <x v="1"/>
    <x v="2"/>
    <s v="Dhaka"/>
    <n v="1"/>
    <n v="1"/>
    <s v=" "/>
    <x v="2"/>
  </r>
  <r>
    <x v="1"/>
    <n v="60"/>
    <n v="1"/>
    <n v="1"/>
    <n v="0"/>
    <s v="Chawkbazar"/>
    <x v="0"/>
    <x v="1"/>
    <s v="Dhaka"/>
    <n v="1"/>
    <n v="1"/>
    <s v=" "/>
    <x v="6"/>
  </r>
  <r>
    <x v="1"/>
    <n v="10"/>
    <n v="1"/>
    <n v="1"/>
    <n v="1"/>
    <s v="Tejgaon"/>
    <x v="1"/>
    <x v="1"/>
    <s v="Dhaka"/>
    <n v="1"/>
    <n v="1"/>
    <s v=" "/>
    <x v="5"/>
  </r>
  <r>
    <x v="0"/>
    <n v="39"/>
    <n v="0"/>
    <n v="0"/>
    <n v="1"/>
    <s v="Keraniganj"/>
    <x v="0"/>
    <x v="2"/>
    <s v="Dhaka"/>
    <n v="0"/>
    <s v=" "/>
    <n v="1"/>
    <x v="4"/>
  </r>
  <r>
    <x v="1"/>
    <n v="52"/>
    <n v="0"/>
    <n v="0"/>
    <n v="1"/>
    <s v="Rampura"/>
    <x v="1"/>
    <x v="2"/>
    <s v="Dhaka"/>
    <n v="0"/>
    <s v=" "/>
    <n v="1"/>
    <x v="6"/>
  </r>
  <r>
    <x v="0"/>
    <n v="36"/>
    <n v="1"/>
    <n v="1"/>
    <n v="0"/>
    <s v="Tejgaon"/>
    <x v="0"/>
    <x v="2"/>
    <s v="Dhaka"/>
    <n v="1"/>
    <n v="1"/>
    <s v=" "/>
    <x v="4"/>
  </r>
  <r>
    <x v="0"/>
    <n v="39"/>
    <n v="0"/>
    <n v="0"/>
    <n v="0"/>
    <s v="Gulshan"/>
    <x v="1"/>
    <x v="0"/>
    <s v="Dhaka"/>
    <n v="0"/>
    <s v=" "/>
    <n v="1"/>
    <x v="4"/>
  </r>
  <r>
    <x v="1"/>
    <n v="13"/>
    <n v="0"/>
    <n v="0"/>
    <n v="1"/>
    <s v="Banasree"/>
    <x v="0"/>
    <x v="1"/>
    <s v="Dhaka"/>
    <n v="0"/>
    <s v=" "/>
    <n v="1"/>
    <x v="1"/>
  </r>
  <r>
    <x v="0"/>
    <n v="42"/>
    <n v="0"/>
    <n v="0"/>
    <n v="0"/>
    <s v="Mirpur"/>
    <x v="1"/>
    <x v="2"/>
    <s v="Dhaka"/>
    <n v="0"/>
    <s v=" "/>
    <n v="1"/>
    <x v="0"/>
  </r>
  <r>
    <x v="1"/>
    <n v="30"/>
    <n v="1"/>
    <n v="1"/>
    <n v="1"/>
    <s v="Demra"/>
    <x v="0"/>
    <x v="0"/>
    <s v="Dhaka"/>
    <n v="1"/>
    <n v="1"/>
    <s v=" "/>
    <x v="2"/>
  </r>
  <r>
    <x v="1"/>
    <n v="33"/>
    <n v="0"/>
    <n v="0"/>
    <n v="0"/>
    <s v="Hazaribagh"/>
    <x v="1"/>
    <x v="2"/>
    <s v="Dhaka"/>
    <n v="0"/>
    <s v=" "/>
    <n v="1"/>
    <x v="4"/>
  </r>
  <r>
    <x v="0"/>
    <n v="61"/>
    <n v="1"/>
    <n v="1"/>
    <n v="1"/>
    <s v="Biman Bandar"/>
    <x v="0"/>
    <x v="0"/>
    <s v="Dhaka"/>
    <n v="1"/>
    <n v="1"/>
    <s v=" "/>
    <x v="3"/>
  </r>
  <r>
    <x v="0"/>
    <n v="47"/>
    <n v="1"/>
    <n v="1"/>
    <n v="1"/>
    <s v="New Market"/>
    <x v="1"/>
    <x v="0"/>
    <s v="Dhaka"/>
    <n v="1"/>
    <n v="1"/>
    <s v=" "/>
    <x v="0"/>
  </r>
  <r>
    <x v="0"/>
    <n v="52"/>
    <n v="0"/>
    <n v="0"/>
    <n v="1"/>
    <s v="Keraniganj"/>
    <x v="0"/>
    <x v="1"/>
    <s v="Dhaka"/>
    <n v="0"/>
    <s v=" "/>
    <n v="1"/>
    <x v="6"/>
  </r>
  <r>
    <x v="1"/>
    <n v="59"/>
    <n v="0"/>
    <n v="0"/>
    <n v="1"/>
    <s v="Khilgaon"/>
    <x v="1"/>
    <x v="0"/>
    <s v="Dhaka"/>
    <n v="0"/>
    <s v=" "/>
    <n v="1"/>
    <x v="6"/>
  </r>
  <r>
    <x v="0"/>
    <n v="29"/>
    <n v="0"/>
    <n v="0"/>
    <n v="0"/>
    <s v="Banasree"/>
    <x v="0"/>
    <x v="0"/>
    <s v="Dhaka"/>
    <n v="0"/>
    <s v=" "/>
    <n v="1"/>
    <x v="2"/>
  </r>
  <r>
    <x v="0"/>
    <n v="50"/>
    <n v="1"/>
    <n v="1"/>
    <n v="1"/>
    <s v="Bangshal"/>
    <x v="1"/>
    <x v="2"/>
    <s v="Dhaka"/>
    <n v="1"/>
    <n v="1"/>
    <s v=" "/>
    <x v="0"/>
  </r>
  <r>
    <x v="0"/>
    <n v="56"/>
    <n v="1"/>
    <n v="1"/>
    <n v="0"/>
    <s v="Banasree"/>
    <x v="0"/>
    <x v="0"/>
    <s v="Dhaka"/>
    <n v="1"/>
    <n v="1"/>
    <s v=" "/>
    <x v="6"/>
  </r>
  <r>
    <x v="1"/>
    <n v="55"/>
    <n v="1"/>
    <n v="1"/>
    <n v="0"/>
    <s v="Sutrapur"/>
    <x v="1"/>
    <x v="0"/>
    <s v="Dhaka"/>
    <n v="1"/>
    <n v="1"/>
    <s v=" "/>
    <x v="6"/>
  </r>
  <r>
    <x v="0"/>
    <n v="44"/>
    <n v="1"/>
    <n v="1"/>
    <n v="1"/>
    <s v="Adabor"/>
    <x v="0"/>
    <x v="0"/>
    <s v="Dhaka"/>
    <n v="1"/>
    <n v="1"/>
    <s v=" "/>
    <x v="0"/>
  </r>
  <r>
    <x v="1"/>
    <n v="37"/>
    <n v="0"/>
    <n v="0"/>
    <n v="0"/>
    <s v="Adabor"/>
    <x v="1"/>
    <x v="2"/>
    <s v="Dhaka"/>
    <n v="0"/>
    <s v=" "/>
    <n v="1"/>
    <x v="4"/>
  </r>
  <r>
    <x v="0"/>
    <n v="42"/>
    <n v="0"/>
    <n v="0"/>
    <n v="1"/>
    <s v="Banasree"/>
    <x v="0"/>
    <x v="2"/>
    <s v="Dhaka"/>
    <n v="0"/>
    <s v=" "/>
    <n v="1"/>
    <x v="0"/>
  </r>
  <r>
    <x v="1"/>
    <n v="8"/>
    <n v="0"/>
    <n v="0"/>
    <n v="1"/>
    <s v="New Market"/>
    <x v="1"/>
    <x v="0"/>
    <s v="Dhaka"/>
    <n v="0"/>
    <s v=" "/>
    <n v="1"/>
    <x v="5"/>
  </r>
  <r>
    <x v="1"/>
    <n v="40"/>
    <n v="0"/>
    <n v="0"/>
    <n v="0"/>
    <s v="Kamrangirchar"/>
    <x v="0"/>
    <x v="2"/>
    <s v="Dhaka"/>
    <n v="0"/>
    <s v=" "/>
    <n v="1"/>
    <x v="4"/>
  </r>
  <r>
    <x v="1"/>
    <n v="56"/>
    <n v="0"/>
    <n v="0"/>
    <n v="1"/>
    <s v="Dhanmondi"/>
    <x v="1"/>
    <x v="2"/>
    <s v="Dhaka"/>
    <n v="0"/>
    <s v=" "/>
    <n v="1"/>
    <x v="6"/>
  </r>
  <r>
    <x v="1"/>
    <n v="60"/>
    <n v="0"/>
    <n v="0"/>
    <n v="1"/>
    <s v="Jatrabari"/>
    <x v="0"/>
    <x v="0"/>
    <s v="Dhaka"/>
    <n v="0"/>
    <s v=" "/>
    <n v="1"/>
    <x v="6"/>
  </r>
  <r>
    <x v="1"/>
    <n v="26"/>
    <n v="0"/>
    <n v="0"/>
    <n v="0"/>
    <s v="Motijheel"/>
    <x v="1"/>
    <x v="2"/>
    <s v="Dhaka"/>
    <n v="0"/>
    <s v=" "/>
    <n v="1"/>
    <x v="2"/>
  </r>
  <r>
    <x v="0"/>
    <n v="65"/>
    <n v="1"/>
    <n v="1"/>
    <n v="0"/>
    <s v="Mohammadpur"/>
    <x v="0"/>
    <x v="0"/>
    <s v="Dhaka"/>
    <n v="1"/>
    <n v="1"/>
    <s v=" "/>
    <x v="3"/>
  </r>
  <r>
    <x v="0"/>
    <n v="33"/>
    <n v="1"/>
    <n v="1"/>
    <n v="1"/>
    <s v="Tejgaon"/>
    <x v="1"/>
    <x v="0"/>
    <s v="Dhaka"/>
    <n v="1"/>
    <n v="1"/>
    <s v=" "/>
    <x v="4"/>
  </r>
  <r>
    <x v="0"/>
    <n v="20"/>
    <n v="0"/>
    <n v="0"/>
    <n v="0"/>
    <s v="Rampura"/>
    <x v="0"/>
    <x v="1"/>
    <s v="Dhaka"/>
    <n v="0"/>
    <s v=" "/>
    <n v="1"/>
    <x v="1"/>
  </r>
  <r>
    <x v="1"/>
    <n v="20"/>
    <n v="0"/>
    <n v="0"/>
    <n v="0"/>
    <s v="Cantonment"/>
    <x v="1"/>
    <x v="1"/>
    <s v="Dhaka"/>
    <n v="0"/>
    <s v=" "/>
    <n v="1"/>
    <x v="1"/>
  </r>
  <r>
    <x v="0"/>
    <n v="54"/>
    <n v="1"/>
    <n v="1"/>
    <n v="0"/>
    <s v="Kadamtali"/>
    <x v="0"/>
    <x v="0"/>
    <s v="Dhaka"/>
    <n v="1"/>
    <n v="1"/>
    <s v=" "/>
    <x v="6"/>
  </r>
  <r>
    <x v="1"/>
    <n v="22"/>
    <n v="1"/>
    <n v="1"/>
    <n v="1"/>
    <s v="Banasree"/>
    <x v="1"/>
    <x v="2"/>
    <s v="Dhaka"/>
    <n v="1"/>
    <n v="1"/>
    <s v=" "/>
    <x v="2"/>
  </r>
  <r>
    <x v="0"/>
    <n v="16"/>
    <n v="0"/>
    <n v="0"/>
    <n v="0"/>
    <s v="Paltan"/>
    <x v="0"/>
    <x v="2"/>
    <s v="Dhaka"/>
    <n v="0"/>
    <s v=" "/>
    <n v="1"/>
    <x v="1"/>
  </r>
  <r>
    <x v="0"/>
    <n v="37"/>
    <n v="0"/>
    <n v="0"/>
    <n v="0"/>
    <s v="Rampura"/>
    <x v="1"/>
    <x v="0"/>
    <s v="Dhaka"/>
    <n v="0"/>
    <s v=" "/>
    <n v="1"/>
    <x v="4"/>
  </r>
  <r>
    <x v="0"/>
    <n v="26"/>
    <n v="0"/>
    <n v="0"/>
    <n v="1"/>
    <s v="Demra"/>
    <x v="0"/>
    <x v="2"/>
    <s v="Dhaka"/>
    <n v="0"/>
    <s v=" "/>
    <n v="1"/>
    <x v="2"/>
  </r>
  <r>
    <x v="0"/>
    <n v="27"/>
    <n v="0"/>
    <n v="0"/>
    <n v="0"/>
    <s v="Hazaribagh"/>
    <x v="1"/>
    <x v="2"/>
    <s v="Dhaka"/>
    <n v="0"/>
    <s v=" "/>
    <n v="1"/>
    <x v="2"/>
  </r>
  <r>
    <x v="0"/>
    <n v="10"/>
    <n v="0"/>
    <n v="0"/>
    <n v="0"/>
    <s v="Kadamtali"/>
    <x v="0"/>
    <x v="0"/>
    <s v="Dhaka"/>
    <n v="0"/>
    <s v=" "/>
    <n v="1"/>
    <x v="5"/>
  </r>
  <r>
    <x v="0"/>
    <n v="15"/>
    <n v="0"/>
    <n v="0"/>
    <n v="0"/>
    <s v="Ramna"/>
    <x v="1"/>
    <x v="0"/>
    <s v="Dhaka"/>
    <n v="0"/>
    <s v=" "/>
    <n v="1"/>
    <x v="1"/>
  </r>
  <r>
    <x v="0"/>
    <n v="17"/>
    <n v="0"/>
    <n v="0"/>
    <n v="0"/>
    <s v="Biman Bandar"/>
    <x v="0"/>
    <x v="2"/>
    <s v="Dhaka"/>
    <n v="0"/>
    <s v=" "/>
    <n v="1"/>
    <x v="1"/>
  </r>
  <r>
    <x v="0"/>
    <n v="61"/>
    <n v="1"/>
    <n v="1"/>
    <n v="1"/>
    <s v="Mirpur"/>
    <x v="1"/>
    <x v="0"/>
    <s v="Dhaka"/>
    <n v="1"/>
    <n v="1"/>
    <s v=" "/>
    <x v="3"/>
  </r>
  <r>
    <x v="1"/>
    <n v="35"/>
    <n v="1"/>
    <n v="1"/>
    <n v="1"/>
    <s v="Shahbagh"/>
    <x v="0"/>
    <x v="1"/>
    <s v="Dhaka"/>
    <n v="1"/>
    <n v="1"/>
    <s v=" "/>
    <x v="4"/>
  </r>
  <r>
    <x v="0"/>
    <n v="55"/>
    <n v="1"/>
    <n v="1"/>
    <n v="1"/>
    <s v="Rampura"/>
    <x v="1"/>
    <x v="1"/>
    <s v="Dhaka"/>
    <n v="1"/>
    <n v="1"/>
    <s v=" "/>
    <x v="6"/>
  </r>
  <r>
    <x v="0"/>
    <n v="16"/>
    <n v="1"/>
    <n v="1"/>
    <n v="1"/>
    <s v="Lalbagh"/>
    <x v="0"/>
    <x v="1"/>
    <s v="Dhaka"/>
    <n v="1"/>
    <n v="1"/>
    <s v=" "/>
    <x v="1"/>
  </r>
  <r>
    <x v="1"/>
    <n v="52"/>
    <n v="0"/>
    <n v="0"/>
    <n v="0"/>
    <s v="Kadamtali"/>
    <x v="1"/>
    <x v="0"/>
    <s v="Dhaka"/>
    <n v="0"/>
    <s v=" "/>
    <n v="1"/>
    <x v="6"/>
  </r>
  <r>
    <x v="0"/>
    <n v="50"/>
    <n v="0"/>
    <n v="0"/>
    <n v="0"/>
    <s v="Motijheel"/>
    <x v="0"/>
    <x v="1"/>
    <s v="Dhaka"/>
    <n v="0"/>
    <s v=" "/>
    <n v="1"/>
    <x v="0"/>
  </r>
  <r>
    <x v="0"/>
    <n v="23"/>
    <n v="1"/>
    <n v="1"/>
    <n v="1"/>
    <s v="Kafrul"/>
    <x v="1"/>
    <x v="2"/>
    <s v="Dhaka"/>
    <n v="1"/>
    <n v="1"/>
    <s v=" "/>
    <x v="2"/>
  </r>
  <r>
    <x v="1"/>
    <n v="64"/>
    <n v="1"/>
    <n v="1"/>
    <n v="0"/>
    <s v="Demra"/>
    <x v="0"/>
    <x v="0"/>
    <s v="Dhaka"/>
    <n v="1"/>
    <n v="1"/>
    <s v=" "/>
    <x v="3"/>
  </r>
  <r>
    <x v="0"/>
    <n v="50"/>
    <n v="0"/>
    <n v="0"/>
    <n v="0"/>
    <s v="Rampura"/>
    <x v="1"/>
    <x v="2"/>
    <s v="Dhaka"/>
    <n v="0"/>
    <s v=" "/>
    <n v="1"/>
    <x v="0"/>
  </r>
  <r>
    <x v="0"/>
    <n v="8"/>
    <n v="0"/>
    <n v="1"/>
    <n v="0"/>
    <s v="Cantonment"/>
    <x v="1"/>
    <x v="1"/>
    <s v="Dhaka"/>
    <n v="1"/>
    <n v="1"/>
    <s v=" "/>
    <x v="5"/>
  </r>
  <r>
    <x v="0"/>
    <n v="37"/>
    <n v="0"/>
    <n v="0"/>
    <n v="1"/>
    <s v="Shyampur"/>
    <x v="1"/>
    <x v="2"/>
    <s v="Dhaka"/>
    <n v="0"/>
    <s v=" "/>
    <n v="1"/>
    <x v="4"/>
  </r>
  <r>
    <x v="0"/>
    <n v="63"/>
    <n v="0"/>
    <n v="0"/>
    <n v="0"/>
    <s v="Rampura"/>
    <x v="0"/>
    <x v="1"/>
    <s v="Dhaka"/>
    <n v="0"/>
    <s v=" "/>
    <n v="1"/>
    <x v="3"/>
  </r>
  <r>
    <x v="0"/>
    <n v="45"/>
    <n v="0"/>
    <n v="0"/>
    <n v="0"/>
    <s v="Biman Bandar"/>
    <x v="1"/>
    <x v="1"/>
    <s v="Dhaka"/>
    <n v="0"/>
    <s v=" "/>
    <n v="1"/>
    <x v="0"/>
  </r>
  <r>
    <x v="0"/>
    <n v="26"/>
    <n v="0"/>
    <n v="0"/>
    <n v="0"/>
    <s v="Khilgaon"/>
    <x v="0"/>
    <x v="0"/>
    <s v="Dhaka"/>
    <n v="0"/>
    <s v=" "/>
    <n v="1"/>
    <x v="2"/>
  </r>
  <r>
    <x v="0"/>
    <n v="24"/>
    <n v="0"/>
    <n v="0"/>
    <n v="0"/>
    <s v="Banasree"/>
    <x v="1"/>
    <x v="1"/>
    <s v="Dhaka"/>
    <n v="0"/>
    <s v=" "/>
    <n v="1"/>
    <x v="2"/>
  </r>
  <r>
    <x v="1"/>
    <n v="31"/>
    <n v="1"/>
    <n v="1"/>
    <n v="0"/>
    <s v="Keraniganj"/>
    <x v="0"/>
    <x v="2"/>
    <s v="Dhaka"/>
    <n v="1"/>
    <n v="1"/>
    <s v=" "/>
    <x v="4"/>
  </r>
  <r>
    <x v="0"/>
    <n v="54"/>
    <n v="0"/>
    <n v="0"/>
    <n v="1"/>
    <s v="Sher-e-Bangla Nagar"/>
    <x v="1"/>
    <x v="2"/>
    <s v="Dhaka"/>
    <n v="0"/>
    <s v=" "/>
    <n v="1"/>
    <x v="6"/>
  </r>
  <r>
    <x v="1"/>
    <n v="60"/>
    <n v="1"/>
    <n v="1"/>
    <n v="1"/>
    <s v="Kamrangirchar"/>
    <x v="0"/>
    <x v="0"/>
    <s v="Dhaka"/>
    <n v="1"/>
    <n v="1"/>
    <s v=" "/>
    <x v="6"/>
  </r>
  <r>
    <x v="1"/>
    <n v="61"/>
    <n v="1"/>
    <n v="1"/>
    <n v="1"/>
    <s v="Gendaria"/>
    <x v="1"/>
    <x v="0"/>
    <s v="Dhaka"/>
    <n v="1"/>
    <n v="1"/>
    <s v=" "/>
    <x v="3"/>
  </r>
  <r>
    <x v="1"/>
    <n v="58"/>
    <n v="0"/>
    <n v="1"/>
    <n v="0"/>
    <s v="Sabujbagh"/>
    <x v="0"/>
    <x v="2"/>
    <s v="Dhaka"/>
    <n v="1"/>
    <n v="1"/>
    <s v=" "/>
    <x v="6"/>
  </r>
  <r>
    <x v="0"/>
    <n v="39"/>
    <n v="0"/>
    <n v="0"/>
    <n v="1"/>
    <s v="Sutrapur"/>
    <x v="1"/>
    <x v="2"/>
    <s v="Dhaka"/>
    <n v="0"/>
    <s v=" "/>
    <n v="1"/>
    <x v="4"/>
  </r>
  <r>
    <x v="0"/>
    <n v="30"/>
    <n v="0"/>
    <n v="0"/>
    <n v="1"/>
    <s v="Lalbagh"/>
    <x v="0"/>
    <x v="1"/>
    <s v="Dhaka"/>
    <n v="0"/>
    <s v=" "/>
    <n v="1"/>
    <x v="2"/>
  </r>
  <r>
    <x v="1"/>
    <n v="57"/>
    <n v="1"/>
    <n v="1"/>
    <n v="0"/>
    <s v="Badda"/>
    <x v="1"/>
    <x v="1"/>
    <s v="Dhaka"/>
    <n v="1"/>
    <n v="1"/>
    <s v=" "/>
    <x v="6"/>
  </r>
  <r>
    <x v="0"/>
    <n v="40"/>
    <n v="1"/>
    <n v="1"/>
    <n v="0"/>
    <s v="Paltan"/>
    <x v="0"/>
    <x v="2"/>
    <s v="Dhaka"/>
    <n v="1"/>
    <n v="1"/>
    <s v=" "/>
    <x v="4"/>
  </r>
  <r>
    <x v="1"/>
    <n v="39"/>
    <n v="0"/>
    <n v="0"/>
    <n v="0"/>
    <s v="Gulshan"/>
    <x v="1"/>
    <x v="0"/>
    <s v="Dhaka"/>
    <n v="0"/>
    <s v=" "/>
    <n v="1"/>
    <x v="4"/>
  </r>
  <r>
    <x v="0"/>
    <n v="9"/>
    <n v="1"/>
    <n v="1"/>
    <n v="1"/>
    <s v="Gulshan"/>
    <x v="0"/>
    <x v="1"/>
    <s v="Dhaka"/>
    <n v="1"/>
    <n v="1"/>
    <s v=" "/>
    <x v="5"/>
  </r>
  <r>
    <x v="1"/>
    <n v="26"/>
    <n v="0"/>
    <n v="1"/>
    <n v="0"/>
    <s v="Kamrangirchar"/>
    <x v="1"/>
    <x v="1"/>
    <s v="Dhaka"/>
    <n v="1"/>
    <n v="1"/>
    <s v=" "/>
    <x v="2"/>
  </r>
  <r>
    <x v="0"/>
    <n v="40"/>
    <n v="1"/>
    <n v="1"/>
    <n v="0"/>
    <s v="Tejgaon"/>
    <x v="0"/>
    <x v="0"/>
    <s v="Dhaka"/>
    <n v="1"/>
    <n v="1"/>
    <s v=" "/>
    <x v="4"/>
  </r>
  <r>
    <x v="1"/>
    <n v="49"/>
    <n v="1"/>
    <n v="1"/>
    <n v="1"/>
    <s v="New Market"/>
    <x v="1"/>
    <x v="1"/>
    <m/>
    <n v="1"/>
    <n v="1"/>
    <s v=" "/>
    <x v="0"/>
  </r>
  <r>
    <x v="0"/>
    <n v="29"/>
    <n v="0"/>
    <n v="0"/>
    <n v="1"/>
    <s v="Jatrabari"/>
    <x v="0"/>
    <x v="2"/>
    <s v="Dhaka"/>
    <n v="0"/>
    <s v=" "/>
    <n v="1"/>
    <x v="2"/>
  </r>
  <r>
    <x v="0"/>
    <n v="38"/>
    <n v="1"/>
    <n v="1"/>
    <n v="0"/>
    <s v="Banasree"/>
    <x v="1"/>
    <x v="1"/>
    <s v="Dhaka"/>
    <n v="1"/>
    <n v="1"/>
    <s v=" "/>
    <x v="4"/>
  </r>
  <r>
    <x v="1"/>
    <n v="52"/>
    <n v="0"/>
    <n v="0"/>
    <n v="1"/>
    <s v="Chawkbazar"/>
    <x v="0"/>
    <x v="0"/>
    <s v="Dhaka"/>
    <n v="0"/>
    <s v=" "/>
    <n v="1"/>
    <x v="6"/>
  </r>
  <r>
    <x v="1"/>
    <n v="64"/>
    <n v="0"/>
    <n v="0"/>
    <n v="0"/>
    <s v="Hazaribagh"/>
    <x v="1"/>
    <x v="0"/>
    <s v="Dhaka"/>
    <n v="0"/>
    <s v=" "/>
    <n v="1"/>
    <x v="3"/>
  </r>
  <r>
    <x v="1"/>
    <n v="11"/>
    <n v="0"/>
    <n v="0"/>
    <n v="0"/>
    <s v="Banasree"/>
    <x v="0"/>
    <x v="1"/>
    <s v="Dhaka"/>
    <n v="0"/>
    <s v=" "/>
    <n v="1"/>
    <x v="1"/>
  </r>
  <r>
    <x v="1"/>
    <n v="39"/>
    <n v="1"/>
    <n v="1"/>
    <n v="0"/>
    <s v="Jatrabari"/>
    <x v="1"/>
    <x v="1"/>
    <s v="Dhaka"/>
    <n v="1"/>
    <n v="1"/>
    <s v=" "/>
    <x v="4"/>
  </r>
  <r>
    <x v="1"/>
    <n v="39"/>
    <n v="1"/>
    <n v="1"/>
    <n v="0"/>
    <s v="Biman Bandar"/>
    <x v="0"/>
    <x v="2"/>
    <s v="Dhaka"/>
    <n v="1"/>
    <n v="1"/>
    <s v=" "/>
    <x v="4"/>
  </r>
  <r>
    <x v="0"/>
    <n v="25"/>
    <n v="1"/>
    <n v="1"/>
    <n v="0"/>
    <s v="Rampura"/>
    <x v="1"/>
    <x v="2"/>
    <s v="Dhaka"/>
    <n v="1"/>
    <n v="1"/>
    <s v=" "/>
    <x v="2"/>
  </r>
  <r>
    <x v="1"/>
    <n v="9"/>
    <n v="0"/>
    <n v="0"/>
    <n v="1"/>
    <s v="Mirpur"/>
    <x v="0"/>
    <x v="0"/>
    <s v="Dhaka"/>
    <n v="0"/>
    <s v=" "/>
    <n v="1"/>
    <x v="5"/>
  </r>
  <r>
    <x v="0"/>
    <n v="61"/>
    <n v="1"/>
    <n v="1"/>
    <n v="0"/>
    <s v="Gendaria"/>
    <x v="1"/>
    <x v="0"/>
    <s v="Dhaka"/>
    <n v="1"/>
    <n v="1"/>
    <s v=" "/>
    <x v="3"/>
  </r>
  <r>
    <x v="0"/>
    <n v="18"/>
    <n v="0"/>
    <n v="0"/>
    <n v="1"/>
    <s v="Gulshan"/>
    <x v="0"/>
    <x v="0"/>
    <s v="Dhaka"/>
    <n v="0"/>
    <s v=" "/>
    <n v="1"/>
    <x v="1"/>
  </r>
  <r>
    <x v="0"/>
    <n v="55"/>
    <n v="1"/>
    <n v="1"/>
    <n v="0"/>
    <s v="Cantonment"/>
    <x v="1"/>
    <x v="2"/>
    <s v="Dhaka"/>
    <n v="1"/>
    <n v="1"/>
    <s v=" "/>
    <x v="6"/>
  </r>
  <r>
    <x v="1"/>
    <n v="11"/>
    <n v="0"/>
    <n v="0"/>
    <n v="0"/>
    <s v="Banasree"/>
    <x v="0"/>
    <x v="0"/>
    <s v="Dhaka"/>
    <n v="0"/>
    <s v=" "/>
    <n v="1"/>
    <x v="1"/>
  </r>
  <r>
    <x v="1"/>
    <n v="23"/>
    <n v="1"/>
    <n v="1"/>
    <n v="0"/>
    <s v="Lalbagh"/>
    <x v="1"/>
    <x v="0"/>
    <s v="Dhaka"/>
    <n v="1"/>
    <n v="1"/>
    <s v=" "/>
    <x v="2"/>
  </r>
  <r>
    <x v="0"/>
    <n v="37"/>
    <n v="1"/>
    <n v="1"/>
    <n v="1"/>
    <s v="Jatrabari"/>
    <x v="0"/>
    <x v="1"/>
    <s v="Dhaka"/>
    <n v="1"/>
    <n v="1"/>
    <s v=" "/>
    <x v="4"/>
  </r>
  <r>
    <x v="0"/>
    <n v="33"/>
    <n v="0"/>
    <n v="0"/>
    <n v="1"/>
    <s v="Hazaribagh"/>
    <x v="1"/>
    <x v="1"/>
    <s v="Dhaka"/>
    <n v="0"/>
    <s v=" "/>
    <n v="1"/>
    <x v="4"/>
  </r>
  <r>
    <x v="1"/>
    <n v="18"/>
    <n v="1"/>
    <n v="1"/>
    <n v="0"/>
    <s v="Kafrul"/>
    <x v="0"/>
    <x v="0"/>
    <s v="Dhaka"/>
    <n v="1"/>
    <n v="1"/>
    <s v=" "/>
    <x v="1"/>
  </r>
  <r>
    <x v="0"/>
    <n v="15"/>
    <n v="0"/>
    <n v="0"/>
    <n v="0"/>
    <s v="Kadamtali"/>
    <x v="1"/>
    <x v="1"/>
    <s v="Dhaka"/>
    <n v="0"/>
    <s v=" "/>
    <n v="1"/>
    <x v="1"/>
  </r>
  <r>
    <x v="1"/>
    <n v="44"/>
    <n v="0"/>
    <n v="0"/>
    <n v="1"/>
    <s v="Bangshal"/>
    <x v="0"/>
    <x v="1"/>
    <s v="Dhaka"/>
    <n v="0"/>
    <s v=" "/>
    <n v="1"/>
    <x v="0"/>
  </r>
  <r>
    <x v="0"/>
    <n v="16"/>
    <n v="1"/>
    <n v="1"/>
    <n v="0"/>
    <s v="New Market"/>
    <x v="1"/>
    <x v="0"/>
    <s v="Dhaka"/>
    <n v="1"/>
    <n v="1"/>
    <s v=" "/>
    <x v="1"/>
  </r>
  <r>
    <x v="1"/>
    <n v="41"/>
    <n v="1"/>
    <n v="1"/>
    <n v="0"/>
    <s v="Paltan"/>
    <x v="0"/>
    <x v="1"/>
    <s v="Dhaka"/>
    <n v="1"/>
    <n v="1"/>
    <s v=" "/>
    <x v="0"/>
  </r>
  <r>
    <x v="1"/>
    <n v="45"/>
    <n v="0"/>
    <n v="0"/>
    <n v="1"/>
    <s v="Motijheel"/>
    <x v="1"/>
    <x v="0"/>
    <s v="Dhaka"/>
    <n v="0"/>
    <s v=" "/>
    <n v="1"/>
    <x v="0"/>
  </r>
  <r>
    <x v="0"/>
    <n v="19"/>
    <n v="1"/>
    <n v="1"/>
    <n v="1"/>
    <s v="Paltan"/>
    <x v="0"/>
    <x v="0"/>
    <s v="Dhaka"/>
    <n v="1"/>
    <n v="1"/>
    <s v=" "/>
    <x v="1"/>
  </r>
  <r>
    <x v="0"/>
    <n v="28"/>
    <n v="0"/>
    <n v="0"/>
    <n v="1"/>
    <s v="Adabor"/>
    <x v="1"/>
    <x v="0"/>
    <s v="Dhaka"/>
    <n v="0"/>
    <s v=" "/>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1B8833-7B21-47D6-B147-4042CFE9ABE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4:B17" firstHeaderRow="1" firstDataRow="1" firstDataCol="1"/>
  <pivotFields count="10">
    <pivotField axis="axisRow" showAll="0">
      <items count="3">
        <item x="0"/>
        <item x="1"/>
        <item t="default"/>
      </items>
    </pivotField>
    <pivotField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dataField="1" showAll="0">
      <items count="3">
        <item x="0"/>
        <item x="1"/>
        <item t="default"/>
      </items>
    </pivotField>
  </pivotFields>
  <rowFields count="1">
    <field x="0"/>
  </rowFields>
  <rowItems count="3">
    <i>
      <x/>
    </i>
    <i>
      <x v="1"/>
    </i>
    <i t="grand">
      <x/>
    </i>
  </rowItems>
  <colItems count="1">
    <i/>
  </colItems>
  <dataFields count="1">
    <dataField name="Sum of Outcome" fld="9" baseField="0" baseItem="0"/>
  </dataFields>
  <chartFormats count="4">
    <chartFormat chart="13" format="0"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0"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171135-63AA-4686-8184-3FA7607856FD}" name="Distribution Of Positive Vs Negetive Out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49:G52" firstHeaderRow="1" firstDataRow="1" firstDataCol="1"/>
  <pivotFields count="10">
    <pivotField showAll="0">
      <items count="3">
        <item x="0"/>
        <item x="1"/>
        <item t="default"/>
      </items>
    </pivotField>
    <pivotField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axis="axisRow" dataField="1" showAll="0">
      <items count="3">
        <item x="0"/>
        <item x="1"/>
        <item t="default"/>
      </items>
    </pivotField>
  </pivotFields>
  <rowFields count="1">
    <field x="9"/>
  </rowFields>
  <rowItems count="3">
    <i>
      <x/>
    </i>
    <i>
      <x v="1"/>
    </i>
    <i t="grand">
      <x/>
    </i>
  </rowItems>
  <colItems count="1">
    <i/>
  </colItems>
  <dataFields count="1">
    <dataField name="Count of Outcome" fld="9" subtotal="count" baseField="0" baseItem="3"/>
  </dataFields>
  <chartFormats count="4">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9" count="1" selected="0">
            <x v="0"/>
          </reference>
        </references>
      </pivotArea>
    </chartFormat>
    <chartFormat chart="4"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6C2461-2281-4C87-8063-A97AA8EDE8F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6:L9" firstHeaderRow="0" firstDataRow="1" firstDataCol="1"/>
  <pivotFields count="10">
    <pivotField showAll="0">
      <items count="3">
        <item x="0"/>
        <item x="1"/>
        <item t="default"/>
      </items>
    </pivotField>
    <pivotField showAll="0">
      <items count="9">
        <item x="0"/>
        <item x="1"/>
        <item x="2"/>
        <item x="3"/>
        <item x="4"/>
        <item x="5"/>
        <item x="6"/>
        <item x="7"/>
        <item t="default"/>
      </items>
    </pivotField>
    <pivotField dataField="1" showAll="0">
      <items count="3">
        <item x="0"/>
        <item x="1"/>
        <item t="default"/>
      </items>
    </pivotField>
    <pivotField dataField="1" showAll="0">
      <items count="3">
        <item x="0"/>
        <item x="1"/>
        <item t="default"/>
      </items>
    </pivotField>
    <pivotField dataField="1"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axis="axisRow" showAll="0">
      <items count="3">
        <item x="0"/>
        <item x="1"/>
        <item t="default"/>
      </items>
    </pivotField>
  </pivotFields>
  <rowFields count="1">
    <field x="9"/>
  </rowFields>
  <rowItems count="3">
    <i>
      <x/>
    </i>
    <i>
      <x v="1"/>
    </i>
    <i t="grand">
      <x/>
    </i>
  </rowItems>
  <colFields count="1">
    <field x="-2"/>
  </colFields>
  <colItems count="3">
    <i>
      <x/>
    </i>
    <i i="1">
      <x v="1"/>
    </i>
    <i i="2">
      <x v="2"/>
    </i>
  </colItems>
  <dataFields count="3">
    <dataField name="Total NS1" fld="2" baseField="0" baseItem="0"/>
    <dataField name="Total IgG" fld="3" baseField="0" baseItem="0"/>
    <dataField name="Total IgM" fld="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6B5FFD-CA05-408F-8B00-86BF208CFD5D}" name="By House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C49:D59" firstHeaderRow="1" firstDataRow="1" firstDataCol="1"/>
  <pivotFields count="10">
    <pivotField showAll="0">
      <items count="3">
        <item x="0"/>
        <item x="1"/>
        <item t="default"/>
      </items>
    </pivotField>
    <pivotField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axis="axisRow" showAll="0">
      <items count="3">
        <item x="1"/>
        <item x="0"/>
        <item t="default"/>
      </items>
    </pivotField>
    <pivotField axis="axisRow" showAll="0">
      <items count="4">
        <item x="0"/>
        <item x="1"/>
        <item x="2"/>
        <item t="default"/>
      </items>
    </pivotField>
    <pivotField showAll="0">
      <items count="2">
        <item x="0"/>
        <item t="default"/>
      </items>
    </pivotField>
    <pivotField dataField="1" showAll="0">
      <items count="3">
        <item x="0"/>
        <item x="1"/>
        <item t="default"/>
      </items>
    </pivotField>
  </pivotFields>
  <rowFields count="2">
    <field x="7"/>
    <field x="6"/>
  </rowFields>
  <rowItems count="10">
    <i>
      <x/>
    </i>
    <i r="1">
      <x/>
    </i>
    <i r="1">
      <x v="1"/>
    </i>
    <i>
      <x v="1"/>
    </i>
    <i r="1">
      <x/>
    </i>
    <i r="1">
      <x v="1"/>
    </i>
    <i>
      <x v="2"/>
    </i>
    <i r="1">
      <x/>
    </i>
    <i r="1">
      <x v="1"/>
    </i>
    <i t="grand">
      <x/>
    </i>
  </rowItems>
  <colItems count="1">
    <i/>
  </colItems>
  <dataFields count="1">
    <dataField name="Sum of Outcome" fld="9" baseField="0" baseItem="0"/>
  </dataFields>
  <chartFormats count="16">
    <chartFormat chart="13"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4" format="1">
      <pivotArea type="data" outline="0" fieldPosition="0">
        <references count="3">
          <reference field="4294967294" count="1" selected="0">
            <x v="0"/>
          </reference>
          <reference field="6" count="1" selected="0">
            <x v="0"/>
          </reference>
          <reference field="7" count="1" selected="0">
            <x v="0"/>
          </reference>
        </references>
      </pivotArea>
    </chartFormat>
    <chartFormat chart="24" format="2">
      <pivotArea type="data" outline="0" fieldPosition="0">
        <references count="3">
          <reference field="4294967294" count="1" selected="0">
            <x v="0"/>
          </reference>
          <reference field="6" count="1" selected="0">
            <x v="1"/>
          </reference>
          <reference field="7" count="1" selected="0">
            <x v="0"/>
          </reference>
        </references>
      </pivotArea>
    </chartFormat>
    <chartFormat chart="24" format="3">
      <pivotArea type="data" outline="0" fieldPosition="0">
        <references count="3">
          <reference field="4294967294" count="1" selected="0">
            <x v="0"/>
          </reference>
          <reference field="6" count="1" selected="0">
            <x v="0"/>
          </reference>
          <reference field="7" count="1" selected="0">
            <x v="1"/>
          </reference>
        </references>
      </pivotArea>
    </chartFormat>
    <chartFormat chart="24" format="4">
      <pivotArea type="data" outline="0" fieldPosition="0">
        <references count="3">
          <reference field="4294967294" count="1" selected="0">
            <x v="0"/>
          </reference>
          <reference field="6" count="1" selected="0">
            <x v="1"/>
          </reference>
          <reference field="7" count="1" selected="0">
            <x v="1"/>
          </reference>
        </references>
      </pivotArea>
    </chartFormat>
    <chartFormat chart="24" format="5">
      <pivotArea type="data" outline="0" fieldPosition="0">
        <references count="3">
          <reference field="4294967294" count="1" selected="0">
            <x v="0"/>
          </reference>
          <reference field="6" count="1" selected="0">
            <x v="0"/>
          </reference>
          <reference field="7" count="1" selected="0">
            <x v="2"/>
          </reference>
        </references>
      </pivotArea>
    </chartFormat>
    <chartFormat chart="24" format="6">
      <pivotArea type="data" outline="0" fieldPosition="0">
        <references count="3">
          <reference field="4294967294" count="1" selected="0">
            <x v="0"/>
          </reference>
          <reference field="6" count="1" selected="0">
            <x v="1"/>
          </reference>
          <reference field="7" count="1" selected="0">
            <x v="2"/>
          </reference>
        </references>
      </pivotArea>
    </chartFormat>
    <chartFormat chart="28" format="14" series="1">
      <pivotArea type="data" outline="0" fieldPosition="0">
        <references count="1">
          <reference field="4294967294" count="1" selected="0">
            <x v="0"/>
          </reference>
        </references>
      </pivotArea>
    </chartFormat>
    <chartFormat chart="28" format="15">
      <pivotArea type="data" outline="0" fieldPosition="0">
        <references count="3">
          <reference field="4294967294" count="1" selected="0">
            <x v="0"/>
          </reference>
          <reference field="6" count="1" selected="0">
            <x v="0"/>
          </reference>
          <reference field="7" count="1" selected="0">
            <x v="0"/>
          </reference>
        </references>
      </pivotArea>
    </chartFormat>
    <chartFormat chart="28" format="16">
      <pivotArea type="data" outline="0" fieldPosition="0">
        <references count="3">
          <reference field="4294967294" count="1" selected="0">
            <x v="0"/>
          </reference>
          <reference field="6" count="1" selected="0">
            <x v="1"/>
          </reference>
          <reference field="7" count="1" selected="0">
            <x v="0"/>
          </reference>
        </references>
      </pivotArea>
    </chartFormat>
    <chartFormat chart="28" format="17">
      <pivotArea type="data" outline="0" fieldPosition="0">
        <references count="3">
          <reference field="4294967294" count="1" selected="0">
            <x v="0"/>
          </reference>
          <reference field="6" count="1" selected="0">
            <x v="0"/>
          </reference>
          <reference field="7" count="1" selected="0">
            <x v="1"/>
          </reference>
        </references>
      </pivotArea>
    </chartFormat>
    <chartFormat chart="28" format="18">
      <pivotArea type="data" outline="0" fieldPosition="0">
        <references count="3">
          <reference field="4294967294" count="1" selected="0">
            <x v="0"/>
          </reference>
          <reference field="6" count="1" selected="0">
            <x v="1"/>
          </reference>
          <reference field="7" count="1" selected="0">
            <x v="1"/>
          </reference>
        </references>
      </pivotArea>
    </chartFormat>
    <chartFormat chart="28" format="19">
      <pivotArea type="data" outline="0" fieldPosition="0">
        <references count="3">
          <reference field="4294967294" count="1" selected="0">
            <x v="0"/>
          </reference>
          <reference field="6" count="1" selected="0">
            <x v="0"/>
          </reference>
          <reference field="7" count="1" selected="0">
            <x v="2"/>
          </reference>
        </references>
      </pivotArea>
    </chartFormat>
    <chartFormat chart="28" format="20">
      <pivotArea type="data" outline="0" fieldPosition="0">
        <references count="3">
          <reference field="4294967294" count="1" selected="0">
            <x v="0"/>
          </reference>
          <reference field="6"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EA6B42-CAD3-48D0-9B3F-586B55B54BB6}"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rowHeaderCaption="Area">
  <location ref="D6:E22" firstHeaderRow="1" firstDataRow="1" firstDataCol="1"/>
  <pivotFields count="10">
    <pivotField showAll="0">
      <items count="3">
        <item x="0"/>
        <item h="1" x="1"/>
        <item t="default"/>
      </items>
    </pivotField>
    <pivotField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axis="axisRow" showAll="0">
      <items count="37">
        <item h="1" x="16"/>
        <item x="20"/>
        <item h="1" x="27"/>
        <item x="21"/>
        <item h="1" x="18"/>
        <item h="1" x="14"/>
        <item h="1" x="28"/>
        <item h="1" x="1"/>
        <item x="26"/>
        <item x="5"/>
        <item h="1" x="4"/>
        <item h="1" x="33"/>
        <item h="1" x="23"/>
        <item x="15"/>
        <item x="32"/>
        <item x="8"/>
        <item x="13"/>
        <item h="1" x="17"/>
        <item h="1" x="29"/>
        <item h="1" x="35"/>
        <item x="31"/>
        <item h="1" x="25"/>
        <item x="0"/>
        <item x="10"/>
        <item x="3"/>
        <item h="1" x="6"/>
        <item x="9"/>
        <item h="1" x="2"/>
        <item h="1" x="19"/>
        <item h="1" x="34"/>
        <item x="22"/>
        <item h="1" x="11"/>
        <item h="1" x="7"/>
        <item h="1" x="12"/>
        <item h="1"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dataField="1" showAll="0">
      <items count="3">
        <item x="0"/>
        <item x="1"/>
        <item t="default"/>
      </items>
    </pivotField>
  </pivotFields>
  <rowFields count="1">
    <field x="5"/>
  </rowFields>
  <rowItems count="16">
    <i>
      <x v="1"/>
    </i>
    <i>
      <x v="3"/>
    </i>
    <i>
      <x v="8"/>
    </i>
    <i>
      <x v="9"/>
    </i>
    <i>
      <x v="13"/>
    </i>
    <i>
      <x v="14"/>
    </i>
    <i>
      <x v="15"/>
    </i>
    <i>
      <x v="16"/>
    </i>
    <i>
      <x v="20"/>
    </i>
    <i>
      <x v="22"/>
    </i>
    <i>
      <x v="23"/>
    </i>
    <i>
      <x v="24"/>
    </i>
    <i>
      <x v="26"/>
    </i>
    <i>
      <x v="30"/>
    </i>
    <i>
      <x v="35"/>
    </i>
    <i t="grand">
      <x/>
    </i>
  </rowItems>
  <colItems count="1">
    <i/>
  </colItems>
  <dataFields count="1">
    <dataField name="Sum of Outcome" fld="9"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D990F4-F4F8-40A2-B3E5-E695999A12E7}" name=" p?N Out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2" firstHeaderRow="1" firstDataRow="1" firstDataCol="1"/>
  <pivotFields count="10">
    <pivotField showAll="0">
      <items count="3">
        <item x="0"/>
        <item x="1"/>
        <item t="default"/>
      </items>
    </pivotField>
    <pivotField dataField="1"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axis="axisRow" showAll="0">
      <items count="3">
        <item x="0"/>
        <item x="1"/>
        <item t="default"/>
      </items>
    </pivotField>
  </pivotFields>
  <rowFields count="1">
    <field x="9"/>
  </rowFields>
  <rowItems count="3">
    <i>
      <x/>
    </i>
    <i>
      <x v="1"/>
    </i>
    <i t="grand">
      <x/>
    </i>
  </rowItems>
  <colItems count="1">
    <i/>
  </colItems>
  <dataFields count="1">
    <dataField name="Count of Ag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6AA165-24CC-4B9D-9A82-B87FC4C8FE1F}"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C30:D37" firstHeaderRow="1" firstDataRow="1" firstDataCol="1"/>
  <pivotFields count="10">
    <pivotField showAll="0">
      <items count="3">
        <item x="0"/>
        <item x="1"/>
        <item t="default"/>
      </items>
    </pivotField>
    <pivotField axis="axisRow"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items count="4">
        <item x="0"/>
        <item x="1"/>
        <item x="2"/>
        <item t="default"/>
      </items>
    </pivotField>
    <pivotField showAll="0">
      <items count="2">
        <item x="0"/>
        <item t="default"/>
      </items>
    </pivotField>
    <pivotField dataField="1" showAll="0">
      <items count="3">
        <item x="0"/>
        <item x="1"/>
        <item t="default"/>
      </items>
    </pivotField>
  </pivotFields>
  <rowFields count="1">
    <field x="1"/>
  </rowFields>
  <rowItems count="7">
    <i>
      <x v="1"/>
    </i>
    <i>
      <x v="2"/>
    </i>
    <i>
      <x v="3"/>
    </i>
    <i>
      <x v="4"/>
    </i>
    <i>
      <x v="5"/>
    </i>
    <i>
      <x v="6"/>
    </i>
    <i t="grand">
      <x/>
    </i>
  </rowItems>
  <colItems count="1">
    <i/>
  </colItems>
  <dataFields count="1">
    <dataField name="Sum of Outcome" fld="9" baseField="0" baseItem="0"/>
  </dataFields>
  <chartFormats count="3">
    <chartFormat chart="13"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755E84-E317-4BD9-B5C6-4869A802A76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B66:D74" firstHeaderRow="0" firstDataRow="1" firstDataCol="1"/>
  <pivotFields count="13">
    <pivotField showAll="0">
      <items count="3">
        <item x="0"/>
        <item x="1"/>
        <item t="default"/>
      </items>
    </pivotField>
    <pivotField showAll="0"/>
    <pivotField showAll="0"/>
    <pivotField showAll="0"/>
    <pivotField showAll="0"/>
    <pivotField showAll="0"/>
    <pivotField showAll="0">
      <items count="3">
        <item x="1"/>
        <item h="1" x="0"/>
        <item t="default"/>
      </items>
    </pivotField>
    <pivotField showAll="0"/>
    <pivotField showAll="0"/>
    <pivotField dataField="1" showAll="0"/>
    <pivotField showAll="0"/>
    <pivotField showAll="0"/>
    <pivotField axis="axisRow" showAll="0">
      <items count="8">
        <item x="5"/>
        <item x="1"/>
        <item x="2"/>
        <item x="4"/>
        <item x="0"/>
        <item x="6"/>
        <item x="3"/>
        <item t="default"/>
      </items>
    </pivotField>
  </pivotFields>
  <rowFields count="1">
    <field x="12"/>
  </rowFields>
  <rowItems count="8">
    <i>
      <x/>
    </i>
    <i>
      <x v="1"/>
    </i>
    <i>
      <x v="2"/>
    </i>
    <i>
      <x v="3"/>
    </i>
    <i>
      <x v="4"/>
    </i>
    <i>
      <x v="5"/>
    </i>
    <i>
      <x v="6"/>
    </i>
    <i t="grand">
      <x/>
    </i>
  </rowItems>
  <colFields count="1">
    <field x="-2"/>
  </colFields>
  <colItems count="2">
    <i>
      <x/>
    </i>
    <i i="1">
      <x v="1"/>
    </i>
  </colItems>
  <dataFields count="2">
    <dataField name="Positive Cases" fld="9" baseField="0" baseItem="0"/>
    <dataField name="Total Cases" fld="9"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38FD2B5-C885-404F-A8F8-07B7FA4290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0">
    <pivotField showAll="0">
      <items count="3">
        <item x="0"/>
        <item h="1" x="1"/>
        <item t="default"/>
      </items>
    </pivotField>
    <pivotField showAll="0">
      <items count="9">
        <item x="0"/>
        <item x="1"/>
        <item x="2"/>
        <item x="3"/>
        <item x="4"/>
        <item x="5"/>
        <item x="6"/>
        <item x="7"/>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pivotField>
    <pivotField showAll="0">
      <items count="3">
        <item x="1"/>
        <item x="0"/>
        <item t="default"/>
      </items>
    </pivotField>
    <pivotField showAll="0"/>
    <pivotField showAll="0">
      <items count="2">
        <item x="0"/>
        <item t="default"/>
      </items>
    </pivotField>
    <pivotField dataField="1" showAll="0"/>
  </pivotFields>
  <rowItems count="1">
    <i/>
  </rowItems>
  <colItems count="1">
    <i/>
  </colItems>
  <dataFields count="1">
    <dataField name="Count of Outcome" fld="9" subtotal="count"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2D05499C-608E-43A5-BA84-CAC5BE363301}" sourceName="Outcome">
  <pivotTables>
    <pivotTable tabId="2" name="PivotTable3"/>
  </pivotTables>
  <data>
    <tabular pivotCacheId="14934437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5875C038-145E-4D92-8447-9F33B521BE27}" sourceName="AreaType">
  <pivotTables>
    <pivotTable tabId="2" name="By House type"/>
    <pivotTable tabId="2" name="Distribution Of Positive Vs Negetive Outcome"/>
    <pivotTable tabId="2" name="gender"/>
    <pivotTable tabId="2" name="PivotTable22"/>
    <pivotTable tabId="2" name="PivotTable5"/>
    <pivotTable tabId="2" name=" p?N Outcome"/>
  </pivotTables>
  <data>
    <tabular pivotCacheId="1493443734">
      <items count="2">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1" xr10:uid="{BC9D69C7-E97F-4EED-A98A-DFBD4EDFC6E6}" sourceName="AreaType">
  <pivotTables>
    <pivotTable tabId="2" name="PivotTable6"/>
  </pivotTables>
  <data>
    <tabular pivotCacheId="2096319318" customListSort="0">
      <items count="2">
        <i x="1" s="1"/>
        <i x="0"/>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DFF0EE-C37C-4D03-9353-51788CA496F2}" sourceName="Gender">
  <pivotTables>
    <pivotTable tabId="2" name="By House type"/>
    <pivotTable tabId="2" name="Distribution Of Positive Vs Negetive Outcome"/>
    <pivotTable tabId="2" name="PivotTable5"/>
    <pivotTable tabId="2" name="PivotTable22"/>
    <pivotTable tabId="2" name="gender"/>
    <pivotTable tabId="2" name=" p?N Outcome"/>
  </pivotTables>
  <data>
    <tabular pivotCacheId="1493443734">
      <items count="2">
        <i x="0" s="1"/>
        <i x="1"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Type" xr10:uid="{79F67FF1-A7C6-4F3B-AC56-F73388EC39E4}" sourceName="HouseType">
  <pivotTables>
    <pivotTable tabId="2" name="gender"/>
    <pivotTable tabId="2" name="By House type"/>
    <pivotTable tabId="2" name="Distribution Of Positive Vs Negetive Outcome"/>
    <pivotTable tabId="2" name="PivotTable22"/>
    <pivotTable tabId="2" name="PivotTable5"/>
    <pivotTable tabId="2" name=" p?N Outcome"/>
  </pivotTables>
  <data>
    <tabular pivotCacheId="1493443734">
      <items count="3">
        <i x="0" s="1"/>
        <i x="1" s="1"/>
        <i x="2" s="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2" xr10:uid="{B64CED57-70A4-4734-B5EC-C90E6DC56CEE}" sourceName="AreaType">
  <pivotTables>
    <pivotTable tabId="2" name="PivotTable3"/>
  </pivotTables>
  <data>
    <tabular pivotCacheId="1493443734">
      <items count="2">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4" xr10:uid="{472FEAA0-5BCD-4259-B140-FEC1E50DE465}" cache="Slicer_AreaType" caption="AreaType" columnCount="2" showCaption="0" style="Slicer no border 2" rowHeight="241300"/>
  <slicer name="AreaType 3" xr10:uid="{F9044C91-EA57-4F9B-AD06-4198D9726AE1}" cache="Slicer_AreaType1" caption="AreaType" columnCount="2" showCaption="0" style="Slicer no border 2" rowHeight="241300"/>
  <slicer name="Gender 1" xr10:uid="{31D290BC-83C0-4634-BF08-2AB71F798FD2}" cache="Slicer_Gender" caption="Gender" columnCount="2" showCaption="0" style="Slicer no border 2" rowHeight="241300"/>
  <slicer name="HouseType 1" xr10:uid="{4F0A2964-9C7F-4976-8178-45442D8B0CCD}" cache="Slicer_HouseType" caption="HouseType" columnCount="3" showCaption="0" style="Slicer no border 2" rowHeight="241300"/>
  <slicer name="AreaType 5" xr10:uid="{3ACC84D1-9404-4AEF-88B6-C48E2FFC331F}" cache="Slicer_AreaType2" caption="AreaType" columnCount="2" showCaption="0" style="Slicer no border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EA081BE1-624E-4586-816A-9CF41595B5BD}" cache="Slicer_Outcome" caption="Outcome" rowHeight="241300"/>
  <slicer name="AreaType" xr10:uid="{5BB545E4-BEFB-4CBD-926A-E09111E60EC6}" cache="Slicer_AreaType" caption="AreaType" columnCount="2" rowHeight="241300"/>
  <slicer name="AreaType 2" xr10:uid="{4F2E8C1A-7432-4A58-A9E5-9E60A7E75932}" cache="Slicer_AreaType1" caption="AreaType" columnCount="2" showCaption="0" style="Slicer no border 2" rowHeight="241300"/>
  <slicer name="Gender" xr10:uid="{FA1EAD16-5C60-4B2C-B09E-F519CA617E1B}" cache="Slicer_Gender" caption="Gender" rowHeight="241300"/>
  <slicer name="HouseType" xr10:uid="{0B47D2E1-D1C6-4288-9DB2-7DF79B3A35CC}" cache="Slicer_HouseType" caption="HouseType" rowHeight="241300"/>
  <slicer name="AreaType 1" xr10:uid="{E4DBDF50-469F-404D-B426-789B4D9C2B4D}" cache="Slicer_AreaType2" caption="Area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79EFEE-4A23-4CE7-BCE8-710A056AA0F1}" name="Table3" displayName="Table3" ref="A1:M1001" totalsRowShown="0">
  <autoFilter ref="A1:M1001" xr:uid="{2E79EFEE-4A23-4CE7-BCE8-710A056AA0F1}"/>
  <tableColumns count="13">
    <tableColumn id="1" xr3:uid="{77D8D4C1-ED60-4930-A13A-A2DDC631FDCB}" name="Gender"/>
    <tableColumn id="2" xr3:uid="{26232E8D-7911-4691-B47F-A3BB9AB330E4}" name="Age"/>
    <tableColumn id="3" xr3:uid="{3F5C1DA9-5BC5-43BB-AEDA-40AAF20E309E}" name="NS1"/>
    <tableColumn id="4" xr3:uid="{60EECC67-F2EA-47F6-9D73-929B5766595D}" name="IgG"/>
    <tableColumn id="5" xr3:uid="{4011CCCF-3525-4D39-8E32-DFDE3BBD0A84}" name="IgM"/>
    <tableColumn id="6" xr3:uid="{5D01F554-84D2-465C-B237-66198EBE58ED}" name="Area"/>
    <tableColumn id="7" xr3:uid="{285822E2-77BF-45A1-B5EF-1899EB6D8F5B}" name="AreaType"/>
    <tableColumn id="8" xr3:uid="{8A3571E7-C4DD-4840-A4A6-ABD8CF53B84D}" name="HouseType"/>
    <tableColumn id="9" xr3:uid="{9983A37E-6138-441F-B89C-5824802D7D01}" name="District"/>
    <tableColumn id="10" xr3:uid="{B389BA2E-57A2-4DFB-88F1-2A621F3D686D}" name="Outcome"/>
    <tableColumn id="11" xr3:uid="{F6410235-B5D0-48C7-8D71-CF33010D728F}" name="Age(Positive)" dataDxfId="2">
      <calculatedColumnFormula>IF(J2=1,Table3[[#This Row],[Outcome]]," ")</calculatedColumnFormula>
    </tableColumn>
    <tableColumn id="12" xr3:uid="{725199A9-ED3A-49E7-8E2A-8B686CFD1A1F}" name="Age(Negetive)" dataDxfId="1">
      <calculatedColumnFormula>IF(J2=0,1," ")</calculatedColumnFormula>
    </tableColumn>
    <tableColumn id="13" xr3:uid="{F1E0A6CD-A3B6-4DA5-AB90-CC513330B450}" name="Age Group" dataDxfId="0">
      <calculatedColumnFormula array="1">_xlfn.IFS(
  B2&lt;11, "0–10",
  B2&lt;21, "11–20",
  B2&lt;31, "21–30",
  B2&lt;41, "31–40",
  B2&lt;51, "41–50",
  B2&lt;61, "51–60",
  B2&lt;71, "61–70",
  B2&lt;81, "71–80",
  B2&lt;=100, "81–100"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3F867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rinterSettings" Target="../printerSettings/printerSettings3.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ABBE-EE6B-4590-9AA1-E552403F92C3}">
  <dimension ref="A21:AE43"/>
  <sheetViews>
    <sheetView showGridLines="0" tabSelected="1" zoomScale="85" zoomScaleNormal="85" workbookViewId="0">
      <selection activeCell="D6" sqref="D6"/>
    </sheetView>
  </sheetViews>
  <sheetFormatPr defaultRowHeight="15" x14ac:dyDescent="0.25"/>
  <cols>
    <col min="1" max="1" width="7.42578125" customWidth="1"/>
    <col min="2" max="2" width="14.85546875" bestFit="1" customWidth="1"/>
    <col min="3" max="3" width="13" customWidth="1"/>
    <col min="23" max="23" width="12" customWidth="1"/>
    <col min="30" max="30" width="15" bestFit="1" customWidth="1"/>
    <col min="31" max="31" width="16.140625" bestFit="1" customWidth="1"/>
  </cols>
  <sheetData>
    <row r="21" spans="1:31" x14ac:dyDescent="0.25">
      <c r="B21" s="12" t="s">
        <v>5</v>
      </c>
      <c r="C21" s="12" t="s">
        <v>74</v>
      </c>
      <c r="AD21" s="12" t="s">
        <v>75</v>
      </c>
      <c r="AE21" s="12" t="s">
        <v>86</v>
      </c>
    </row>
    <row r="23" spans="1:31" ht="15.75" x14ac:dyDescent="0.25">
      <c r="A23" s="5"/>
      <c r="B23" s="5" t="str">
        <f>Analysis!$D$7</f>
        <v>Badda</v>
      </c>
      <c r="C23" s="5">
        <f>Analysis!$E$7</f>
        <v>17</v>
      </c>
      <c r="AD23" s="16" t="str">
        <f>Analysis!B67</f>
        <v>0–10</v>
      </c>
      <c r="AE23" s="17">
        <f>Analysis!E67</f>
        <v>0.6875</v>
      </c>
    </row>
    <row r="24" spans="1:31" ht="15.75" x14ac:dyDescent="0.25">
      <c r="A24" s="5"/>
      <c r="B24" s="5" t="str">
        <f>Analysis!$D$8</f>
        <v>Bangshal</v>
      </c>
      <c r="C24" s="5">
        <f>Analysis!$E$8</f>
        <v>24</v>
      </c>
      <c r="AD24" s="16" t="str">
        <f>Analysis!B68</f>
        <v>11–20</v>
      </c>
      <c r="AE24" s="17">
        <f>Analysis!E68</f>
        <v>0.50617283950617287</v>
      </c>
    </row>
    <row r="25" spans="1:31" ht="15.75" x14ac:dyDescent="0.25">
      <c r="A25" s="5"/>
      <c r="B25" s="5" t="str">
        <f>Analysis!$D$9</f>
        <v>Demra</v>
      </c>
      <c r="C25" s="5">
        <f>Analysis!$E$9</f>
        <v>26</v>
      </c>
      <c r="AD25" s="16" t="str">
        <f>Analysis!B69</f>
        <v>21–30</v>
      </c>
      <c r="AE25" s="17">
        <f>Analysis!E69</f>
        <v>0.51041666666666663</v>
      </c>
    </row>
    <row r="26" spans="1:31" ht="15.75" x14ac:dyDescent="0.25">
      <c r="A26" s="5"/>
      <c r="B26" s="5" t="str">
        <f>Analysis!$D$10</f>
        <v>Dhanmondi</v>
      </c>
      <c r="C26" s="5">
        <f>Analysis!$E$10</f>
        <v>17</v>
      </c>
      <c r="AD26" s="16" t="str">
        <f>Analysis!B70</f>
        <v>31–40</v>
      </c>
      <c r="AE26" s="17">
        <f>Analysis!E70</f>
        <v>0.5056179775280899</v>
      </c>
    </row>
    <row r="27" spans="1:31" ht="15.75" x14ac:dyDescent="0.25">
      <c r="A27" s="5"/>
      <c r="B27" s="5" t="str">
        <f>Analysis!$D$11</f>
        <v>Jatrabari</v>
      </c>
      <c r="C27" s="5">
        <f>Analysis!$E$11</f>
        <v>31</v>
      </c>
      <c r="AD27" s="16" t="str">
        <f>Analysis!B71</f>
        <v>41–50</v>
      </c>
      <c r="AE27" s="17">
        <f>Analysis!E71</f>
        <v>0.52127659574468088</v>
      </c>
    </row>
    <row r="28" spans="1:31" ht="15.75" x14ac:dyDescent="0.25">
      <c r="A28" s="5"/>
      <c r="B28" s="5" t="str">
        <f>Analysis!$D$12</f>
        <v>Kadamtali</v>
      </c>
      <c r="C28" s="5">
        <f>Analysis!$E$12</f>
        <v>19</v>
      </c>
      <c r="AD28" s="16" t="str">
        <f>Analysis!B72</f>
        <v>51–60</v>
      </c>
      <c r="AE28" s="17">
        <f>Analysis!E72</f>
        <v>0.45454545454545453</v>
      </c>
    </row>
    <row r="29" spans="1:31" ht="15.75" x14ac:dyDescent="0.25">
      <c r="A29" s="5"/>
      <c r="B29" s="5" t="str">
        <f>Analysis!$D$13</f>
        <v>Kafrul</v>
      </c>
      <c r="C29" s="5">
        <f>Analysis!$E$13</f>
        <v>17</v>
      </c>
      <c r="AD29" s="16" t="str">
        <f>Analysis!B73</f>
        <v>61–70</v>
      </c>
      <c r="AE29" s="17">
        <f>Analysis!E73</f>
        <v>0.5</v>
      </c>
    </row>
    <row r="30" spans="1:31" ht="15.75" x14ac:dyDescent="0.25">
      <c r="A30" s="5"/>
      <c r="B30" s="5" t="str">
        <f>Analysis!$D$14</f>
        <v>Kalabagan</v>
      </c>
      <c r="C30" s="5">
        <f>Analysis!$E$14</f>
        <v>15</v>
      </c>
      <c r="AD30" s="16"/>
      <c r="AE30" s="17"/>
    </row>
    <row r="31" spans="1:31" ht="15.75" x14ac:dyDescent="0.25">
      <c r="A31" s="5"/>
      <c r="B31" s="5" t="str">
        <f>Analysis!$D$15</f>
        <v>Khilkhet</v>
      </c>
      <c r="C31" s="5">
        <f>Analysis!$E$15</f>
        <v>16</v>
      </c>
      <c r="AD31" s="16"/>
      <c r="AE31" s="17"/>
    </row>
    <row r="32" spans="1:31" x14ac:dyDescent="0.25">
      <c r="A32" s="5"/>
      <c r="B32" s="5" t="str">
        <f>Analysis!$D$16</f>
        <v>Mirpur</v>
      </c>
      <c r="C32" s="5">
        <f>Analysis!$E$16</f>
        <v>19</v>
      </c>
    </row>
    <row r="33" spans="2:31" x14ac:dyDescent="0.25">
      <c r="B33" s="5" t="str">
        <f>Analysis!D17</f>
        <v>Mohammadpur</v>
      </c>
      <c r="C33" s="5">
        <f>GETPIVOTDATA("Outcome",Analysis!$D$6,"Area","Khilkhet")</f>
        <v>16</v>
      </c>
      <c r="AD33" s="12" t="s">
        <v>75</v>
      </c>
      <c r="AE33" s="12" t="s">
        <v>60</v>
      </c>
    </row>
    <row r="34" spans="2:31" x14ac:dyDescent="0.25">
      <c r="B34" s="5" t="str">
        <f>Analysis!D18</f>
        <v>Motijheel</v>
      </c>
      <c r="C34" s="5">
        <f>GETPIVOTDATA("Outcome",Analysis!$D$6,"Area","Sabujbagh")</f>
        <v>15</v>
      </c>
    </row>
    <row r="35" spans="2:31" ht="15.75" x14ac:dyDescent="0.25">
      <c r="B35" s="5" t="str">
        <f>Analysis!D19</f>
        <v>Pallabi</v>
      </c>
      <c r="C35" s="5">
        <f>GETPIVOTDATA("Outcome",Analysis!$D$6,"Area","Motijheel")</f>
        <v>15</v>
      </c>
      <c r="AD35" s="16" t="str">
        <f>Analysis!$B$67</f>
        <v>0–10</v>
      </c>
      <c r="AE35" s="16">
        <f>GETPIVOTDATA("Positive Cases",Analysis!$B$66,"Age Group","0–10")</f>
        <v>22</v>
      </c>
    </row>
    <row r="36" spans="2:31" ht="15.75" x14ac:dyDescent="0.25">
      <c r="B36" s="5" t="str">
        <f>Analysis!D20</f>
        <v>Sabujbagh</v>
      </c>
      <c r="C36" s="5">
        <f>GETPIVOTDATA("Outcome",Analysis!$D$6,"Area","Kalabagan")</f>
        <v>15</v>
      </c>
      <c r="AD36" s="16" t="str">
        <f>Analysis!$B$68</f>
        <v>11–20</v>
      </c>
      <c r="AE36" s="16">
        <f>GETPIVOTDATA("Positive Cases",Analysis!$B$66,"Age Group","11–20")</f>
        <v>41</v>
      </c>
    </row>
    <row r="37" spans="2:31" ht="15.75" x14ac:dyDescent="0.25">
      <c r="B37" s="5" t="str">
        <f>Analysis!D21</f>
        <v>Tejgaon</v>
      </c>
      <c r="C37" s="5">
        <f>GETPIVOTDATA("Outcome",Analysis!$D$6,"Area","Pallabi")</f>
        <v>14</v>
      </c>
      <c r="AD37" s="16" t="str">
        <f>Analysis!$B$69</f>
        <v>21–30</v>
      </c>
      <c r="AE37" s="16">
        <f>GETPIVOTDATA("Positive Cases",Analysis!$B$66,"Age Group","21–30")</f>
        <v>49</v>
      </c>
    </row>
    <row r="38" spans="2:31" ht="15.75" x14ac:dyDescent="0.25">
      <c r="AD38" s="16" t="str">
        <f>Analysis!$B$70</f>
        <v>31–40</v>
      </c>
      <c r="AE38" s="16">
        <f>GETPIVOTDATA("Positive Cases",Analysis!$B$66,"Age Group","31–40")</f>
        <v>45</v>
      </c>
    </row>
    <row r="39" spans="2:31" ht="15.75" x14ac:dyDescent="0.25">
      <c r="AD39" s="16" t="str">
        <f>Analysis!$B$71</f>
        <v>41–50</v>
      </c>
      <c r="AE39" s="16">
        <f>GETPIVOTDATA("Positive Cases",Analysis!$B$66,"Age Group","41–50")</f>
        <v>49</v>
      </c>
    </row>
    <row r="40" spans="2:31" ht="18.75" x14ac:dyDescent="0.3">
      <c r="B40" s="13" t="str">
        <f>Analysis!D22</f>
        <v>Grand Total</v>
      </c>
      <c r="C40" s="13">
        <f>GETPIVOTDATA("Outcome",Analysis!$D$6)</f>
        <v>289</v>
      </c>
      <c r="AD40" s="16" t="str">
        <f>Analysis!$B$72</f>
        <v>51–60</v>
      </c>
      <c r="AE40" s="16">
        <f>GETPIVOTDATA("Positive Cases",Analysis!$B$66,"Age Group","51–60")</f>
        <v>35</v>
      </c>
    </row>
    <row r="41" spans="2:31" ht="15.75" x14ac:dyDescent="0.25">
      <c r="AD41" s="16" t="str">
        <f>Analysis!$B$73</f>
        <v>61–70</v>
      </c>
      <c r="AE41" s="16">
        <f>GETPIVOTDATA("Positive Cases",Analysis!$B$66,"Age Group","61–70")</f>
        <v>16</v>
      </c>
    </row>
    <row r="43" spans="2:31" ht="18.75" x14ac:dyDescent="0.3">
      <c r="AD43" s="13" t="s">
        <v>55</v>
      </c>
      <c r="AE43" s="13">
        <f>GETPIVOTDATA("Positive Cases",Analysis!$B$66)</f>
        <v>257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7CC6-8376-446E-B7CC-72AC34D12B32}">
  <dimension ref="A1:M1001"/>
  <sheetViews>
    <sheetView topLeftCell="A4" workbookViewId="0">
      <selection activeCell="O7" sqref="O7"/>
    </sheetView>
  </sheetViews>
  <sheetFormatPr defaultRowHeight="15" x14ac:dyDescent="0.25"/>
  <cols>
    <col min="1" max="1" width="9.85546875" customWidth="1"/>
    <col min="7" max="7" width="11.5703125" customWidth="1"/>
    <col min="8" max="8" width="13" customWidth="1"/>
    <col min="9" max="9" width="9.42578125" customWidth="1"/>
    <col min="10" max="10" width="11.28515625" customWidth="1"/>
    <col min="11" max="11" width="15.140625" customWidth="1"/>
    <col min="12" max="12" width="16.140625" customWidth="1"/>
    <col min="13" max="13" width="12.7109375" bestFit="1" customWidth="1"/>
  </cols>
  <sheetData>
    <row r="1" spans="1:13" x14ac:dyDescent="0.25">
      <c r="A1" t="s">
        <v>0</v>
      </c>
      <c r="B1" t="s">
        <v>1</v>
      </c>
      <c r="C1" t="s">
        <v>2</v>
      </c>
      <c r="D1" t="s">
        <v>3</v>
      </c>
      <c r="E1" t="s">
        <v>4</v>
      </c>
      <c r="F1" t="s">
        <v>5</v>
      </c>
      <c r="G1" t="s">
        <v>6</v>
      </c>
      <c r="H1" t="s">
        <v>7</v>
      </c>
      <c r="I1" t="s">
        <v>8</v>
      </c>
      <c r="J1" t="s">
        <v>9</v>
      </c>
      <c r="K1" t="s">
        <v>66</v>
      </c>
      <c r="L1" t="s">
        <v>67</v>
      </c>
      <c r="M1" t="s">
        <v>75</v>
      </c>
    </row>
    <row r="2" spans="1:13" x14ac:dyDescent="0.25">
      <c r="A2" t="s">
        <v>10</v>
      </c>
      <c r="B2">
        <v>45</v>
      </c>
      <c r="C2">
        <v>0</v>
      </c>
      <c r="D2">
        <v>0</v>
      </c>
      <c r="E2">
        <v>0</v>
      </c>
      <c r="F2" t="s">
        <v>11</v>
      </c>
      <c r="G2" t="s">
        <v>12</v>
      </c>
      <c r="H2" t="s">
        <v>13</v>
      </c>
      <c r="I2" t="s">
        <v>14</v>
      </c>
      <c r="J2">
        <v>0</v>
      </c>
      <c r="K2" t="str">
        <f>IF(J2=1,Table3[[#This Row],[Outcome]]," ")</f>
        <v xml:space="preserve"> </v>
      </c>
      <c r="L2">
        <f t="shared" ref="L2:L65" si="0">IF(J2=0,1," ")</f>
        <v>1</v>
      </c>
      <c r="M2" t="str" cm="1">
        <f t="array" ref="M2">_xlfn.IFS(
  B2&lt;11, "0–10",
  B2&lt;21, "11–20",
  B2&lt;31, "21–30",
  B2&lt;41, "31–40",
  B2&lt;51, "41–50",
  B2&lt;61, "51–60",
  B2&lt;71, "61–70",
  B2&lt;81, "71–80",
  B2&lt;=100, "81–100"
)</f>
        <v>41–50</v>
      </c>
    </row>
    <row r="3" spans="1:13" x14ac:dyDescent="0.25">
      <c r="A3" t="s">
        <v>15</v>
      </c>
      <c r="B3">
        <v>17</v>
      </c>
      <c r="C3">
        <v>0</v>
      </c>
      <c r="D3">
        <v>0</v>
      </c>
      <c r="E3">
        <v>1</v>
      </c>
      <c r="F3" t="s">
        <v>16</v>
      </c>
      <c r="G3" t="s">
        <v>17</v>
      </c>
      <c r="H3" t="s">
        <v>13</v>
      </c>
      <c r="I3" t="s">
        <v>14</v>
      </c>
      <c r="J3">
        <v>0</v>
      </c>
      <c r="K3" t="str">
        <f>IF(J3=1,Table3[[#This Row],[Outcome]]," ")</f>
        <v xml:space="preserve"> </v>
      </c>
      <c r="L3">
        <f t="shared" si="0"/>
        <v>1</v>
      </c>
      <c r="M3" t="str" cm="1">
        <f t="array" ref="M3">_xlfn.IFS(
  B3&lt;11, "0–10",
  B3&lt;21, "11–20",
  B3&lt;31, "21–30",
  B3&lt;41, "31–40",
  B3&lt;51, "41–50",
  B3&lt;61, "51–60",
  B3&lt;71, "61–70",
  B3&lt;81, "71–80",
  B3&lt;=100, "81–100"
)</f>
        <v>11–20</v>
      </c>
    </row>
    <row r="4" spans="1:13" x14ac:dyDescent="0.25">
      <c r="A4" t="s">
        <v>10</v>
      </c>
      <c r="B4">
        <v>29</v>
      </c>
      <c r="C4">
        <v>0</v>
      </c>
      <c r="D4">
        <v>0</v>
      </c>
      <c r="E4">
        <v>0</v>
      </c>
      <c r="F4" t="s">
        <v>18</v>
      </c>
      <c r="G4" t="s">
        <v>12</v>
      </c>
      <c r="H4" t="s">
        <v>19</v>
      </c>
      <c r="I4" t="s">
        <v>14</v>
      </c>
      <c r="J4">
        <v>0</v>
      </c>
      <c r="K4" t="str">
        <f>IF(J4=1,Table3[[#This Row],[Outcome]]," ")</f>
        <v xml:space="preserve"> </v>
      </c>
      <c r="L4">
        <f t="shared" si="0"/>
        <v>1</v>
      </c>
      <c r="M4" t="str" cm="1">
        <f t="array" ref="M4">_xlfn.IFS(
  B4&lt;11, "0–10",
  B4&lt;21, "11–20",
  B4&lt;31, "21–30",
  B4&lt;41, "31–40",
  B4&lt;51, "41–50",
  B4&lt;61, "51–60",
  B4&lt;71, "61–70",
  B4&lt;81, "71–80",
  B4&lt;=100, "81–100"
)</f>
        <v>21–30</v>
      </c>
    </row>
    <row r="5" spans="1:13" x14ac:dyDescent="0.25">
      <c r="A5" t="s">
        <v>10</v>
      </c>
      <c r="B5">
        <v>63</v>
      </c>
      <c r="C5">
        <v>1</v>
      </c>
      <c r="D5">
        <v>1</v>
      </c>
      <c r="E5">
        <v>0</v>
      </c>
      <c r="F5" t="s">
        <v>20</v>
      </c>
      <c r="G5" t="s">
        <v>17</v>
      </c>
      <c r="H5" t="s">
        <v>19</v>
      </c>
      <c r="I5" t="s">
        <v>14</v>
      </c>
      <c r="J5">
        <v>1</v>
      </c>
      <c r="K5">
        <f>IF(J5=1,Table3[[#This Row],[Outcome]]," ")</f>
        <v>1</v>
      </c>
      <c r="L5" t="str">
        <f t="shared" si="0"/>
        <v xml:space="preserve"> </v>
      </c>
      <c r="M5" t="str" cm="1">
        <f t="array" ref="M5">_xlfn.IFS(
  B5&lt;11, "0–10",
  B5&lt;21, "11–20",
  B5&lt;31, "21–30",
  B5&lt;41, "31–40",
  B5&lt;51, "41–50",
  B5&lt;61, "51–60",
  B5&lt;71, "61–70",
  B5&lt;81, "71–80",
  B5&lt;=100, "81–100"
)</f>
        <v>61–70</v>
      </c>
    </row>
    <row r="6" spans="1:13" x14ac:dyDescent="0.25">
      <c r="A6" t="s">
        <v>15</v>
      </c>
      <c r="B6">
        <v>22</v>
      </c>
      <c r="C6">
        <v>0</v>
      </c>
      <c r="D6">
        <v>0</v>
      </c>
      <c r="E6">
        <v>0</v>
      </c>
      <c r="F6" t="s">
        <v>21</v>
      </c>
      <c r="G6" t="s">
        <v>12</v>
      </c>
      <c r="H6" t="s">
        <v>13</v>
      </c>
      <c r="I6" t="s">
        <v>14</v>
      </c>
      <c r="J6">
        <v>0</v>
      </c>
      <c r="K6" t="str">
        <f>IF(J6=1,Table3[[#This Row],[Outcome]]," ")</f>
        <v xml:space="preserve"> </v>
      </c>
      <c r="L6">
        <f t="shared" si="0"/>
        <v>1</v>
      </c>
      <c r="M6" t="str" cm="1">
        <f t="array" ref="M6">_xlfn.IFS(
  B6&lt;11, "0–10",
  B6&lt;21, "11–20",
  B6&lt;31, "21–30",
  B6&lt;41, "31–40",
  B6&lt;51, "41–50",
  B6&lt;61, "51–60",
  B6&lt;71, "61–70",
  B6&lt;81, "71–80",
  B6&lt;=100, "81–100"
)</f>
        <v>21–30</v>
      </c>
    </row>
    <row r="7" spans="1:13" x14ac:dyDescent="0.25">
      <c r="A7" t="s">
        <v>10</v>
      </c>
      <c r="B7">
        <v>36</v>
      </c>
      <c r="C7">
        <v>0</v>
      </c>
      <c r="D7">
        <v>0</v>
      </c>
      <c r="E7">
        <v>1</v>
      </c>
      <c r="F7" t="s">
        <v>22</v>
      </c>
      <c r="G7" t="s">
        <v>17</v>
      </c>
      <c r="H7" t="s">
        <v>19</v>
      </c>
      <c r="I7" t="s">
        <v>14</v>
      </c>
      <c r="J7">
        <v>0</v>
      </c>
      <c r="K7" t="str">
        <f>IF(J7=1,Table3[[#This Row],[Outcome]]," ")</f>
        <v xml:space="preserve"> </v>
      </c>
      <c r="L7">
        <f t="shared" si="0"/>
        <v>1</v>
      </c>
      <c r="M7" t="str" cm="1">
        <f t="array" ref="M7">_xlfn.IFS(
  B7&lt;11, "0–10",
  B7&lt;21, "11–20",
  B7&lt;31, "21–30",
  B7&lt;41, "31–40",
  B7&lt;51, "41–50",
  B7&lt;61, "51–60",
  B7&lt;71, "61–70",
  B7&lt;81, "71–80",
  B7&lt;=100, "81–100"
)</f>
        <v>31–40</v>
      </c>
    </row>
    <row r="8" spans="1:13" x14ac:dyDescent="0.25">
      <c r="A8" t="s">
        <v>10</v>
      </c>
      <c r="B8">
        <v>15</v>
      </c>
      <c r="C8">
        <v>0</v>
      </c>
      <c r="D8">
        <v>0</v>
      </c>
      <c r="E8">
        <v>1</v>
      </c>
      <c r="F8" t="s">
        <v>23</v>
      </c>
      <c r="G8" t="s">
        <v>12</v>
      </c>
      <c r="H8" t="s">
        <v>13</v>
      </c>
      <c r="I8" t="s">
        <v>14</v>
      </c>
      <c r="J8">
        <v>0</v>
      </c>
      <c r="K8" t="str">
        <f>IF(J8=1,Table3[[#This Row],[Outcome]]," ")</f>
        <v xml:space="preserve"> </v>
      </c>
      <c r="L8">
        <f t="shared" si="0"/>
        <v>1</v>
      </c>
      <c r="M8" t="str" cm="1">
        <f t="array" ref="M8">_xlfn.IFS(
  B8&lt;11, "0–10",
  B8&lt;21, "11–20",
  B8&lt;31, "21–30",
  B8&lt;41, "31–40",
  B8&lt;51, "41–50",
  B8&lt;61, "51–60",
  B8&lt;71, "61–70",
  B8&lt;81, "71–80",
  B8&lt;=100, "81–100"
)</f>
        <v>11–20</v>
      </c>
    </row>
    <row r="9" spans="1:13" x14ac:dyDescent="0.25">
      <c r="A9" t="s">
        <v>15</v>
      </c>
      <c r="B9">
        <v>26</v>
      </c>
      <c r="C9">
        <v>0</v>
      </c>
      <c r="D9">
        <v>0</v>
      </c>
      <c r="E9">
        <v>0</v>
      </c>
      <c r="F9" t="s">
        <v>23</v>
      </c>
      <c r="G9" t="s">
        <v>17</v>
      </c>
      <c r="H9" t="s">
        <v>19</v>
      </c>
      <c r="I9" t="s">
        <v>14</v>
      </c>
      <c r="J9">
        <v>0</v>
      </c>
      <c r="K9" t="str">
        <f>IF(J9=1,Table3[[#This Row],[Outcome]]," ")</f>
        <v xml:space="preserve"> </v>
      </c>
      <c r="L9">
        <f t="shared" si="0"/>
        <v>1</v>
      </c>
      <c r="M9" t="str" cm="1">
        <f t="array" ref="M9">_xlfn.IFS(
  B9&lt;11, "0–10",
  B9&lt;21, "11–20",
  B9&lt;31, "21–30",
  B9&lt;41, "31–40",
  B9&lt;51, "41–50",
  B9&lt;61, "51–60",
  B9&lt;71, "61–70",
  B9&lt;81, "71–80",
  B9&lt;=100, "81–100"
)</f>
        <v>21–30</v>
      </c>
    </row>
    <row r="10" spans="1:13" x14ac:dyDescent="0.25">
      <c r="A10" t="s">
        <v>10</v>
      </c>
      <c r="B10">
        <v>31</v>
      </c>
      <c r="C10">
        <v>0</v>
      </c>
      <c r="D10">
        <v>0</v>
      </c>
      <c r="E10">
        <v>1</v>
      </c>
      <c r="F10" t="s">
        <v>22</v>
      </c>
      <c r="G10" t="s">
        <v>12</v>
      </c>
      <c r="H10" t="s">
        <v>24</v>
      </c>
      <c r="I10" t="s">
        <v>14</v>
      </c>
      <c r="J10">
        <v>0</v>
      </c>
      <c r="K10" t="str">
        <f>IF(J10=1,Table3[[#This Row],[Outcome]]," ")</f>
        <v xml:space="preserve"> </v>
      </c>
      <c r="L10">
        <f t="shared" si="0"/>
        <v>1</v>
      </c>
      <c r="M10" t="str" cm="1">
        <f t="array" ref="M10">_xlfn.IFS(
  B10&lt;11, "0–10",
  B10&lt;21, "11–20",
  B10&lt;31, "21–30",
  B10&lt;41, "31–40",
  B10&lt;51, "41–50",
  B10&lt;61, "51–60",
  B10&lt;71, "61–70",
  B10&lt;81, "71–80",
  B10&lt;=100, "81–100"
)</f>
        <v>31–40</v>
      </c>
    </row>
    <row r="11" spans="1:13" x14ac:dyDescent="0.25">
      <c r="A11" t="s">
        <v>10</v>
      </c>
      <c r="B11">
        <v>10</v>
      </c>
      <c r="C11">
        <v>0</v>
      </c>
      <c r="D11">
        <v>0</v>
      </c>
      <c r="E11">
        <v>1</v>
      </c>
      <c r="F11" t="s">
        <v>25</v>
      </c>
      <c r="G11" t="s">
        <v>17</v>
      </c>
      <c r="H11" t="s">
        <v>24</v>
      </c>
      <c r="I11" t="s">
        <v>14</v>
      </c>
      <c r="J11">
        <v>0</v>
      </c>
      <c r="K11" t="str">
        <f>IF(J11=1,Table3[[#This Row],[Outcome]]," ")</f>
        <v xml:space="preserve"> </v>
      </c>
      <c r="L11">
        <f t="shared" si="0"/>
        <v>1</v>
      </c>
      <c r="M11" t="str" cm="1">
        <f t="array" ref="M11">_xlfn.IFS(
  B11&lt;11, "0–10",
  B11&lt;21, "11–20",
  B11&lt;31, "21–30",
  B11&lt;41, "31–40",
  B11&lt;51, "41–50",
  B11&lt;61, "51–60",
  B11&lt;71, "61–70",
  B11&lt;81, "71–80",
  B11&lt;=100, "81–100"
)</f>
        <v>0–10</v>
      </c>
    </row>
    <row r="12" spans="1:13" x14ac:dyDescent="0.25">
      <c r="A12" t="s">
        <v>10</v>
      </c>
      <c r="B12">
        <v>31</v>
      </c>
      <c r="C12">
        <v>1</v>
      </c>
      <c r="D12">
        <v>1</v>
      </c>
      <c r="E12">
        <v>0</v>
      </c>
      <c r="F12" t="s">
        <v>26</v>
      </c>
      <c r="G12" t="s">
        <v>12</v>
      </c>
      <c r="H12" t="s">
        <v>13</v>
      </c>
      <c r="I12" t="s">
        <v>14</v>
      </c>
      <c r="J12">
        <v>1</v>
      </c>
      <c r="K12">
        <f>IF(J12=1,Table3[[#This Row],[Outcome]]," ")</f>
        <v>1</v>
      </c>
      <c r="L12" t="str">
        <f t="shared" si="0"/>
        <v xml:space="preserve"> </v>
      </c>
      <c r="M12" t="str" cm="1">
        <f t="array" ref="M12">_xlfn.IFS(
  B12&lt;11, "0–10",
  B12&lt;21, "11–20",
  B12&lt;31, "21–30",
  B12&lt;41, "31–40",
  B12&lt;51, "41–50",
  B12&lt;61, "51–60",
  B12&lt;71, "61–70",
  B12&lt;81, "71–80",
  B12&lt;=100, "81–100"
)</f>
        <v>31–40</v>
      </c>
    </row>
    <row r="13" spans="1:13" x14ac:dyDescent="0.25">
      <c r="A13" t="s">
        <v>15</v>
      </c>
      <c r="B13">
        <v>10</v>
      </c>
      <c r="C13">
        <v>0</v>
      </c>
      <c r="D13">
        <v>0</v>
      </c>
      <c r="E13">
        <v>0</v>
      </c>
      <c r="F13" t="s">
        <v>22</v>
      </c>
      <c r="G13" t="s">
        <v>17</v>
      </c>
      <c r="H13" t="s">
        <v>24</v>
      </c>
      <c r="I13" t="s">
        <v>14</v>
      </c>
      <c r="J13">
        <v>0</v>
      </c>
      <c r="K13" t="str">
        <f>IF(J13=1,Table3[[#This Row],[Outcome]]," ")</f>
        <v xml:space="preserve"> </v>
      </c>
      <c r="L13">
        <f t="shared" si="0"/>
        <v>1</v>
      </c>
      <c r="M13" t="str" cm="1">
        <f t="array" ref="M13">_xlfn.IFS(
  B13&lt;11, "0–10",
  B13&lt;21, "11–20",
  B13&lt;31, "21–30",
  B13&lt;41, "31–40",
  B13&lt;51, "41–50",
  B13&lt;61, "51–60",
  B13&lt;71, "61–70",
  B13&lt;81, "71–80",
  B13&lt;=100, "81–100"
)</f>
        <v>0–10</v>
      </c>
    </row>
    <row r="14" spans="1:13" x14ac:dyDescent="0.25">
      <c r="A14" t="s">
        <v>10</v>
      </c>
      <c r="B14">
        <v>13</v>
      </c>
      <c r="C14">
        <v>1</v>
      </c>
      <c r="D14">
        <v>1</v>
      </c>
      <c r="E14">
        <v>0</v>
      </c>
      <c r="F14" t="s">
        <v>27</v>
      </c>
      <c r="G14" t="s">
        <v>12</v>
      </c>
      <c r="H14" t="s">
        <v>13</v>
      </c>
      <c r="I14" t="s">
        <v>14</v>
      </c>
      <c r="J14">
        <v>1</v>
      </c>
      <c r="K14">
        <f>IF(J14=1,Table3[[#This Row],[Outcome]]," ")</f>
        <v>1</v>
      </c>
      <c r="L14" t="str">
        <f t="shared" si="0"/>
        <v xml:space="preserve"> </v>
      </c>
      <c r="M14" t="str" cm="1">
        <f t="array" ref="M14">_xlfn.IFS(
  B14&lt;11, "0–10",
  B14&lt;21, "11–20",
  B14&lt;31, "21–30",
  B14&lt;41, "31–40",
  B14&lt;51, "41–50",
  B14&lt;61, "51–60",
  B14&lt;71, "61–70",
  B14&lt;81, "71–80",
  B14&lt;=100, "81–100"
)</f>
        <v>11–20</v>
      </c>
    </row>
    <row r="15" spans="1:13" x14ac:dyDescent="0.25">
      <c r="A15" t="s">
        <v>10</v>
      </c>
      <c r="B15">
        <v>43</v>
      </c>
      <c r="C15">
        <v>1</v>
      </c>
      <c r="D15">
        <v>1</v>
      </c>
      <c r="E15">
        <v>0</v>
      </c>
      <c r="F15" t="s">
        <v>28</v>
      </c>
      <c r="G15" t="s">
        <v>17</v>
      </c>
      <c r="H15" t="s">
        <v>13</v>
      </c>
      <c r="I15" t="s">
        <v>14</v>
      </c>
      <c r="J15">
        <v>1</v>
      </c>
      <c r="K15">
        <f>IF(J15=1,Table3[[#This Row],[Outcome]]," ")</f>
        <v>1</v>
      </c>
      <c r="L15" t="str">
        <f t="shared" si="0"/>
        <v xml:space="preserve"> </v>
      </c>
      <c r="M15" t="str" cm="1">
        <f t="array" ref="M15">_xlfn.IFS(
  B15&lt;11, "0–10",
  B15&lt;21, "11–20",
  B15&lt;31, "21–30",
  B15&lt;41, "31–40",
  B15&lt;51, "41–50",
  B15&lt;61, "51–60",
  B15&lt;71, "61–70",
  B15&lt;81, "71–80",
  B15&lt;=100, "81–100"
)</f>
        <v>41–50</v>
      </c>
    </row>
    <row r="16" spans="1:13" x14ac:dyDescent="0.25">
      <c r="A16" t="s">
        <v>15</v>
      </c>
      <c r="B16">
        <v>52</v>
      </c>
      <c r="C16">
        <v>0</v>
      </c>
      <c r="D16">
        <v>0</v>
      </c>
      <c r="E16">
        <v>0</v>
      </c>
      <c r="F16" t="s">
        <v>29</v>
      </c>
      <c r="G16" t="s">
        <v>12</v>
      </c>
      <c r="H16" t="s">
        <v>19</v>
      </c>
      <c r="I16" t="s">
        <v>14</v>
      </c>
      <c r="J16">
        <v>0</v>
      </c>
      <c r="K16" t="str">
        <f>IF(J16=1,Table3[[#This Row],[Outcome]]," ")</f>
        <v xml:space="preserve"> </v>
      </c>
      <c r="L16">
        <f t="shared" si="0"/>
        <v>1</v>
      </c>
      <c r="M16" t="str" cm="1">
        <f t="array" ref="M16">_xlfn.IFS(
  B16&lt;11, "0–10",
  B16&lt;21, "11–20",
  B16&lt;31, "21–30",
  B16&lt;41, "31–40",
  B16&lt;51, "41–50",
  B16&lt;61, "51–60",
  B16&lt;71, "61–70",
  B16&lt;81, "71–80",
  B16&lt;=100, "81–100"
)</f>
        <v>51–60</v>
      </c>
    </row>
    <row r="17" spans="1:13" x14ac:dyDescent="0.25">
      <c r="A17" t="s">
        <v>10</v>
      </c>
      <c r="B17">
        <v>12</v>
      </c>
      <c r="C17">
        <v>1</v>
      </c>
      <c r="D17">
        <v>1</v>
      </c>
      <c r="E17">
        <v>1</v>
      </c>
      <c r="F17" t="s">
        <v>30</v>
      </c>
      <c r="G17" t="s">
        <v>17</v>
      </c>
      <c r="H17" t="s">
        <v>24</v>
      </c>
      <c r="I17" t="s">
        <v>14</v>
      </c>
      <c r="J17">
        <v>1</v>
      </c>
      <c r="K17">
        <f>IF(J17=1,Table3[[#This Row],[Outcome]]," ")</f>
        <v>1</v>
      </c>
      <c r="L17" t="str">
        <f t="shared" si="0"/>
        <v xml:space="preserve"> </v>
      </c>
      <c r="M17" t="str" cm="1">
        <f t="array" ref="M17">_xlfn.IFS(
  B17&lt;11, "0–10",
  B17&lt;21, "11–20",
  B17&lt;31, "21–30",
  B17&lt;41, "31–40",
  B17&lt;51, "41–50",
  B17&lt;61, "51–60",
  B17&lt;71, "61–70",
  B17&lt;81, "71–80",
  B17&lt;=100, "81–100"
)</f>
        <v>11–20</v>
      </c>
    </row>
    <row r="18" spans="1:13" x14ac:dyDescent="0.25">
      <c r="A18" t="s">
        <v>15</v>
      </c>
      <c r="B18">
        <v>18</v>
      </c>
      <c r="C18">
        <v>0</v>
      </c>
      <c r="D18">
        <v>0</v>
      </c>
      <c r="E18">
        <v>1</v>
      </c>
      <c r="F18" t="s">
        <v>31</v>
      </c>
      <c r="G18" t="s">
        <v>12</v>
      </c>
      <c r="H18" t="s">
        <v>24</v>
      </c>
      <c r="I18" t="s">
        <v>14</v>
      </c>
      <c r="J18">
        <v>0</v>
      </c>
      <c r="K18" t="str">
        <f>IF(J18=1,Table3[[#This Row],[Outcome]]," ")</f>
        <v xml:space="preserve"> </v>
      </c>
      <c r="L18">
        <f t="shared" si="0"/>
        <v>1</v>
      </c>
      <c r="M18" t="str" cm="1">
        <f t="array" ref="M18">_xlfn.IFS(
  B18&lt;11, "0–10",
  B18&lt;21, "11–20",
  B18&lt;31, "21–30",
  B18&lt;41, "31–40",
  B18&lt;51, "41–50",
  B18&lt;61, "51–60",
  B18&lt;71, "61–70",
  B18&lt;81, "71–80",
  B18&lt;=100, "81–100"
)</f>
        <v>11–20</v>
      </c>
    </row>
    <row r="19" spans="1:13" x14ac:dyDescent="0.25">
      <c r="A19" t="s">
        <v>15</v>
      </c>
      <c r="B19">
        <v>56</v>
      </c>
      <c r="C19">
        <v>0</v>
      </c>
      <c r="D19">
        <v>0</v>
      </c>
      <c r="E19">
        <v>1</v>
      </c>
      <c r="F19" t="s">
        <v>32</v>
      </c>
      <c r="G19" t="s">
        <v>17</v>
      </c>
      <c r="H19" t="s">
        <v>13</v>
      </c>
      <c r="I19" t="s">
        <v>14</v>
      </c>
      <c r="J19">
        <v>0</v>
      </c>
      <c r="K19" t="str">
        <f>IF(J19=1,Table3[[#This Row],[Outcome]]," ")</f>
        <v xml:space="preserve"> </v>
      </c>
      <c r="L19">
        <f t="shared" si="0"/>
        <v>1</v>
      </c>
      <c r="M19" t="str" cm="1">
        <f t="array" ref="M19">_xlfn.IFS(
  B19&lt;11, "0–10",
  B19&lt;21, "11–20",
  B19&lt;31, "21–30",
  B19&lt;41, "31–40",
  B19&lt;51, "41–50",
  B19&lt;61, "51–60",
  B19&lt;71, "61–70",
  B19&lt;81, "71–80",
  B19&lt;=100, "81–100"
)</f>
        <v>51–60</v>
      </c>
    </row>
    <row r="20" spans="1:13" x14ac:dyDescent="0.25">
      <c r="A20" t="s">
        <v>15</v>
      </c>
      <c r="B20">
        <v>9</v>
      </c>
      <c r="C20">
        <v>1</v>
      </c>
      <c r="D20">
        <v>1</v>
      </c>
      <c r="E20">
        <v>1</v>
      </c>
      <c r="F20" t="s">
        <v>11</v>
      </c>
      <c r="G20" t="s">
        <v>12</v>
      </c>
      <c r="H20" t="s">
        <v>24</v>
      </c>
      <c r="I20" t="s">
        <v>14</v>
      </c>
      <c r="J20">
        <v>1</v>
      </c>
      <c r="K20">
        <f>IF(J20=1,Table3[[#This Row],[Outcome]]," ")</f>
        <v>1</v>
      </c>
      <c r="L20" t="str">
        <f t="shared" si="0"/>
        <v xml:space="preserve"> </v>
      </c>
      <c r="M20" t="str" cm="1">
        <f t="array" ref="M20">_xlfn.IFS(
  B20&lt;11, "0–10",
  B20&lt;21, "11–20",
  B20&lt;31, "21–30",
  B20&lt;41, "31–40",
  B20&lt;51, "41–50",
  B20&lt;61, "51–60",
  B20&lt;71, "61–70",
  B20&lt;81, "71–80",
  B20&lt;=100, "81–100"
)</f>
        <v>0–10</v>
      </c>
    </row>
    <row r="21" spans="1:13" x14ac:dyDescent="0.25">
      <c r="A21" t="s">
        <v>15</v>
      </c>
      <c r="B21">
        <v>27</v>
      </c>
      <c r="C21">
        <v>1</v>
      </c>
      <c r="D21">
        <v>1</v>
      </c>
      <c r="E21">
        <v>0</v>
      </c>
      <c r="F21" t="s">
        <v>11</v>
      </c>
      <c r="G21" t="s">
        <v>17</v>
      </c>
      <c r="H21" t="s">
        <v>24</v>
      </c>
      <c r="I21" t="s">
        <v>14</v>
      </c>
      <c r="J21">
        <v>1</v>
      </c>
      <c r="K21">
        <f>IF(J21=1,Table3[[#This Row],[Outcome]]," ")</f>
        <v>1</v>
      </c>
      <c r="L21" t="str">
        <f t="shared" si="0"/>
        <v xml:space="preserve"> </v>
      </c>
      <c r="M21" t="str" cm="1">
        <f t="array" ref="M21">_xlfn.IFS(
  B21&lt;11, "0–10",
  B21&lt;21, "11–20",
  B21&lt;31, "21–30",
  B21&lt;41, "31–40",
  B21&lt;51, "41–50",
  B21&lt;61, "51–60",
  B21&lt;71, "61–70",
  B21&lt;81, "71–80",
  B21&lt;=100, "81–100"
)</f>
        <v>21–30</v>
      </c>
    </row>
    <row r="22" spans="1:13" x14ac:dyDescent="0.25">
      <c r="A22" t="s">
        <v>10</v>
      </c>
      <c r="B22">
        <v>31</v>
      </c>
      <c r="C22">
        <v>0</v>
      </c>
      <c r="D22">
        <v>1</v>
      </c>
      <c r="E22">
        <v>0</v>
      </c>
      <c r="F22" t="s">
        <v>33</v>
      </c>
      <c r="G22" t="s">
        <v>12</v>
      </c>
      <c r="H22" t="s">
        <v>24</v>
      </c>
      <c r="I22" t="s">
        <v>14</v>
      </c>
      <c r="J22">
        <v>1</v>
      </c>
      <c r="K22">
        <f>IF(J22=1,Table3[[#This Row],[Outcome]]," ")</f>
        <v>1</v>
      </c>
      <c r="L22" t="str">
        <f t="shared" si="0"/>
        <v xml:space="preserve"> </v>
      </c>
      <c r="M22" t="str" cm="1">
        <f t="array" ref="M22">_xlfn.IFS(
  B22&lt;11, "0–10",
  B22&lt;21, "11–20",
  B22&lt;31, "21–30",
  B22&lt;41, "31–40",
  B22&lt;51, "41–50",
  B22&lt;61, "51–60",
  B22&lt;71, "61–70",
  B22&lt;81, "71–80",
  B22&lt;=100, "81–100"
)</f>
        <v>31–40</v>
      </c>
    </row>
    <row r="23" spans="1:13" x14ac:dyDescent="0.25">
      <c r="A23" t="s">
        <v>10</v>
      </c>
      <c r="B23">
        <v>23</v>
      </c>
      <c r="C23">
        <v>0</v>
      </c>
      <c r="D23">
        <v>0</v>
      </c>
      <c r="E23">
        <v>0</v>
      </c>
      <c r="F23" t="s">
        <v>34</v>
      </c>
      <c r="G23" t="s">
        <v>17</v>
      </c>
      <c r="H23" t="s">
        <v>19</v>
      </c>
      <c r="I23" t="s">
        <v>14</v>
      </c>
      <c r="J23">
        <v>0</v>
      </c>
      <c r="K23" t="str">
        <f>IF(J23=1,Table3[[#This Row],[Outcome]]," ")</f>
        <v xml:space="preserve"> </v>
      </c>
      <c r="L23">
        <f t="shared" si="0"/>
        <v>1</v>
      </c>
      <c r="M23" t="str" cm="1">
        <f t="array" ref="M23">_xlfn.IFS(
  B23&lt;11, "0–10",
  B23&lt;21, "11–20",
  B23&lt;31, "21–30",
  B23&lt;41, "31–40",
  B23&lt;51, "41–50",
  B23&lt;61, "51–60",
  B23&lt;71, "61–70",
  B23&lt;81, "71–80",
  B23&lt;=100, "81–100"
)</f>
        <v>21–30</v>
      </c>
    </row>
    <row r="24" spans="1:13" x14ac:dyDescent="0.25">
      <c r="A24" t="s">
        <v>10</v>
      </c>
      <c r="B24">
        <v>37</v>
      </c>
      <c r="C24">
        <v>0</v>
      </c>
      <c r="D24">
        <v>0</v>
      </c>
      <c r="E24">
        <v>1</v>
      </c>
      <c r="F24" t="s">
        <v>35</v>
      </c>
      <c r="G24" t="s">
        <v>12</v>
      </c>
      <c r="H24" t="s">
        <v>24</v>
      </c>
      <c r="I24" t="s">
        <v>14</v>
      </c>
      <c r="J24">
        <v>0</v>
      </c>
      <c r="K24" t="str">
        <f>IF(J24=1,Table3[[#This Row],[Outcome]]," ")</f>
        <v xml:space="preserve"> </v>
      </c>
      <c r="L24">
        <f t="shared" si="0"/>
        <v>1</v>
      </c>
      <c r="M24" t="str" cm="1">
        <f t="array" ref="M24">_xlfn.IFS(
  B24&lt;11, "0–10",
  B24&lt;21, "11–20",
  B24&lt;31, "21–30",
  B24&lt;41, "31–40",
  B24&lt;51, "41–50",
  B24&lt;61, "51–60",
  B24&lt;71, "61–70",
  B24&lt;81, "71–80",
  B24&lt;=100, "81–100"
)</f>
        <v>31–40</v>
      </c>
    </row>
    <row r="25" spans="1:13" x14ac:dyDescent="0.25">
      <c r="A25" t="s">
        <v>15</v>
      </c>
      <c r="B25">
        <v>44</v>
      </c>
      <c r="C25">
        <v>0</v>
      </c>
      <c r="D25">
        <v>0</v>
      </c>
      <c r="E25">
        <v>1</v>
      </c>
      <c r="F25" t="s">
        <v>36</v>
      </c>
      <c r="G25" t="s">
        <v>17</v>
      </c>
      <c r="H25" t="s">
        <v>19</v>
      </c>
      <c r="I25" t="s">
        <v>14</v>
      </c>
      <c r="J25">
        <v>0</v>
      </c>
      <c r="K25" t="str">
        <f>IF(J25=1,Table3[[#This Row],[Outcome]]," ")</f>
        <v xml:space="preserve"> </v>
      </c>
      <c r="L25">
        <f t="shared" si="0"/>
        <v>1</v>
      </c>
      <c r="M25" t="str" cm="1">
        <f t="array" ref="M25">_xlfn.IFS(
  B25&lt;11, "0–10",
  B25&lt;21, "11–20",
  B25&lt;31, "21–30",
  B25&lt;41, "31–40",
  B25&lt;51, "41–50",
  B25&lt;61, "51–60",
  B25&lt;71, "61–70",
  B25&lt;81, "71–80",
  B25&lt;=100, "81–100"
)</f>
        <v>41–50</v>
      </c>
    </row>
    <row r="26" spans="1:13" x14ac:dyDescent="0.25">
      <c r="A26" t="s">
        <v>10</v>
      </c>
      <c r="B26">
        <v>17</v>
      </c>
      <c r="C26">
        <v>1</v>
      </c>
      <c r="D26">
        <v>1</v>
      </c>
      <c r="E26">
        <v>0</v>
      </c>
      <c r="F26" t="s">
        <v>27</v>
      </c>
      <c r="G26" t="s">
        <v>12</v>
      </c>
      <c r="H26" t="s">
        <v>13</v>
      </c>
      <c r="I26" t="s">
        <v>14</v>
      </c>
      <c r="J26">
        <v>1</v>
      </c>
      <c r="K26">
        <f>IF(J26=1,Table3[[#This Row],[Outcome]]," ")</f>
        <v>1</v>
      </c>
      <c r="L26" t="str">
        <f t="shared" si="0"/>
        <v xml:space="preserve"> </v>
      </c>
      <c r="M26" t="str" cm="1">
        <f t="array" ref="M26">_xlfn.IFS(
  B26&lt;11, "0–10",
  B26&lt;21, "11–20",
  B26&lt;31, "21–30",
  B26&lt;41, "31–40",
  B26&lt;51, "41–50",
  B26&lt;61, "51–60",
  B26&lt;71, "61–70",
  B26&lt;81, "71–80",
  B26&lt;=100, "81–100"
)</f>
        <v>11–20</v>
      </c>
    </row>
    <row r="27" spans="1:13" x14ac:dyDescent="0.25">
      <c r="A27" t="s">
        <v>10</v>
      </c>
      <c r="B27">
        <v>64</v>
      </c>
      <c r="C27">
        <v>1</v>
      </c>
      <c r="D27">
        <v>1</v>
      </c>
      <c r="E27">
        <v>1</v>
      </c>
      <c r="F27" t="s">
        <v>33</v>
      </c>
      <c r="G27" t="s">
        <v>17</v>
      </c>
      <c r="H27" t="s">
        <v>19</v>
      </c>
      <c r="I27" t="s">
        <v>14</v>
      </c>
      <c r="J27">
        <v>1</v>
      </c>
      <c r="K27">
        <f>IF(J27=1,Table3[[#This Row],[Outcome]]," ")</f>
        <v>1</v>
      </c>
      <c r="L27" t="str">
        <f t="shared" si="0"/>
        <v xml:space="preserve"> </v>
      </c>
      <c r="M27" t="str" cm="1">
        <f t="array" ref="M27">_xlfn.IFS(
  B27&lt;11, "0–10",
  B27&lt;21, "11–20",
  B27&lt;31, "21–30",
  B27&lt;41, "31–40",
  B27&lt;51, "41–50",
  B27&lt;61, "51–60",
  B27&lt;71, "61–70",
  B27&lt;81, "71–80",
  B27&lt;=100, "81–100"
)</f>
        <v>61–70</v>
      </c>
    </row>
    <row r="28" spans="1:13" x14ac:dyDescent="0.25">
      <c r="A28" t="s">
        <v>10</v>
      </c>
      <c r="B28">
        <v>65</v>
      </c>
      <c r="C28">
        <v>0</v>
      </c>
      <c r="D28">
        <v>0</v>
      </c>
      <c r="E28">
        <v>0</v>
      </c>
      <c r="F28" t="s">
        <v>21</v>
      </c>
      <c r="G28" t="s">
        <v>12</v>
      </c>
      <c r="H28" t="s">
        <v>24</v>
      </c>
      <c r="I28" t="s">
        <v>14</v>
      </c>
      <c r="J28">
        <v>0</v>
      </c>
      <c r="K28" t="str">
        <f>IF(J28=1,Table3[[#This Row],[Outcome]]," ")</f>
        <v xml:space="preserve"> </v>
      </c>
      <c r="L28">
        <f t="shared" si="0"/>
        <v>1</v>
      </c>
      <c r="M28" t="str" cm="1">
        <f t="array" ref="M28">_xlfn.IFS(
  B28&lt;11, "0–10",
  B28&lt;21, "11–20",
  B28&lt;31, "21–30",
  B28&lt;41, "31–40",
  B28&lt;51, "41–50",
  B28&lt;61, "51–60",
  B28&lt;71, "61–70",
  B28&lt;81, "71–80",
  B28&lt;=100, "81–100"
)</f>
        <v>61–70</v>
      </c>
    </row>
    <row r="29" spans="1:13" x14ac:dyDescent="0.25">
      <c r="A29" t="s">
        <v>10</v>
      </c>
      <c r="B29">
        <v>60</v>
      </c>
      <c r="C29">
        <v>0</v>
      </c>
      <c r="D29">
        <v>0</v>
      </c>
      <c r="E29">
        <v>0</v>
      </c>
      <c r="F29" t="s">
        <v>27</v>
      </c>
      <c r="G29" t="s">
        <v>17</v>
      </c>
      <c r="H29" t="s">
        <v>19</v>
      </c>
      <c r="I29" t="s">
        <v>14</v>
      </c>
      <c r="J29">
        <v>0</v>
      </c>
      <c r="K29" t="str">
        <f>IF(J29=1,Table3[[#This Row],[Outcome]]," ")</f>
        <v xml:space="preserve"> </v>
      </c>
      <c r="L29">
        <f t="shared" si="0"/>
        <v>1</v>
      </c>
      <c r="M29" t="str" cm="1">
        <f t="array" ref="M29">_xlfn.IFS(
  B29&lt;11, "0–10",
  B29&lt;21, "11–20",
  B29&lt;31, "21–30",
  B29&lt;41, "31–40",
  B29&lt;51, "41–50",
  B29&lt;61, "51–60",
  B29&lt;71, "61–70",
  B29&lt;81, "71–80",
  B29&lt;=100, "81–100"
)</f>
        <v>51–60</v>
      </c>
    </row>
    <row r="30" spans="1:13" x14ac:dyDescent="0.25">
      <c r="A30" t="s">
        <v>10</v>
      </c>
      <c r="B30">
        <v>44</v>
      </c>
      <c r="C30">
        <v>1</v>
      </c>
      <c r="D30">
        <v>1</v>
      </c>
      <c r="E30">
        <v>1</v>
      </c>
      <c r="F30" t="s">
        <v>26</v>
      </c>
      <c r="G30" t="s">
        <v>12</v>
      </c>
      <c r="H30" t="s">
        <v>24</v>
      </c>
      <c r="I30" t="s">
        <v>14</v>
      </c>
      <c r="J30">
        <v>1</v>
      </c>
      <c r="K30">
        <f>IF(J30=1,Table3[[#This Row],[Outcome]]," ")</f>
        <v>1</v>
      </c>
      <c r="L30" t="str">
        <f t="shared" si="0"/>
        <v xml:space="preserve"> </v>
      </c>
      <c r="M30" t="str" cm="1">
        <f t="array" ref="M30">_xlfn.IFS(
  B30&lt;11, "0–10",
  B30&lt;21, "11–20",
  B30&lt;31, "21–30",
  B30&lt;41, "31–40",
  B30&lt;51, "41–50",
  B30&lt;61, "51–60",
  B30&lt;71, "61–70",
  B30&lt;81, "71–80",
  B30&lt;=100, "81–100"
)</f>
        <v>41–50</v>
      </c>
    </row>
    <row r="31" spans="1:13" x14ac:dyDescent="0.25">
      <c r="A31" t="s">
        <v>10</v>
      </c>
      <c r="B31">
        <v>13</v>
      </c>
      <c r="C31">
        <v>0</v>
      </c>
      <c r="D31">
        <v>1</v>
      </c>
      <c r="E31">
        <v>0</v>
      </c>
      <c r="F31" t="s">
        <v>28</v>
      </c>
      <c r="G31" t="s">
        <v>17</v>
      </c>
      <c r="H31" t="s">
        <v>13</v>
      </c>
      <c r="I31" t="s">
        <v>14</v>
      </c>
      <c r="J31">
        <v>1</v>
      </c>
      <c r="K31">
        <f>IF(J31=1,Table3[[#This Row],[Outcome]]," ")</f>
        <v>1</v>
      </c>
      <c r="L31" t="str">
        <f t="shared" si="0"/>
        <v xml:space="preserve"> </v>
      </c>
      <c r="M31" t="str" cm="1">
        <f t="array" ref="M31">_xlfn.IFS(
  B31&lt;11, "0–10",
  B31&lt;21, "11–20",
  B31&lt;31, "21–30",
  B31&lt;41, "31–40",
  B31&lt;51, "41–50",
  B31&lt;61, "51–60",
  B31&lt;71, "61–70",
  B31&lt;81, "71–80",
  B31&lt;=100, "81–100"
)</f>
        <v>11–20</v>
      </c>
    </row>
    <row r="32" spans="1:13" x14ac:dyDescent="0.25">
      <c r="A32" t="s">
        <v>10</v>
      </c>
      <c r="B32">
        <v>35</v>
      </c>
      <c r="C32">
        <v>0</v>
      </c>
      <c r="D32">
        <v>0</v>
      </c>
      <c r="E32">
        <v>0</v>
      </c>
      <c r="F32" t="s">
        <v>37</v>
      </c>
      <c r="G32" t="s">
        <v>12</v>
      </c>
      <c r="H32" t="s">
        <v>13</v>
      </c>
      <c r="I32" t="s">
        <v>14</v>
      </c>
      <c r="J32">
        <v>0</v>
      </c>
      <c r="K32" t="str">
        <f>IF(J32=1,Table3[[#This Row],[Outcome]]," ")</f>
        <v xml:space="preserve"> </v>
      </c>
      <c r="L32">
        <f t="shared" si="0"/>
        <v>1</v>
      </c>
      <c r="M32" t="str" cm="1">
        <f t="array" ref="M32">_xlfn.IFS(
  B32&lt;11, "0–10",
  B32&lt;21, "11–20",
  B32&lt;31, "21–30",
  B32&lt;41, "31–40",
  B32&lt;51, "41–50",
  B32&lt;61, "51–60",
  B32&lt;71, "61–70",
  B32&lt;81, "71–80",
  B32&lt;=100, "81–100"
)</f>
        <v>31–40</v>
      </c>
    </row>
    <row r="33" spans="1:13" x14ac:dyDescent="0.25">
      <c r="A33" t="s">
        <v>15</v>
      </c>
      <c r="B33">
        <v>13</v>
      </c>
      <c r="C33">
        <v>1</v>
      </c>
      <c r="D33">
        <v>1</v>
      </c>
      <c r="E33">
        <v>1</v>
      </c>
      <c r="F33" t="s">
        <v>33</v>
      </c>
      <c r="G33" t="s">
        <v>17</v>
      </c>
      <c r="H33" t="s">
        <v>24</v>
      </c>
      <c r="I33" t="s">
        <v>14</v>
      </c>
      <c r="J33">
        <v>1</v>
      </c>
      <c r="K33">
        <f>IF(J33=1,Table3[[#This Row],[Outcome]]," ")</f>
        <v>1</v>
      </c>
      <c r="L33" t="str">
        <f t="shared" si="0"/>
        <v xml:space="preserve"> </v>
      </c>
      <c r="M33" t="str" cm="1">
        <f t="array" ref="M33">_xlfn.IFS(
  B33&lt;11, "0–10",
  B33&lt;21, "11–20",
  B33&lt;31, "21–30",
  B33&lt;41, "31–40",
  B33&lt;51, "41–50",
  B33&lt;61, "51–60",
  B33&lt;71, "61–70",
  B33&lt;81, "71–80",
  B33&lt;=100, "81–100"
)</f>
        <v>11–20</v>
      </c>
    </row>
    <row r="34" spans="1:13" x14ac:dyDescent="0.25">
      <c r="A34" t="s">
        <v>10</v>
      </c>
      <c r="B34">
        <v>39</v>
      </c>
      <c r="C34">
        <v>0</v>
      </c>
      <c r="D34">
        <v>0</v>
      </c>
      <c r="E34">
        <v>1</v>
      </c>
      <c r="F34" t="s">
        <v>38</v>
      </c>
      <c r="G34" t="s">
        <v>12</v>
      </c>
      <c r="H34" t="s">
        <v>13</v>
      </c>
      <c r="I34" t="s">
        <v>14</v>
      </c>
      <c r="J34">
        <v>0</v>
      </c>
      <c r="K34" t="str">
        <f>IF(J34=1,Table3[[#This Row],[Outcome]]," ")</f>
        <v xml:space="preserve"> </v>
      </c>
      <c r="L34">
        <f t="shared" si="0"/>
        <v>1</v>
      </c>
      <c r="M34" t="str" cm="1">
        <f t="array" ref="M34">_xlfn.IFS(
  B34&lt;11, "0–10",
  B34&lt;21, "11–20",
  B34&lt;31, "21–30",
  B34&lt;41, "31–40",
  B34&lt;51, "41–50",
  B34&lt;61, "51–60",
  B34&lt;71, "61–70",
  B34&lt;81, "71–80",
  B34&lt;=100, "81–100"
)</f>
        <v>31–40</v>
      </c>
    </row>
    <row r="35" spans="1:13" x14ac:dyDescent="0.25">
      <c r="A35" t="s">
        <v>10</v>
      </c>
      <c r="B35">
        <v>27</v>
      </c>
      <c r="C35">
        <v>0</v>
      </c>
      <c r="D35">
        <v>0</v>
      </c>
      <c r="E35">
        <v>1</v>
      </c>
      <c r="F35" t="s">
        <v>39</v>
      </c>
      <c r="G35" t="s">
        <v>17</v>
      </c>
      <c r="H35" t="s">
        <v>19</v>
      </c>
      <c r="I35" t="s">
        <v>14</v>
      </c>
      <c r="J35">
        <v>0</v>
      </c>
      <c r="K35" t="str">
        <f>IF(J35=1,Table3[[#This Row],[Outcome]]," ")</f>
        <v xml:space="preserve"> </v>
      </c>
      <c r="L35">
        <f t="shared" si="0"/>
        <v>1</v>
      </c>
      <c r="M35" t="str" cm="1">
        <f t="array" ref="M35">_xlfn.IFS(
  B35&lt;11, "0–10",
  B35&lt;21, "11–20",
  B35&lt;31, "21–30",
  B35&lt;41, "31–40",
  B35&lt;51, "41–50",
  B35&lt;61, "51–60",
  B35&lt;71, "61–70",
  B35&lt;81, "71–80",
  B35&lt;=100, "81–100"
)</f>
        <v>21–30</v>
      </c>
    </row>
    <row r="36" spans="1:13" x14ac:dyDescent="0.25">
      <c r="A36" t="s">
        <v>15</v>
      </c>
      <c r="B36">
        <v>11</v>
      </c>
      <c r="C36">
        <v>1</v>
      </c>
      <c r="D36">
        <v>1</v>
      </c>
      <c r="E36">
        <v>1</v>
      </c>
      <c r="F36" t="s">
        <v>40</v>
      </c>
      <c r="G36" t="s">
        <v>12</v>
      </c>
      <c r="H36" t="s">
        <v>24</v>
      </c>
      <c r="I36" t="s">
        <v>14</v>
      </c>
      <c r="J36">
        <v>1</v>
      </c>
      <c r="K36">
        <f>IF(J36=1,Table3[[#This Row],[Outcome]]," ")</f>
        <v>1</v>
      </c>
      <c r="L36" t="str">
        <f t="shared" si="0"/>
        <v xml:space="preserve"> </v>
      </c>
      <c r="M36" t="str" cm="1">
        <f t="array" ref="M36">_xlfn.IFS(
  B36&lt;11, "0–10",
  B36&lt;21, "11–20",
  B36&lt;31, "21–30",
  B36&lt;41, "31–40",
  B36&lt;51, "41–50",
  B36&lt;61, "51–60",
  B36&lt;71, "61–70",
  B36&lt;81, "71–80",
  B36&lt;=100, "81–100"
)</f>
        <v>11–20</v>
      </c>
    </row>
    <row r="37" spans="1:13" x14ac:dyDescent="0.25">
      <c r="A37" t="s">
        <v>10</v>
      </c>
      <c r="B37">
        <v>46</v>
      </c>
      <c r="C37">
        <v>1</v>
      </c>
      <c r="D37">
        <v>1</v>
      </c>
      <c r="E37">
        <v>1</v>
      </c>
      <c r="F37" t="s">
        <v>37</v>
      </c>
      <c r="G37" t="s">
        <v>17</v>
      </c>
      <c r="H37" t="s">
        <v>19</v>
      </c>
      <c r="I37" t="s">
        <v>14</v>
      </c>
      <c r="J37">
        <v>1</v>
      </c>
      <c r="K37">
        <f>IF(J37=1,Table3[[#This Row],[Outcome]]," ")</f>
        <v>1</v>
      </c>
      <c r="L37" t="str">
        <f t="shared" si="0"/>
        <v xml:space="preserve"> </v>
      </c>
      <c r="M37" t="str" cm="1">
        <f t="array" ref="M37">_xlfn.IFS(
  B37&lt;11, "0–10",
  B37&lt;21, "11–20",
  B37&lt;31, "21–30",
  B37&lt;41, "31–40",
  B37&lt;51, "41–50",
  B37&lt;61, "51–60",
  B37&lt;71, "61–70",
  B37&lt;81, "71–80",
  B37&lt;=100, "81–100"
)</f>
        <v>41–50</v>
      </c>
    </row>
    <row r="38" spans="1:13" x14ac:dyDescent="0.25">
      <c r="A38" t="s">
        <v>15</v>
      </c>
      <c r="B38">
        <v>10</v>
      </c>
      <c r="C38">
        <v>1</v>
      </c>
      <c r="D38">
        <v>1</v>
      </c>
      <c r="E38">
        <v>0</v>
      </c>
      <c r="F38" t="s">
        <v>41</v>
      </c>
      <c r="G38" t="s">
        <v>12</v>
      </c>
      <c r="H38" t="s">
        <v>24</v>
      </c>
      <c r="I38" t="s">
        <v>14</v>
      </c>
      <c r="J38">
        <v>1</v>
      </c>
      <c r="K38">
        <f>IF(J38=1,Table3[[#This Row],[Outcome]]," ")</f>
        <v>1</v>
      </c>
      <c r="L38" t="str">
        <f t="shared" si="0"/>
        <v xml:space="preserve"> </v>
      </c>
      <c r="M38" t="str" cm="1">
        <f t="array" ref="M38">_xlfn.IFS(
  B38&lt;11, "0–10",
  B38&lt;21, "11–20",
  B38&lt;31, "21–30",
  B38&lt;41, "31–40",
  B38&lt;51, "41–50",
  B38&lt;61, "51–60",
  B38&lt;71, "61–70",
  B38&lt;81, "71–80",
  B38&lt;=100, "81–100"
)</f>
        <v>0–10</v>
      </c>
    </row>
    <row r="39" spans="1:13" x14ac:dyDescent="0.25">
      <c r="A39" t="s">
        <v>10</v>
      </c>
      <c r="B39">
        <v>13</v>
      </c>
      <c r="C39">
        <v>0</v>
      </c>
      <c r="D39">
        <v>0</v>
      </c>
      <c r="E39">
        <v>1</v>
      </c>
      <c r="F39" t="s">
        <v>42</v>
      </c>
      <c r="G39" t="s">
        <v>17</v>
      </c>
      <c r="H39" t="s">
        <v>13</v>
      </c>
      <c r="I39" t="s">
        <v>14</v>
      </c>
      <c r="J39">
        <v>0</v>
      </c>
      <c r="K39" t="str">
        <f>IF(J39=1,Table3[[#This Row],[Outcome]]," ")</f>
        <v xml:space="preserve"> </v>
      </c>
      <c r="L39">
        <f t="shared" si="0"/>
        <v>1</v>
      </c>
      <c r="M39" t="str" cm="1">
        <f t="array" ref="M39">_xlfn.IFS(
  B39&lt;11, "0–10",
  B39&lt;21, "11–20",
  B39&lt;31, "21–30",
  B39&lt;41, "31–40",
  B39&lt;51, "41–50",
  B39&lt;61, "51–60",
  B39&lt;71, "61–70",
  B39&lt;81, "71–80",
  B39&lt;=100, "81–100"
)</f>
        <v>11–20</v>
      </c>
    </row>
    <row r="40" spans="1:13" x14ac:dyDescent="0.25">
      <c r="A40" t="s">
        <v>15</v>
      </c>
      <c r="B40">
        <v>50</v>
      </c>
      <c r="C40">
        <v>0</v>
      </c>
      <c r="D40">
        <v>1</v>
      </c>
      <c r="E40">
        <v>0</v>
      </c>
      <c r="F40" t="s">
        <v>40</v>
      </c>
      <c r="G40" t="s">
        <v>12</v>
      </c>
      <c r="H40" t="s">
        <v>19</v>
      </c>
      <c r="I40" t="s">
        <v>14</v>
      </c>
      <c r="J40">
        <v>1</v>
      </c>
      <c r="K40">
        <f>IF(J40=1,Table3[[#This Row],[Outcome]]," ")</f>
        <v>1</v>
      </c>
      <c r="L40" t="str">
        <f t="shared" si="0"/>
        <v xml:space="preserve"> </v>
      </c>
      <c r="M40" t="str" cm="1">
        <f t="array" ref="M40">_xlfn.IFS(
  B40&lt;11, "0–10",
  B40&lt;21, "11–20",
  B40&lt;31, "21–30",
  B40&lt;41, "31–40",
  B40&lt;51, "41–50",
  B40&lt;61, "51–60",
  B40&lt;71, "61–70",
  B40&lt;81, "71–80",
  B40&lt;=100, "81–100"
)</f>
        <v>41–50</v>
      </c>
    </row>
    <row r="41" spans="1:13" x14ac:dyDescent="0.25">
      <c r="A41" t="s">
        <v>15</v>
      </c>
      <c r="B41">
        <v>34</v>
      </c>
      <c r="C41">
        <v>1</v>
      </c>
      <c r="D41">
        <v>1</v>
      </c>
      <c r="E41">
        <v>0</v>
      </c>
      <c r="F41" t="s">
        <v>11</v>
      </c>
      <c r="G41" t="s">
        <v>17</v>
      </c>
      <c r="H41" t="s">
        <v>19</v>
      </c>
      <c r="I41" t="s">
        <v>14</v>
      </c>
      <c r="J41">
        <v>1</v>
      </c>
      <c r="K41">
        <f>IF(J41=1,Table3[[#This Row],[Outcome]]," ")</f>
        <v>1</v>
      </c>
      <c r="L41" t="str">
        <f t="shared" si="0"/>
        <v xml:space="preserve"> </v>
      </c>
      <c r="M41" t="str" cm="1">
        <f t="array" ref="M41">_xlfn.IFS(
  B41&lt;11, "0–10",
  B41&lt;21, "11–20",
  B41&lt;31, "21–30",
  B41&lt;41, "31–40",
  B41&lt;51, "41–50",
  B41&lt;61, "51–60",
  B41&lt;71, "61–70",
  B41&lt;81, "71–80",
  B41&lt;=100, "81–100"
)</f>
        <v>31–40</v>
      </c>
    </row>
    <row r="42" spans="1:13" x14ac:dyDescent="0.25">
      <c r="A42" t="s">
        <v>10</v>
      </c>
      <c r="B42">
        <v>54</v>
      </c>
      <c r="C42">
        <v>0</v>
      </c>
      <c r="D42">
        <v>0</v>
      </c>
      <c r="E42">
        <v>1</v>
      </c>
      <c r="F42" t="s">
        <v>31</v>
      </c>
      <c r="G42" t="s">
        <v>12</v>
      </c>
      <c r="H42" t="s">
        <v>24</v>
      </c>
      <c r="I42" t="s">
        <v>14</v>
      </c>
      <c r="J42">
        <v>0</v>
      </c>
      <c r="K42" t="str">
        <f>IF(J42=1,Table3[[#This Row],[Outcome]]," ")</f>
        <v xml:space="preserve"> </v>
      </c>
      <c r="L42">
        <f t="shared" si="0"/>
        <v>1</v>
      </c>
      <c r="M42" t="str" cm="1">
        <f t="array" ref="M42">_xlfn.IFS(
  B42&lt;11, "0–10",
  B42&lt;21, "11–20",
  B42&lt;31, "21–30",
  B42&lt;41, "31–40",
  B42&lt;51, "41–50",
  B42&lt;61, "51–60",
  B42&lt;71, "61–70",
  B42&lt;81, "71–80",
  B42&lt;=100, "81–100"
)</f>
        <v>51–60</v>
      </c>
    </row>
    <row r="43" spans="1:13" x14ac:dyDescent="0.25">
      <c r="A43" t="s">
        <v>10</v>
      </c>
      <c r="B43">
        <v>16</v>
      </c>
      <c r="C43">
        <v>0</v>
      </c>
      <c r="D43">
        <v>0</v>
      </c>
      <c r="E43">
        <v>1</v>
      </c>
      <c r="F43" t="s">
        <v>37</v>
      </c>
      <c r="G43" t="s">
        <v>17</v>
      </c>
      <c r="H43" t="s">
        <v>19</v>
      </c>
      <c r="I43" t="s">
        <v>14</v>
      </c>
      <c r="J43">
        <v>0</v>
      </c>
      <c r="K43" t="str">
        <f>IF(J43=1,Table3[[#This Row],[Outcome]]," ")</f>
        <v xml:space="preserve"> </v>
      </c>
      <c r="L43">
        <f t="shared" si="0"/>
        <v>1</v>
      </c>
      <c r="M43" t="str" cm="1">
        <f t="array" ref="M43">_xlfn.IFS(
  B43&lt;11, "0–10",
  B43&lt;21, "11–20",
  B43&lt;31, "21–30",
  B43&lt;41, "31–40",
  B43&lt;51, "41–50",
  B43&lt;61, "51–60",
  B43&lt;71, "61–70",
  B43&lt;81, "71–80",
  B43&lt;=100, "81–100"
)</f>
        <v>11–20</v>
      </c>
    </row>
    <row r="44" spans="1:13" x14ac:dyDescent="0.25">
      <c r="A44" t="s">
        <v>15</v>
      </c>
      <c r="B44">
        <v>51</v>
      </c>
      <c r="C44">
        <v>1</v>
      </c>
      <c r="D44">
        <v>1</v>
      </c>
      <c r="E44">
        <v>0</v>
      </c>
      <c r="F44" t="s">
        <v>39</v>
      </c>
      <c r="G44" t="s">
        <v>12</v>
      </c>
      <c r="H44" t="s">
        <v>24</v>
      </c>
      <c r="I44" t="s">
        <v>14</v>
      </c>
      <c r="J44">
        <v>1</v>
      </c>
      <c r="K44">
        <f>IF(J44=1,Table3[[#This Row],[Outcome]]," ")</f>
        <v>1</v>
      </c>
      <c r="L44" t="str">
        <f t="shared" si="0"/>
        <v xml:space="preserve"> </v>
      </c>
      <c r="M44" t="str" cm="1">
        <f t="array" ref="M44">_xlfn.IFS(
  B44&lt;11, "0–10",
  B44&lt;21, "11–20",
  B44&lt;31, "21–30",
  B44&lt;41, "31–40",
  B44&lt;51, "41–50",
  B44&lt;61, "51–60",
  B44&lt;71, "61–70",
  B44&lt;81, "71–80",
  B44&lt;=100, "81–100"
)</f>
        <v>51–60</v>
      </c>
    </row>
    <row r="45" spans="1:13" x14ac:dyDescent="0.25">
      <c r="A45" t="s">
        <v>10</v>
      </c>
      <c r="B45">
        <v>9</v>
      </c>
      <c r="C45">
        <v>1</v>
      </c>
      <c r="D45">
        <v>1</v>
      </c>
      <c r="E45">
        <v>1</v>
      </c>
      <c r="F45" t="s">
        <v>43</v>
      </c>
      <c r="G45" t="s">
        <v>17</v>
      </c>
      <c r="H45" t="s">
        <v>24</v>
      </c>
      <c r="I45" t="s">
        <v>14</v>
      </c>
      <c r="J45">
        <v>1</v>
      </c>
      <c r="K45">
        <f>IF(J45=1,Table3[[#This Row],[Outcome]]," ")</f>
        <v>1</v>
      </c>
      <c r="L45" t="str">
        <f t="shared" si="0"/>
        <v xml:space="preserve"> </v>
      </c>
      <c r="M45" t="str" cm="1">
        <f t="array" ref="M45">_xlfn.IFS(
  B45&lt;11, "0–10",
  B45&lt;21, "11–20",
  B45&lt;31, "21–30",
  B45&lt;41, "31–40",
  B45&lt;51, "41–50",
  B45&lt;61, "51–60",
  B45&lt;71, "61–70",
  B45&lt;81, "71–80",
  B45&lt;=100, "81–100"
)</f>
        <v>0–10</v>
      </c>
    </row>
    <row r="46" spans="1:13" x14ac:dyDescent="0.25">
      <c r="A46" t="s">
        <v>10</v>
      </c>
      <c r="B46">
        <v>37</v>
      </c>
      <c r="C46">
        <v>0</v>
      </c>
      <c r="D46">
        <v>0</v>
      </c>
      <c r="E46">
        <v>0</v>
      </c>
      <c r="F46" t="s">
        <v>44</v>
      </c>
      <c r="G46" t="s">
        <v>12</v>
      </c>
      <c r="H46" t="s">
        <v>13</v>
      </c>
      <c r="I46" t="s">
        <v>14</v>
      </c>
      <c r="J46">
        <v>0</v>
      </c>
      <c r="K46" t="str">
        <f>IF(J46=1,Table3[[#This Row],[Outcome]]," ")</f>
        <v xml:space="preserve"> </v>
      </c>
      <c r="L46">
        <f t="shared" si="0"/>
        <v>1</v>
      </c>
      <c r="M46" t="str" cm="1">
        <f t="array" ref="M46">_xlfn.IFS(
  B46&lt;11, "0–10",
  B46&lt;21, "11–20",
  B46&lt;31, "21–30",
  B46&lt;41, "31–40",
  B46&lt;51, "41–50",
  B46&lt;61, "51–60",
  B46&lt;71, "61–70",
  B46&lt;81, "71–80",
  B46&lt;=100, "81–100"
)</f>
        <v>31–40</v>
      </c>
    </row>
    <row r="47" spans="1:13" x14ac:dyDescent="0.25">
      <c r="A47" t="s">
        <v>10</v>
      </c>
      <c r="B47">
        <v>13</v>
      </c>
      <c r="C47">
        <v>0</v>
      </c>
      <c r="D47">
        <v>0</v>
      </c>
      <c r="E47">
        <v>0</v>
      </c>
      <c r="F47" t="s">
        <v>45</v>
      </c>
      <c r="G47" t="s">
        <v>17</v>
      </c>
      <c r="H47" t="s">
        <v>24</v>
      </c>
      <c r="I47" t="s">
        <v>14</v>
      </c>
      <c r="J47">
        <v>0</v>
      </c>
      <c r="K47" t="str">
        <f>IF(J47=1,Table3[[#This Row],[Outcome]]," ")</f>
        <v xml:space="preserve"> </v>
      </c>
      <c r="L47">
        <f t="shared" si="0"/>
        <v>1</v>
      </c>
      <c r="M47" t="str" cm="1">
        <f t="array" ref="M47">_xlfn.IFS(
  B47&lt;11, "0–10",
  B47&lt;21, "11–20",
  B47&lt;31, "21–30",
  B47&lt;41, "31–40",
  B47&lt;51, "41–50",
  B47&lt;61, "51–60",
  B47&lt;71, "61–70",
  B47&lt;81, "71–80",
  B47&lt;=100, "81–100"
)</f>
        <v>11–20</v>
      </c>
    </row>
    <row r="48" spans="1:13" x14ac:dyDescent="0.25">
      <c r="A48" t="s">
        <v>15</v>
      </c>
      <c r="B48">
        <v>62</v>
      </c>
      <c r="C48">
        <v>0</v>
      </c>
      <c r="D48">
        <v>1</v>
      </c>
      <c r="E48">
        <v>0</v>
      </c>
      <c r="F48" t="s">
        <v>40</v>
      </c>
      <c r="G48" t="s">
        <v>12</v>
      </c>
      <c r="H48" t="s">
        <v>24</v>
      </c>
      <c r="I48" t="s">
        <v>14</v>
      </c>
      <c r="J48">
        <v>1</v>
      </c>
      <c r="K48">
        <f>IF(J48=1,Table3[[#This Row],[Outcome]]," ")</f>
        <v>1</v>
      </c>
      <c r="L48" t="str">
        <f t="shared" si="0"/>
        <v xml:space="preserve"> </v>
      </c>
      <c r="M48" t="str" cm="1">
        <f t="array" ref="M48">_xlfn.IFS(
  B48&lt;11, "0–10",
  B48&lt;21, "11–20",
  B48&lt;31, "21–30",
  B48&lt;41, "31–40",
  B48&lt;51, "41–50",
  B48&lt;61, "51–60",
  B48&lt;71, "61–70",
  B48&lt;81, "71–80",
  B48&lt;=100, "81–100"
)</f>
        <v>61–70</v>
      </c>
    </row>
    <row r="49" spans="1:13" x14ac:dyDescent="0.25">
      <c r="A49" t="s">
        <v>15</v>
      </c>
      <c r="B49">
        <v>17</v>
      </c>
      <c r="C49">
        <v>0</v>
      </c>
      <c r="D49">
        <v>0</v>
      </c>
      <c r="E49">
        <v>1</v>
      </c>
      <c r="F49" t="s">
        <v>37</v>
      </c>
      <c r="G49" t="s">
        <v>17</v>
      </c>
      <c r="H49" t="s">
        <v>13</v>
      </c>
      <c r="I49" t="s">
        <v>14</v>
      </c>
      <c r="J49">
        <v>0</v>
      </c>
      <c r="K49" t="str">
        <f>IF(J49=1,Table3[[#This Row],[Outcome]]," ")</f>
        <v xml:space="preserve"> </v>
      </c>
      <c r="L49">
        <f t="shared" si="0"/>
        <v>1</v>
      </c>
      <c r="M49" t="str" cm="1">
        <f t="array" ref="M49">_xlfn.IFS(
  B49&lt;11, "0–10",
  B49&lt;21, "11–20",
  B49&lt;31, "21–30",
  B49&lt;41, "31–40",
  B49&lt;51, "41–50",
  B49&lt;61, "51–60",
  B49&lt;71, "61–70",
  B49&lt;81, "71–80",
  B49&lt;=100, "81–100"
)</f>
        <v>11–20</v>
      </c>
    </row>
    <row r="50" spans="1:13" x14ac:dyDescent="0.25">
      <c r="A50" t="s">
        <v>10</v>
      </c>
      <c r="B50">
        <v>35</v>
      </c>
      <c r="C50">
        <v>0</v>
      </c>
      <c r="D50">
        <v>0</v>
      </c>
      <c r="E50">
        <v>1</v>
      </c>
      <c r="F50" t="s">
        <v>32</v>
      </c>
      <c r="G50" t="s">
        <v>12</v>
      </c>
      <c r="H50" t="s">
        <v>24</v>
      </c>
      <c r="I50" t="s">
        <v>14</v>
      </c>
      <c r="J50">
        <v>0</v>
      </c>
      <c r="K50" t="str">
        <f>IF(J50=1,Table3[[#This Row],[Outcome]]," ")</f>
        <v xml:space="preserve"> </v>
      </c>
      <c r="L50">
        <f t="shared" si="0"/>
        <v>1</v>
      </c>
      <c r="M50" t="str" cm="1">
        <f t="array" ref="M50">_xlfn.IFS(
  B50&lt;11, "0–10",
  B50&lt;21, "11–20",
  B50&lt;31, "21–30",
  B50&lt;41, "31–40",
  B50&lt;51, "41–50",
  B50&lt;61, "51–60",
  B50&lt;71, "61–70",
  B50&lt;81, "71–80",
  B50&lt;=100, "81–100"
)</f>
        <v>31–40</v>
      </c>
    </row>
    <row r="51" spans="1:13" x14ac:dyDescent="0.25">
      <c r="A51" t="s">
        <v>15</v>
      </c>
      <c r="B51">
        <v>9</v>
      </c>
      <c r="C51">
        <v>1</v>
      </c>
      <c r="D51">
        <v>1</v>
      </c>
      <c r="E51">
        <v>0</v>
      </c>
      <c r="F51" t="s">
        <v>46</v>
      </c>
      <c r="G51" t="s">
        <v>17</v>
      </c>
      <c r="H51" t="s">
        <v>24</v>
      </c>
      <c r="I51" t="s">
        <v>14</v>
      </c>
      <c r="J51">
        <v>1</v>
      </c>
      <c r="K51">
        <f>IF(J51=1,Table3[[#This Row],[Outcome]]," ")</f>
        <v>1</v>
      </c>
      <c r="L51" t="str">
        <f t="shared" si="0"/>
        <v xml:space="preserve"> </v>
      </c>
      <c r="M51" t="str" cm="1">
        <f t="array" ref="M51">_xlfn.IFS(
  B51&lt;11, "0–10",
  B51&lt;21, "11–20",
  B51&lt;31, "21–30",
  B51&lt;41, "31–40",
  B51&lt;51, "41–50",
  B51&lt;61, "51–60",
  B51&lt;71, "61–70",
  B51&lt;81, "71–80",
  B51&lt;=100, "81–100"
)</f>
        <v>0–10</v>
      </c>
    </row>
    <row r="52" spans="1:13" x14ac:dyDescent="0.25">
      <c r="A52" t="s">
        <v>15</v>
      </c>
      <c r="B52">
        <v>14</v>
      </c>
      <c r="C52">
        <v>1</v>
      </c>
      <c r="D52">
        <v>1</v>
      </c>
      <c r="E52">
        <v>0</v>
      </c>
      <c r="F52" t="s">
        <v>33</v>
      </c>
      <c r="G52" t="s">
        <v>12</v>
      </c>
      <c r="H52" t="s">
        <v>24</v>
      </c>
      <c r="I52" t="s">
        <v>14</v>
      </c>
      <c r="J52">
        <v>1</v>
      </c>
      <c r="K52">
        <f>IF(J52=1,Table3[[#This Row],[Outcome]]," ")</f>
        <v>1</v>
      </c>
      <c r="L52" t="str">
        <f t="shared" si="0"/>
        <v xml:space="preserve"> </v>
      </c>
      <c r="M52" t="str" cm="1">
        <f t="array" ref="M52">_xlfn.IFS(
  B52&lt;11, "0–10",
  B52&lt;21, "11–20",
  B52&lt;31, "21–30",
  B52&lt;41, "31–40",
  B52&lt;51, "41–50",
  B52&lt;61, "51–60",
  B52&lt;71, "61–70",
  B52&lt;81, "71–80",
  B52&lt;=100, "81–100"
)</f>
        <v>11–20</v>
      </c>
    </row>
    <row r="53" spans="1:13" x14ac:dyDescent="0.25">
      <c r="A53" t="s">
        <v>15</v>
      </c>
      <c r="B53">
        <v>37</v>
      </c>
      <c r="C53">
        <v>0</v>
      </c>
      <c r="D53">
        <v>0</v>
      </c>
      <c r="E53">
        <v>0</v>
      </c>
      <c r="F53" t="s">
        <v>31</v>
      </c>
      <c r="G53" t="s">
        <v>17</v>
      </c>
      <c r="H53" t="s">
        <v>24</v>
      </c>
      <c r="I53" t="s">
        <v>14</v>
      </c>
      <c r="J53">
        <v>0</v>
      </c>
      <c r="K53" t="str">
        <f>IF(J53=1,Table3[[#This Row],[Outcome]]," ")</f>
        <v xml:space="preserve"> </v>
      </c>
      <c r="L53">
        <f t="shared" si="0"/>
        <v>1</v>
      </c>
      <c r="M53" t="str" cm="1">
        <f t="array" ref="M53">_xlfn.IFS(
  B53&lt;11, "0–10",
  B53&lt;21, "11–20",
  B53&lt;31, "21–30",
  B53&lt;41, "31–40",
  B53&lt;51, "41–50",
  B53&lt;61, "51–60",
  B53&lt;71, "61–70",
  B53&lt;81, "71–80",
  B53&lt;=100, "81–100"
)</f>
        <v>31–40</v>
      </c>
    </row>
    <row r="54" spans="1:13" x14ac:dyDescent="0.25">
      <c r="A54" t="s">
        <v>15</v>
      </c>
      <c r="B54">
        <v>13</v>
      </c>
      <c r="C54">
        <v>0</v>
      </c>
      <c r="D54">
        <v>0</v>
      </c>
      <c r="E54">
        <v>0</v>
      </c>
      <c r="F54" t="s">
        <v>47</v>
      </c>
      <c r="G54" t="s">
        <v>12</v>
      </c>
      <c r="H54" t="s">
        <v>19</v>
      </c>
      <c r="I54" t="s">
        <v>14</v>
      </c>
      <c r="J54">
        <v>0</v>
      </c>
      <c r="K54" t="str">
        <f>IF(J54=1,Table3[[#This Row],[Outcome]]," ")</f>
        <v xml:space="preserve"> </v>
      </c>
      <c r="L54">
        <f t="shared" si="0"/>
        <v>1</v>
      </c>
      <c r="M54" t="str" cm="1">
        <f t="array" ref="M54">_xlfn.IFS(
  B54&lt;11, "0–10",
  B54&lt;21, "11–20",
  B54&lt;31, "21–30",
  B54&lt;41, "31–40",
  B54&lt;51, "41–50",
  B54&lt;61, "51–60",
  B54&lt;71, "61–70",
  B54&lt;81, "71–80",
  B54&lt;=100, "81–100"
)</f>
        <v>11–20</v>
      </c>
    </row>
    <row r="55" spans="1:13" x14ac:dyDescent="0.25">
      <c r="A55" t="s">
        <v>15</v>
      </c>
      <c r="B55">
        <v>57</v>
      </c>
      <c r="C55">
        <v>0</v>
      </c>
      <c r="D55">
        <v>0</v>
      </c>
      <c r="E55">
        <v>0</v>
      </c>
      <c r="F55" t="s">
        <v>30</v>
      </c>
      <c r="G55" t="s">
        <v>17</v>
      </c>
      <c r="H55" t="s">
        <v>13</v>
      </c>
      <c r="I55" t="s">
        <v>14</v>
      </c>
      <c r="J55">
        <v>0</v>
      </c>
      <c r="K55" t="str">
        <f>IF(J55=1,Table3[[#This Row],[Outcome]]," ")</f>
        <v xml:space="preserve"> </v>
      </c>
      <c r="L55">
        <f t="shared" si="0"/>
        <v>1</v>
      </c>
      <c r="M55" t="str" cm="1">
        <f t="array" ref="M55">_xlfn.IFS(
  B55&lt;11, "0–10",
  B55&lt;21, "11–20",
  B55&lt;31, "21–30",
  B55&lt;41, "31–40",
  B55&lt;51, "41–50",
  B55&lt;61, "51–60",
  B55&lt;71, "61–70",
  B55&lt;81, "71–80",
  B55&lt;=100, "81–100"
)</f>
        <v>51–60</v>
      </c>
    </row>
    <row r="56" spans="1:13" x14ac:dyDescent="0.25">
      <c r="A56" t="s">
        <v>10</v>
      </c>
      <c r="B56">
        <v>41</v>
      </c>
      <c r="C56">
        <v>0</v>
      </c>
      <c r="D56">
        <v>0</v>
      </c>
      <c r="E56">
        <v>0</v>
      </c>
      <c r="F56" t="s">
        <v>20</v>
      </c>
      <c r="G56" t="s">
        <v>12</v>
      </c>
      <c r="H56" t="s">
        <v>13</v>
      </c>
      <c r="I56" t="s">
        <v>14</v>
      </c>
      <c r="J56">
        <v>0</v>
      </c>
      <c r="K56" t="str">
        <f>IF(J56=1,Table3[[#This Row],[Outcome]]," ")</f>
        <v xml:space="preserve"> </v>
      </c>
      <c r="L56">
        <f t="shared" si="0"/>
        <v>1</v>
      </c>
      <c r="M56" t="str" cm="1">
        <f t="array" ref="M56">_xlfn.IFS(
  B56&lt;11, "0–10",
  B56&lt;21, "11–20",
  B56&lt;31, "21–30",
  B56&lt;41, "31–40",
  B56&lt;51, "41–50",
  B56&lt;61, "51–60",
  B56&lt;71, "61–70",
  B56&lt;81, "71–80",
  B56&lt;=100, "81–100"
)</f>
        <v>41–50</v>
      </c>
    </row>
    <row r="57" spans="1:13" x14ac:dyDescent="0.25">
      <c r="A57" t="s">
        <v>15</v>
      </c>
      <c r="B57">
        <v>24</v>
      </c>
      <c r="C57">
        <v>1</v>
      </c>
      <c r="D57">
        <v>1</v>
      </c>
      <c r="E57">
        <v>1</v>
      </c>
      <c r="F57" t="s">
        <v>32</v>
      </c>
      <c r="G57" t="s">
        <v>17</v>
      </c>
      <c r="H57" t="s">
        <v>13</v>
      </c>
      <c r="I57" t="s">
        <v>14</v>
      </c>
      <c r="J57">
        <v>1</v>
      </c>
      <c r="K57">
        <f>IF(J57=1,Table3[[#This Row],[Outcome]]," ")</f>
        <v>1</v>
      </c>
      <c r="L57" t="str">
        <f t="shared" si="0"/>
        <v xml:space="preserve"> </v>
      </c>
      <c r="M57" t="str" cm="1">
        <f t="array" ref="M57">_xlfn.IFS(
  B57&lt;11, "0–10",
  B57&lt;21, "11–20",
  B57&lt;31, "21–30",
  B57&lt;41, "31–40",
  B57&lt;51, "41–50",
  B57&lt;61, "51–60",
  B57&lt;71, "61–70",
  B57&lt;81, "71–80",
  B57&lt;=100, "81–100"
)</f>
        <v>21–30</v>
      </c>
    </row>
    <row r="58" spans="1:13" x14ac:dyDescent="0.25">
      <c r="A58" t="s">
        <v>15</v>
      </c>
      <c r="B58">
        <v>28</v>
      </c>
      <c r="C58">
        <v>0</v>
      </c>
      <c r="D58">
        <v>0</v>
      </c>
      <c r="E58">
        <v>0</v>
      </c>
      <c r="F58" t="s">
        <v>21</v>
      </c>
      <c r="G58" t="s">
        <v>12</v>
      </c>
      <c r="H58" t="s">
        <v>19</v>
      </c>
      <c r="I58" t="s">
        <v>14</v>
      </c>
      <c r="J58">
        <v>0</v>
      </c>
      <c r="K58" t="str">
        <f>IF(J58=1,Table3[[#This Row],[Outcome]]," ")</f>
        <v xml:space="preserve"> </v>
      </c>
      <c r="L58">
        <f t="shared" si="0"/>
        <v>1</v>
      </c>
      <c r="M58" t="str" cm="1">
        <f t="array" ref="M58">_xlfn.IFS(
  B58&lt;11, "0–10",
  B58&lt;21, "11–20",
  B58&lt;31, "21–30",
  B58&lt;41, "31–40",
  B58&lt;51, "41–50",
  B58&lt;61, "51–60",
  B58&lt;71, "61–70",
  B58&lt;81, "71–80",
  B58&lt;=100, "81–100"
)</f>
        <v>21–30</v>
      </c>
    </row>
    <row r="59" spans="1:13" x14ac:dyDescent="0.25">
      <c r="A59" t="s">
        <v>15</v>
      </c>
      <c r="B59">
        <v>25</v>
      </c>
      <c r="C59">
        <v>0</v>
      </c>
      <c r="D59">
        <v>0</v>
      </c>
      <c r="E59">
        <v>1</v>
      </c>
      <c r="F59" t="s">
        <v>27</v>
      </c>
      <c r="G59" t="s">
        <v>17</v>
      </c>
      <c r="H59" t="s">
        <v>19</v>
      </c>
      <c r="I59" t="s">
        <v>14</v>
      </c>
      <c r="J59">
        <v>0</v>
      </c>
      <c r="K59" t="str">
        <f>IF(J59=1,Table3[[#This Row],[Outcome]]," ")</f>
        <v xml:space="preserve"> </v>
      </c>
      <c r="L59">
        <f t="shared" si="0"/>
        <v>1</v>
      </c>
      <c r="M59" t="str" cm="1">
        <f t="array" ref="M59">_xlfn.IFS(
  B59&lt;11, "0–10",
  B59&lt;21, "11–20",
  B59&lt;31, "21–30",
  B59&lt;41, "31–40",
  B59&lt;51, "41–50",
  B59&lt;61, "51–60",
  B59&lt;71, "61–70",
  B59&lt;81, "71–80",
  B59&lt;=100, "81–100"
)</f>
        <v>21–30</v>
      </c>
    </row>
    <row r="60" spans="1:13" x14ac:dyDescent="0.25">
      <c r="A60" t="s">
        <v>15</v>
      </c>
      <c r="B60">
        <v>44</v>
      </c>
      <c r="C60">
        <v>0</v>
      </c>
      <c r="D60">
        <v>0</v>
      </c>
      <c r="E60">
        <v>1</v>
      </c>
      <c r="F60" t="s">
        <v>42</v>
      </c>
      <c r="G60" t="s">
        <v>12</v>
      </c>
      <c r="H60" t="s">
        <v>24</v>
      </c>
      <c r="I60" t="s">
        <v>14</v>
      </c>
      <c r="J60">
        <v>0</v>
      </c>
      <c r="K60" t="str">
        <f>IF(J60=1,Table3[[#This Row],[Outcome]]," ")</f>
        <v xml:space="preserve"> </v>
      </c>
      <c r="L60">
        <f t="shared" si="0"/>
        <v>1</v>
      </c>
      <c r="M60" t="str" cm="1">
        <f t="array" ref="M60">_xlfn.IFS(
  B60&lt;11, "0–10",
  B60&lt;21, "11–20",
  B60&lt;31, "21–30",
  B60&lt;41, "31–40",
  B60&lt;51, "41–50",
  B60&lt;61, "51–60",
  B60&lt;71, "61–70",
  B60&lt;81, "71–80",
  B60&lt;=100, "81–100"
)</f>
        <v>41–50</v>
      </c>
    </row>
    <row r="61" spans="1:13" x14ac:dyDescent="0.25">
      <c r="A61" t="s">
        <v>15</v>
      </c>
      <c r="B61">
        <v>10</v>
      </c>
      <c r="C61">
        <v>1</v>
      </c>
      <c r="D61">
        <v>1</v>
      </c>
      <c r="E61">
        <v>1</v>
      </c>
      <c r="F61" t="s">
        <v>39</v>
      </c>
      <c r="G61" t="s">
        <v>17</v>
      </c>
      <c r="H61" t="s">
        <v>24</v>
      </c>
      <c r="I61" t="s">
        <v>14</v>
      </c>
      <c r="J61">
        <v>1</v>
      </c>
      <c r="K61">
        <f>IF(J61=1,Table3[[#This Row],[Outcome]]," ")</f>
        <v>1</v>
      </c>
      <c r="L61" t="str">
        <f t="shared" si="0"/>
        <v xml:space="preserve"> </v>
      </c>
      <c r="M61" t="str" cm="1">
        <f t="array" ref="M61">_xlfn.IFS(
  B61&lt;11, "0–10",
  B61&lt;21, "11–20",
  B61&lt;31, "21–30",
  B61&lt;41, "31–40",
  B61&lt;51, "41–50",
  B61&lt;61, "51–60",
  B61&lt;71, "61–70",
  B61&lt;81, "71–80",
  B61&lt;=100, "81–100"
)</f>
        <v>0–10</v>
      </c>
    </row>
    <row r="62" spans="1:13" x14ac:dyDescent="0.25">
      <c r="A62" t="s">
        <v>10</v>
      </c>
      <c r="B62">
        <v>13</v>
      </c>
      <c r="C62">
        <v>1</v>
      </c>
      <c r="D62">
        <v>1</v>
      </c>
      <c r="E62">
        <v>1</v>
      </c>
      <c r="F62" t="s">
        <v>22</v>
      </c>
      <c r="G62" t="s">
        <v>12</v>
      </c>
      <c r="H62" t="s">
        <v>19</v>
      </c>
      <c r="I62" t="s">
        <v>14</v>
      </c>
      <c r="J62">
        <v>1</v>
      </c>
      <c r="K62">
        <f>IF(J62=1,Table3[[#This Row],[Outcome]]," ")</f>
        <v>1</v>
      </c>
      <c r="L62" t="str">
        <f t="shared" si="0"/>
        <v xml:space="preserve"> </v>
      </c>
      <c r="M62" t="str" cm="1">
        <f t="array" ref="M62">_xlfn.IFS(
  B62&lt;11, "0–10",
  B62&lt;21, "11–20",
  B62&lt;31, "21–30",
  B62&lt;41, "31–40",
  B62&lt;51, "41–50",
  B62&lt;61, "51–60",
  B62&lt;71, "61–70",
  B62&lt;81, "71–80",
  B62&lt;=100, "81–100"
)</f>
        <v>11–20</v>
      </c>
    </row>
    <row r="63" spans="1:13" x14ac:dyDescent="0.25">
      <c r="A63" t="s">
        <v>10</v>
      </c>
      <c r="B63">
        <v>65</v>
      </c>
      <c r="C63">
        <v>1</v>
      </c>
      <c r="D63">
        <v>1</v>
      </c>
      <c r="E63">
        <v>0</v>
      </c>
      <c r="F63" t="s">
        <v>48</v>
      </c>
      <c r="G63" t="s">
        <v>17</v>
      </c>
      <c r="H63" t="s">
        <v>13</v>
      </c>
      <c r="I63" t="s">
        <v>14</v>
      </c>
      <c r="J63">
        <v>1</v>
      </c>
      <c r="K63">
        <f>IF(J63=1,Table3[[#This Row],[Outcome]]," ")</f>
        <v>1</v>
      </c>
      <c r="L63" t="str">
        <f t="shared" si="0"/>
        <v xml:space="preserve"> </v>
      </c>
      <c r="M63" t="str" cm="1">
        <f t="array" ref="M63">_xlfn.IFS(
  B63&lt;11, "0–10",
  B63&lt;21, "11–20",
  B63&lt;31, "21–30",
  B63&lt;41, "31–40",
  B63&lt;51, "41–50",
  B63&lt;61, "51–60",
  B63&lt;71, "61–70",
  B63&lt;81, "71–80",
  B63&lt;=100, "81–100"
)</f>
        <v>61–70</v>
      </c>
    </row>
    <row r="64" spans="1:13" x14ac:dyDescent="0.25">
      <c r="A64" t="s">
        <v>15</v>
      </c>
      <c r="B64">
        <v>53</v>
      </c>
      <c r="C64">
        <v>0</v>
      </c>
      <c r="D64">
        <v>0</v>
      </c>
      <c r="E64">
        <v>0</v>
      </c>
      <c r="F64" t="s">
        <v>38</v>
      </c>
      <c r="G64" t="s">
        <v>12</v>
      </c>
      <c r="H64" t="s">
        <v>19</v>
      </c>
      <c r="I64" t="s">
        <v>14</v>
      </c>
      <c r="J64">
        <v>0</v>
      </c>
      <c r="K64" t="str">
        <f>IF(J64=1,Table3[[#This Row],[Outcome]]," ")</f>
        <v xml:space="preserve"> </v>
      </c>
      <c r="L64">
        <f t="shared" si="0"/>
        <v>1</v>
      </c>
      <c r="M64" t="str" cm="1">
        <f t="array" ref="M64">_xlfn.IFS(
  B64&lt;11, "0–10",
  B64&lt;21, "11–20",
  B64&lt;31, "21–30",
  B64&lt;41, "31–40",
  B64&lt;51, "41–50",
  B64&lt;61, "51–60",
  B64&lt;71, "61–70",
  B64&lt;81, "71–80",
  B64&lt;=100, "81–100"
)</f>
        <v>51–60</v>
      </c>
    </row>
    <row r="65" spans="1:13" x14ac:dyDescent="0.25">
      <c r="A65" t="s">
        <v>15</v>
      </c>
      <c r="B65">
        <v>54</v>
      </c>
      <c r="C65">
        <v>0</v>
      </c>
      <c r="D65">
        <v>0</v>
      </c>
      <c r="E65">
        <v>1</v>
      </c>
      <c r="F65" t="s">
        <v>44</v>
      </c>
      <c r="G65" t="s">
        <v>17</v>
      </c>
      <c r="H65" t="s">
        <v>19</v>
      </c>
      <c r="I65" t="s">
        <v>14</v>
      </c>
      <c r="J65">
        <v>0</v>
      </c>
      <c r="K65" t="str">
        <f>IF(J65=1,Table3[[#This Row],[Outcome]]," ")</f>
        <v xml:space="preserve"> </v>
      </c>
      <c r="L65">
        <f t="shared" si="0"/>
        <v>1</v>
      </c>
      <c r="M65" t="str" cm="1">
        <f t="array" ref="M65">_xlfn.IFS(
  B65&lt;11, "0–10",
  B65&lt;21, "11–20",
  B65&lt;31, "21–30",
  B65&lt;41, "31–40",
  B65&lt;51, "41–50",
  B65&lt;61, "51–60",
  B65&lt;71, "61–70",
  B65&lt;81, "71–80",
  B65&lt;=100, "81–100"
)</f>
        <v>51–60</v>
      </c>
    </row>
    <row r="66" spans="1:13" x14ac:dyDescent="0.25">
      <c r="A66" t="s">
        <v>10</v>
      </c>
      <c r="B66">
        <v>59</v>
      </c>
      <c r="C66">
        <v>0</v>
      </c>
      <c r="D66">
        <v>0</v>
      </c>
      <c r="E66">
        <v>1</v>
      </c>
      <c r="F66" t="s">
        <v>49</v>
      </c>
      <c r="G66" t="s">
        <v>12</v>
      </c>
      <c r="H66" t="s">
        <v>13</v>
      </c>
      <c r="I66" t="s">
        <v>14</v>
      </c>
      <c r="J66">
        <v>0</v>
      </c>
      <c r="K66" t="str">
        <f>IF(J66=1,Table3[[#This Row],[Outcome]]," ")</f>
        <v xml:space="preserve"> </v>
      </c>
      <c r="L66">
        <f t="shared" ref="L66:L129" si="1">IF(J66=0,1," ")</f>
        <v>1</v>
      </c>
      <c r="M66" t="str" cm="1">
        <f t="array" ref="M66">_xlfn.IFS(
  B66&lt;11, "0–10",
  B66&lt;21, "11–20",
  B66&lt;31, "21–30",
  B66&lt;41, "31–40",
  B66&lt;51, "41–50",
  B66&lt;61, "51–60",
  B66&lt;71, "61–70",
  B66&lt;81, "71–80",
  B66&lt;=100, "81–100"
)</f>
        <v>51–60</v>
      </c>
    </row>
    <row r="67" spans="1:13" x14ac:dyDescent="0.25">
      <c r="A67" t="s">
        <v>15</v>
      </c>
      <c r="B67">
        <v>47</v>
      </c>
      <c r="C67">
        <v>1</v>
      </c>
      <c r="D67">
        <v>1</v>
      </c>
      <c r="E67">
        <v>1</v>
      </c>
      <c r="F67" t="s">
        <v>50</v>
      </c>
      <c r="G67" t="s">
        <v>17</v>
      </c>
      <c r="H67" t="s">
        <v>13</v>
      </c>
      <c r="I67" t="s">
        <v>14</v>
      </c>
      <c r="J67">
        <v>1</v>
      </c>
      <c r="K67">
        <f>IF(J67=1,Table3[[#This Row],[Outcome]]," ")</f>
        <v>1</v>
      </c>
      <c r="L67" t="str">
        <f t="shared" si="1"/>
        <v xml:space="preserve"> </v>
      </c>
      <c r="M67" t="str" cm="1">
        <f t="array" ref="M67">_xlfn.IFS(
  B67&lt;11, "0–10",
  B67&lt;21, "11–20",
  B67&lt;31, "21–30",
  B67&lt;41, "31–40",
  B67&lt;51, "41–50",
  B67&lt;61, "51–60",
  B67&lt;71, "61–70",
  B67&lt;81, "71–80",
  B67&lt;=100, "81–100"
)</f>
        <v>41–50</v>
      </c>
    </row>
    <row r="68" spans="1:13" x14ac:dyDescent="0.25">
      <c r="A68" t="s">
        <v>10</v>
      </c>
      <c r="B68">
        <v>28</v>
      </c>
      <c r="C68">
        <v>1</v>
      </c>
      <c r="D68">
        <v>1</v>
      </c>
      <c r="E68">
        <v>1</v>
      </c>
      <c r="F68" t="s">
        <v>39</v>
      </c>
      <c r="G68" t="s">
        <v>12</v>
      </c>
      <c r="H68" t="s">
        <v>19</v>
      </c>
      <c r="I68" t="s">
        <v>14</v>
      </c>
      <c r="J68">
        <v>1</v>
      </c>
      <c r="K68">
        <f>IF(J68=1,Table3[[#This Row],[Outcome]]," ")</f>
        <v>1</v>
      </c>
      <c r="L68" t="str">
        <f t="shared" si="1"/>
        <v xml:space="preserve"> </v>
      </c>
      <c r="M68" t="str" cm="1">
        <f t="array" ref="M68">_xlfn.IFS(
  B68&lt;11, "0–10",
  B68&lt;21, "11–20",
  B68&lt;31, "21–30",
  B68&lt;41, "31–40",
  B68&lt;51, "41–50",
  B68&lt;61, "51–60",
  B68&lt;71, "61–70",
  B68&lt;81, "71–80",
  B68&lt;=100, "81–100"
)</f>
        <v>21–30</v>
      </c>
    </row>
    <row r="69" spans="1:13" x14ac:dyDescent="0.25">
      <c r="A69" t="s">
        <v>10</v>
      </c>
      <c r="B69">
        <v>38</v>
      </c>
      <c r="C69">
        <v>1</v>
      </c>
      <c r="D69">
        <v>1</v>
      </c>
      <c r="E69">
        <v>0</v>
      </c>
      <c r="F69" t="s">
        <v>50</v>
      </c>
      <c r="G69" t="s">
        <v>17</v>
      </c>
      <c r="H69" t="s">
        <v>24</v>
      </c>
      <c r="I69" t="s">
        <v>14</v>
      </c>
      <c r="J69">
        <v>1</v>
      </c>
      <c r="K69">
        <f>IF(J69=1,Table3[[#This Row],[Outcome]]," ")</f>
        <v>1</v>
      </c>
      <c r="L69" t="str">
        <f t="shared" si="1"/>
        <v xml:space="preserve"> </v>
      </c>
      <c r="M69" t="str" cm="1">
        <f t="array" ref="M69">_xlfn.IFS(
  B69&lt;11, "0–10",
  B69&lt;21, "11–20",
  B69&lt;31, "21–30",
  B69&lt;41, "31–40",
  B69&lt;51, "41–50",
  B69&lt;61, "51–60",
  B69&lt;71, "61–70",
  B69&lt;81, "71–80",
  B69&lt;=100, "81–100"
)</f>
        <v>31–40</v>
      </c>
    </row>
    <row r="70" spans="1:13" x14ac:dyDescent="0.25">
      <c r="A70" t="s">
        <v>10</v>
      </c>
      <c r="B70">
        <v>11</v>
      </c>
      <c r="C70">
        <v>1</v>
      </c>
      <c r="D70">
        <v>1</v>
      </c>
      <c r="E70">
        <v>0</v>
      </c>
      <c r="F70" t="s">
        <v>26</v>
      </c>
      <c r="G70" t="s">
        <v>12</v>
      </c>
      <c r="H70" t="s">
        <v>24</v>
      </c>
      <c r="I70" t="s">
        <v>14</v>
      </c>
      <c r="J70">
        <v>1</v>
      </c>
      <c r="K70">
        <f>IF(J70=1,Table3[[#This Row],[Outcome]]," ")</f>
        <v>1</v>
      </c>
      <c r="L70" t="str">
        <f t="shared" si="1"/>
        <v xml:space="preserve"> </v>
      </c>
      <c r="M70" t="str" cm="1">
        <f t="array" ref="M70">_xlfn.IFS(
  B70&lt;11, "0–10",
  B70&lt;21, "11–20",
  B70&lt;31, "21–30",
  B70&lt;41, "31–40",
  B70&lt;51, "41–50",
  B70&lt;61, "51–60",
  B70&lt;71, "61–70",
  B70&lt;81, "71–80",
  B70&lt;=100, "81–100"
)</f>
        <v>11–20</v>
      </c>
    </row>
    <row r="71" spans="1:13" x14ac:dyDescent="0.25">
      <c r="A71" t="s">
        <v>10</v>
      </c>
      <c r="B71">
        <v>65</v>
      </c>
      <c r="C71">
        <v>0</v>
      </c>
      <c r="D71">
        <v>0</v>
      </c>
      <c r="E71">
        <v>0</v>
      </c>
      <c r="F71" t="s">
        <v>29</v>
      </c>
      <c r="G71" t="s">
        <v>17</v>
      </c>
      <c r="H71" t="s">
        <v>24</v>
      </c>
      <c r="I71" t="s">
        <v>14</v>
      </c>
      <c r="J71">
        <v>0</v>
      </c>
      <c r="K71" t="str">
        <f>IF(J71=1,Table3[[#This Row],[Outcome]]," ")</f>
        <v xml:space="preserve"> </v>
      </c>
      <c r="L71">
        <f t="shared" si="1"/>
        <v>1</v>
      </c>
      <c r="M71" t="str" cm="1">
        <f t="array" ref="M71">_xlfn.IFS(
  B71&lt;11, "0–10",
  B71&lt;21, "11–20",
  B71&lt;31, "21–30",
  B71&lt;41, "31–40",
  B71&lt;51, "41–50",
  B71&lt;61, "51–60",
  B71&lt;71, "61–70",
  B71&lt;81, "71–80",
  B71&lt;=100, "81–100"
)</f>
        <v>61–70</v>
      </c>
    </row>
    <row r="72" spans="1:13" x14ac:dyDescent="0.25">
      <c r="A72" t="s">
        <v>15</v>
      </c>
      <c r="B72">
        <v>17</v>
      </c>
      <c r="C72">
        <v>1</v>
      </c>
      <c r="D72">
        <v>1</v>
      </c>
      <c r="E72">
        <v>0</v>
      </c>
      <c r="F72" t="s">
        <v>20</v>
      </c>
      <c r="G72" t="s">
        <v>12</v>
      </c>
      <c r="H72" t="s">
        <v>19</v>
      </c>
      <c r="I72" t="s">
        <v>14</v>
      </c>
      <c r="J72">
        <v>1</v>
      </c>
      <c r="K72">
        <f>IF(J72=1,Table3[[#This Row],[Outcome]]," ")</f>
        <v>1</v>
      </c>
      <c r="L72" t="str">
        <f t="shared" si="1"/>
        <v xml:space="preserve"> </v>
      </c>
      <c r="M72" t="str" cm="1">
        <f t="array" ref="M72">_xlfn.IFS(
  B72&lt;11, "0–10",
  B72&lt;21, "11–20",
  B72&lt;31, "21–30",
  B72&lt;41, "31–40",
  B72&lt;51, "41–50",
  B72&lt;61, "51–60",
  B72&lt;71, "61–70",
  B72&lt;81, "71–80",
  B72&lt;=100, "81–100"
)</f>
        <v>11–20</v>
      </c>
    </row>
    <row r="73" spans="1:13" x14ac:dyDescent="0.25">
      <c r="A73" t="s">
        <v>15</v>
      </c>
      <c r="B73">
        <v>64</v>
      </c>
      <c r="C73">
        <v>0</v>
      </c>
      <c r="D73">
        <v>0</v>
      </c>
      <c r="E73">
        <v>0</v>
      </c>
      <c r="F73" t="s">
        <v>51</v>
      </c>
      <c r="G73" t="s">
        <v>17</v>
      </c>
      <c r="H73" t="s">
        <v>24</v>
      </c>
      <c r="I73" t="s">
        <v>14</v>
      </c>
      <c r="J73">
        <v>0</v>
      </c>
      <c r="K73" t="str">
        <f>IF(J73=1,Table3[[#This Row],[Outcome]]," ")</f>
        <v xml:space="preserve"> </v>
      </c>
      <c r="L73">
        <f t="shared" si="1"/>
        <v>1</v>
      </c>
      <c r="M73" t="str" cm="1">
        <f t="array" ref="M73">_xlfn.IFS(
  B73&lt;11, "0–10",
  B73&lt;21, "11–20",
  B73&lt;31, "21–30",
  B73&lt;41, "31–40",
  B73&lt;51, "41–50",
  B73&lt;61, "51–60",
  B73&lt;71, "61–70",
  B73&lt;81, "71–80",
  B73&lt;=100, "81–100"
)</f>
        <v>61–70</v>
      </c>
    </row>
    <row r="74" spans="1:13" x14ac:dyDescent="0.25">
      <c r="A74" t="s">
        <v>10</v>
      </c>
      <c r="B74">
        <v>45</v>
      </c>
      <c r="C74">
        <v>1</v>
      </c>
      <c r="D74">
        <v>1</v>
      </c>
      <c r="E74">
        <v>1</v>
      </c>
      <c r="F74" t="s">
        <v>35</v>
      </c>
      <c r="G74" t="s">
        <v>12</v>
      </c>
      <c r="H74" t="s">
        <v>24</v>
      </c>
      <c r="I74" t="s">
        <v>14</v>
      </c>
      <c r="J74">
        <v>1</v>
      </c>
      <c r="K74">
        <f>IF(J74=1,Table3[[#This Row],[Outcome]]," ")</f>
        <v>1</v>
      </c>
      <c r="L74" t="str">
        <f t="shared" si="1"/>
        <v xml:space="preserve"> </v>
      </c>
      <c r="M74" t="str" cm="1">
        <f t="array" ref="M74">_xlfn.IFS(
  B74&lt;11, "0–10",
  B74&lt;21, "11–20",
  B74&lt;31, "21–30",
  B74&lt;41, "31–40",
  B74&lt;51, "41–50",
  B74&lt;61, "51–60",
  B74&lt;71, "61–70",
  B74&lt;81, "71–80",
  B74&lt;=100, "81–100"
)</f>
        <v>41–50</v>
      </c>
    </row>
    <row r="75" spans="1:13" x14ac:dyDescent="0.25">
      <c r="A75" t="s">
        <v>10</v>
      </c>
      <c r="B75">
        <v>10</v>
      </c>
      <c r="C75">
        <v>1</v>
      </c>
      <c r="D75">
        <v>1</v>
      </c>
      <c r="E75">
        <v>0</v>
      </c>
      <c r="F75" t="s">
        <v>49</v>
      </c>
      <c r="G75" t="s">
        <v>17</v>
      </c>
      <c r="H75" t="s">
        <v>13</v>
      </c>
      <c r="I75" t="s">
        <v>14</v>
      </c>
      <c r="J75">
        <v>1</v>
      </c>
      <c r="K75">
        <f>IF(J75=1,Table3[[#This Row],[Outcome]]," ")</f>
        <v>1</v>
      </c>
      <c r="L75" t="str">
        <f t="shared" si="1"/>
        <v xml:space="preserve"> </v>
      </c>
      <c r="M75" t="str" cm="1">
        <f t="array" ref="M75">_xlfn.IFS(
  B75&lt;11, "0–10",
  B75&lt;21, "11–20",
  B75&lt;31, "21–30",
  B75&lt;41, "31–40",
  B75&lt;51, "41–50",
  B75&lt;61, "51–60",
  B75&lt;71, "61–70",
  B75&lt;81, "71–80",
  B75&lt;=100, "81–100"
)</f>
        <v>0–10</v>
      </c>
    </row>
    <row r="76" spans="1:13" x14ac:dyDescent="0.25">
      <c r="A76" t="s">
        <v>15</v>
      </c>
      <c r="B76">
        <v>49</v>
      </c>
      <c r="C76">
        <v>1</v>
      </c>
      <c r="D76">
        <v>1</v>
      </c>
      <c r="E76">
        <v>1</v>
      </c>
      <c r="F76" t="s">
        <v>44</v>
      </c>
      <c r="G76" t="s">
        <v>12</v>
      </c>
      <c r="H76" t="s">
        <v>19</v>
      </c>
      <c r="I76" t="s">
        <v>14</v>
      </c>
      <c r="J76">
        <v>1</v>
      </c>
      <c r="K76">
        <f>IF(J76=1,Table3[[#This Row],[Outcome]]," ")</f>
        <v>1</v>
      </c>
      <c r="L76" t="str">
        <f t="shared" si="1"/>
        <v xml:space="preserve"> </v>
      </c>
      <c r="M76" t="str" cm="1">
        <f t="array" ref="M76">_xlfn.IFS(
  B76&lt;11, "0–10",
  B76&lt;21, "11–20",
  B76&lt;31, "21–30",
  B76&lt;41, "31–40",
  B76&lt;51, "41–50",
  B76&lt;61, "51–60",
  B76&lt;71, "61–70",
  B76&lt;81, "71–80",
  B76&lt;=100, "81–100"
)</f>
        <v>41–50</v>
      </c>
    </row>
    <row r="77" spans="1:13" x14ac:dyDescent="0.25">
      <c r="A77" t="s">
        <v>15</v>
      </c>
      <c r="B77">
        <v>61</v>
      </c>
      <c r="C77">
        <v>0</v>
      </c>
      <c r="D77">
        <v>0</v>
      </c>
      <c r="E77">
        <v>1</v>
      </c>
      <c r="F77" t="s">
        <v>37</v>
      </c>
      <c r="G77" t="s">
        <v>17</v>
      </c>
      <c r="H77" t="s">
        <v>24</v>
      </c>
      <c r="I77" t="s">
        <v>14</v>
      </c>
      <c r="J77">
        <v>0</v>
      </c>
      <c r="K77" t="str">
        <f>IF(J77=1,Table3[[#This Row],[Outcome]]," ")</f>
        <v xml:space="preserve"> </v>
      </c>
      <c r="L77">
        <f t="shared" si="1"/>
        <v>1</v>
      </c>
      <c r="M77" t="str" cm="1">
        <f t="array" ref="M77">_xlfn.IFS(
  B77&lt;11, "0–10",
  B77&lt;21, "11–20",
  B77&lt;31, "21–30",
  B77&lt;41, "31–40",
  B77&lt;51, "41–50",
  B77&lt;61, "51–60",
  B77&lt;71, "61–70",
  B77&lt;81, "71–80",
  B77&lt;=100, "81–100"
)</f>
        <v>61–70</v>
      </c>
    </row>
    <row r="78" spans="1:13" x14ac:dyDescent="0.25">
      <c r="A78" t="s">
        <v>10</v>
      </c>
      <c r="B78">
        <v>61</v>
      </c>
      <c r="C78">
        <v>1</v>
      </c>
      <c r="D78">
        <v>1</v>
      </c>
      <c r="E78">
        <v>1</v>
      </c>
      <c r="F78" t="s">
        <v>39</v>
      </c>
      <c r="G78" t="s">
        <v>12</v>
      </c>
      <c r="H78" t="s">
        <v>19</v>
      </c>
      <c r="I78" t="s">
        <v>14</v>
      </c>
      <c r="J78">
        <v>1</v>
      </c>
      <c r="K78">
        <f>IF(J78=1,Table3[[#This Row],[Outcome]]," ")</f>
        <v>1</v>
      </c>
      <c r="L78" t="str">
        <f t="shared" si="1"/>
        <v xml:space="preserve"> </v>
      </c>
      <c r="M78" t="str" cm="1">
        <f t="array" ref="M78">_xlfn.IFS(
  B78&lt;11, "0–10",
  B78&lt;21, "11–20",
  B78&lt;31, "21–30",
  B78&lt;41, "31–40",
  B78&lt;51, "41–50",
  B78&lt;61, "51–60",
  B78&lt;71, "61–70",
  B78&lt;81, "71–80",
  B78&lt;=100, "81–100"
)</f>
        <v>61–70</v>
      </c>
    </row>
    <row r="79" spans="1:13" x14ac:dyDescent="0.25">
      <c r="A79" t="s">
        <v>15</v>
      </c>
      <c r="B79">
        <v>21</v>
      </c>
      <c r="C79">
        <v>0</v>
      </c>
      <c r="D79">
        <v>0</v>
      </c>
      <c r="E79">
        <v>1</v>
      </c>
      <c r="F79" t="s">
        <v>22</v>
      </c>
      <c r="G79" t="s">
        <v>17</v>
      </c>
      <c r="H79" t="s">
        <v>13</v>
      </c>
      <c r="I79" t="s">
        <v>14</v>
      </c>
      <c r="J79">
        <v>0</v>
      </c>
      <c r="K79" t="str">
        <f>IF(J79=1,Table3[[#This Row],[Outcome]]," ")</f>
        <v xml:space="preserve"> </v>
      </c>
      <c r="L79">
        <f t="shared" si="1"/>
        <v>1</v>
      </c>
      <c r="M79" t="str" cm="1">
        <f t="array" ref="M79">_xlfn.IFS(
  B79&lt;11, "0–10",
  B79&lt;21, "11–20",
  B79&lt;31, "21–30",
  B79&lt;41, "31–40",
  B79&lt;51, "41–50",
  B79&lt;61, "51–60",
  B79&lt;71, "61–70",
  B79&lt;81, "71–80",
  B79&lt;=100, "81–100"
)</f>
        <v>21–30</v>
      </c>
    </row>
    <row r="80" spans="1:13" x14ac:dyDescent="0.25">
      <c r="A80" t="s">
        <v>15</v>
      </c>
      <c r="B80">
        <v>64</v>
      </c>
      <c r="C80">
        <v>1</v>
      </c>
      <c r="D80">
        <v>1</v>
      </c>
      <c r="E80">
        <v>1</v>
      </c>
      <c r="F80" t="s">
        <v>33</v>
      </c>
      <c r="G80" t="s">
        <v>12</v>
      </c>
      <c r="H80" t="s">
        <v>19</v>
      </c>
      <c r="I80" t="s">
        <v>14</v>
      </c>
      <c r="J80">
        <v>1</v>
      </c>
      <c r="K80">
        <f>IF(J80=1,Table3[[#This Row],[Outcome]]," ")</f>
        <v>1</v>
      </c>
      <c r="L80" t="str">
        <f t="shared" si="1"/>
        <v xml:space="preserve"> </v>
      </c>
      <c r="M80" t="str" cm="1">
        <f t="array" ref="M80">_xlfn.IFS(
  B80&lt;11, "0–10",
  B80&lt;21, "11–20",
  B80&lt;31, "21–30",
  B80&lt;41, "31–40",
  B80&lt;51, "41–50",
  B80&lt;61, "51–60",
  B80&lt;71, "61–70",
  B80&lt;81, "71–80",
  B80&lt;=100, "81–100"
)</f>
        <v>61–70</v>
      </c>
    </row>
    <row r="81" spans="1:13" x14ac:dyDescent="0.25">
      <c r="A81" t="s">
        <v>10</v>
      </c>
      <c r="B81">
        <v>24</v>
      </c>
      <c r="C81">
        <v>0</v>
      </c>
      <c r="D81">
        <v>0</v>
      </c>
      <c r="E81">
        <v>0</v>
      </c>
      <c r="F81" t="s">
        <v>32</v>
      </c>
      <c r="G81" t="s">
        <v>17</v>
      </c>
      <c r="H81" t="s">
        <v>24</v>
      </c>
      <c r="I81" t="s">
        <v>14</v>
      </c>
      <c r="J81">
        <v>0</v>
      </c>
      <c r="K81" t="str">
        <f>IF(J81=1,Table3[[#This Row],[Outcome]]," ")</f>
        <v xml:space="preserve"> </v>
      </c>
      <c r="L81">
        <f t="shared" si="1"/>
        <v>1</v>
      </c>
      <c r="M81" t="str" cm="1">
        <f t="array" ref="M81">_xlfn.IFS(
  B81&lt;11, "0–10",
  B81&lt;21, "11–20",
  B81&lt;31, "21–30",
  B81&lt;41, "31–40",
  B81&lt;51, "41–50",
  B81&lt;61, "51–60",
  B81&lt;71, "61–70",
  B81&lt;81, "71–80",
  B81&lt;=100, "81–100"
)</f>
        <v>21–30</v>
      </c>
    </row>
    <row r="82" spans="1:13" x14ac:dyDescent="0.25">
      <c r="A82" t="s">
        <v>10</v>
      </c>
      <c r="B82">
        <v>62</v>
      </c>
      <c r="C82">
        <v>1</v>
      </c>
      <c r="D82">
        <v>1</v>
      </c>
      <c r="E82">
        <v>0</v>
      </c>
      <c r="F82" t="s">
        <v>32</v>
      </c>
      <c r="G82" t="s">
        <v>12</v>
      </c>
      <c r="H82" t="s">
        <v>13</v>
      </c>
      <c r="I82" t="s">
        <v>14</v>
      </c>
      <c r="J82">
        <v>1</v>
      </c>
      <c r="K82">
        <f>IF(J82=1,Table3[[#This Row],[Outcome]]," ")</f>
        <v>1</v>
      </c>
      <c r="L82" t="str">
        <f t="shared" si="1"/>
        <v xml:space="preserve"> </v>
      </c>
      <c r="M82" t="str" cm="1">
        <f t="array" ref="M82">_xlfn.IFS(
  B82&lt;11, "0–10",
  B82&lt;21, "11–20",
  B82&lt;31, "21–30",
  B82&lt;41, "31–40",
  B82&lt;51, "41–50",
  B82&lt;61, "51–60",
  B82&lt;71, "61–70",
  B82&lt;81, "71–80",
  B82&lt;=100, "81–100"
)</f>
        <v>61–70</v>
      </c>
    </row>
    <row r="83" spans="1:13" x14ac:dyDescent="0.25">
      <c r="A83" t="s">
        <v>15</v>
      </c>
      <c r="B83">
        <v>59</v>
      </c>
      <c r="C83">
        <v>1</v>
      </c>
      <c r="D83">
        <v>1</v>
      </c>
      <c r="E83">
        <v>1</v>
      </c>
      <c r="F83" t="s">
        <v>29</v>
      </c>
      <c r="G83" t="s">
        <v>17</v>
      </c>
      <c r="H83" t="s">
        <v>19</v>
      </c>
      <c r="I83" t="s">
        <v>14</v>
      </c>
      <c r="J83">
        <v>1</v>
      </c>
      <c r="K83">
        <f>IF(J83=1,Table3[[#This Row],[Outcome]]," ")</f>
        <v>1</v>
      </c>
      <c r="L83" t="str">
        <f t="shared" si="1"/>
        <v xml:space="preserve"> </v>
      </c>
      <c r="M83" t="str" cm="1">
        <f t="array" ref="M83">_xlfn.IFS(
  B83&lt;11, "0–10",
  B83&lt;21, "11–20",
  B83&lt;31, "21–30",
  B83&lt;41, "31–40",
  B83&lt;51, "41–50",
  B83&lt;61, "51–60",
  B83&lt;71, "61–70",
  B83&lt;81, "71–80",
  B83&lt;=100, "81–100"
)</f>
        <v>51–60</v>
      </c>
    </row>
    <row r="84" spans="1:13" x14ac:dyDescent="0.25">
      <c r="A84" t="s">
        <v>15</v>
      </c>
      <c r="B84">
        <v>44</v>
      </c>
      <c r="C84">
        <v>0</v>
      </c>
      <c r="D84">
        <v>0</v>
      </c>
      <c r="E84">
        <v>0</v>
      </c>
      <c r="F84" t="s">
        <v>23</v>
      </c>
      <c r="G84" t="s">
        <v>12</v>
      </c>
      <c r="H84" t="s">
        <v>24</v>
      </c>
      <c r="I84" t="s">
        <v>14</v>
      </c>
      <c r="J84">
        <v>0</v>
      </c>
      <c r="K84" t="str">
        <f>IF(J84=1,Table3[[#This Row],[Outcome]]," ")</f>
        <v xml:space="preserve"> </v>
      </c>
      <c r="L84">
        <f t="shared" si="1"/>
        <v>1</v>
      </c>
      <c r="M84" t="str" cm="1">
        <f t="array" ref="M84">_xlfn.IFS(
  B84&lt;11, "0–10",
  B84&lt;21, "11–20",
  B84&lt;31, "21–30",
  B84&lt;41, "31–40",
  B84&lt;51, "41–50",
  B84&lt;61, "51–60",
  B84&lt;71, "61–70",
  B84&lt;81, "71–80",
  B84&lt;=100, "81–100"
)</f>
        <v>41–50</v>
      </c>
    </row>
    <row r="85" spans="1:13" x14ac:dyDescent="0.25">
      <c r="A85" t="s">
        <v>10</v>
      </c>
      <c r="B85">
        <v>12</v>
      </c>
      <c r="C85">
        <v>1</v>
      </c>
      <c r="D85">
        <v>1</v>
      </c>
      <c r="E85">
        <v>0</v>
      </c>
      <c r="F85" t="s">
        <v>48</v>
      </c>
      <c r="G85" t="s">
        <v>17</v>
      </c>
      <c r="H85" t="s">
        <v>19</v>
      </c>
      <c r="I85" t="s">
        <v>14</v>
      </c>
      <c r="J85">
        <v>1</v>
      </c>
      <c r="K85">
        <f>IF(J85=1,Table3[[#This Row],[Outcome]]," ")</f>
        <v>1</v>
      </c>
      <c r="L85" t="str">
        <f t="shared" si="1"/>
        <v xml:space="preserve"> </v>
      </c>
      <c r="M85" t="str" cm="1">
        <f t="array" ref="M85">_xlfn.IFS(
  B85&lt;11, "0–10",
  B85&lt;21, "11–20",
  B85&lt;31, "21–30",
  B85&lt;41, "31–40",
  B85&lt;51, "41–50",
  B85&lt;61, "51–60",
  B85&lt;71, "61–70",
  B85&lt;81, "71–80",
  B85&lt;=100, "81–100"
)</f>
        <v>11–20</v>
      </c>
    </row>
    <row r="86" spans="1:13" x14ac:dyDescent="0.25">
      <c r="A86" t="s">
        <v>10</v>
      </c>
      <c r="B86">
        <v>29</v>
      </c>
      <c r="C86">
        <v>1</v>
      </c>
      <c r="D86">
        <v>1</v>
      </c>
      <c r="E86">
        <v>1</v>
      </c>
      <c r="F86" t="s">
        <v>31</v>
      </c>
      <c r="G86" t="s">
        <v>12</v>
      </c>
      <c r="H86" t="s">
        <v>24</v>
      </c>
      <c r="I86" t="s">
        <v>14</v>
      </c>
      <c r="J86">
        <v>1</v>
      </c>
      <c r="K86">
        <f>IF(J86=1,Table3[[#This Row],[Outcome]]," ")</f>
        <v>1</v>
      </c>
      <c r="L86" t="str">
        <f t="shared" si="1"/>
        <v xml:space="preserve"> </v>
      </c>
      <c r="M86" t="str" cm="1">
        <f t="array" ref="M86">_xlfn.IFS(
  B86&lt;11, "0–10",
  B86&lt;21, "11–20",
  B86&lt;31, "21–30",
  B86&lt;41, "31–40",
  B86&lt;51, "41–50",
  B86&lt;61, "51–60",
  B86&lt;71, "61–70",
  B86&lt;81, "71–80",
  B86&lt;=100, "81–100"
)</f>
        <v>21–30</v>
      </c>
    </row>
    <row r="87" spans="1:13" x14ac:dyDescent="0.25">
      <c r="A87" t="s">
        <v>15</v>
      </c>
      <c r="B87">
        <v>38</v>
      </c>
      <c r="C87">
        <v>0</v>
      </c>
      <c r="D87">
        <v>0</v>
      </c>
      <c r="E87">
        <v>0</v>
      </c>
      <c r="F87" t="s">
        <v>36</v>
      </c>
      <c r="G87" t="s">
        <v>17</v>
      </c>
      <c r="H87" t="s">
        <v>13</v>
      </c>
      <c r="I87" t="s">
        <v>14</v>
      </c>
      <c r="J87">
        <v>0</v>
      </c>
      <c r="K87" t="str">
        <f>IF(J87=1,Table3[[#This Row],[Outcome]]," ")</f>
        <v xml:space="preserve"> </v>
      </c>
      <c r="L87">
        <f t="shared" si="1"/>
        <v>1</v>
      </c>
      <c r="M87" t="str" cm="1">
        <f t="array" ref="M87">_xlfn.IFS(
  B87&lt;11, "0–10",
  B87&lt;21, "11–20",
  B87&lt;31, "21–30",
  B87&lt;41, "31–40",
  B87&lt;51, "41–50",
  B87&lt;61, "51–60",
  B87&lt;71, "61–70",
  B87&lt;81, "71–80",
  B87&lt;=100, "81–100"
)</f>
        <v>31–40</v>
      </c>
    </row>
    <row r="88" spans="1:13" x14ac:dyDescent="0.25">
      <c r="A88" t="s">
        <v>10</v>
      </c>
      <c r="B88">
        <v>45</v>
      </c>
      <c r="C88">
        <v>1</v>
      </c>
      <c r="D88">
        <v>1</v>
      </c>
      <c r="E88">
        <v>0</v>
      </c>
      <c r="F88" t="s">
        <v>45</v>
      </c>
      <c r="G88" t="s">
        <v>12</v>
      </c>
      <c r="H88" t="s">
        <v>13</v>
      </c>
      <c r="I88" t="s">
        <v>14</v>
      </c>
      <c r="J88">
        <v>1</v>
      </c>
      <c r="K88">
        <f>IF(J88=1,Table3[[#This Row],[Outcome]]," ")</f>
        <v>1</v>
      </c>
      <c r="L88" t="str">
        <f t="shared" si="1"/>
        <v xml:space="preserve"> </v>
      </c>
      <c r="M88" t="str" cm="1">
        <f t="array" ref="M88">_xlfn.IFS(
  B88&lt;11, "0–10",
  B88&lt;21, "11–20",
  B88&lt;31, "21–30",
  B88&lt;41, "31–40",
  B88&lt;51, "41–50",
  B88&lt;61, "51–60",
  B88&lt;71, "61–70",
  B88&lt;81, "71–80",
  B88&lt;=100, "81–100"
)</f>
        <v>41–50</v>
      </c>
    </row>
    <row r="89" spans="1:13" x14ac:dyDescent="0.25">
      <c r="A89" t="s">
        <v>10</v>
      </c>
      <c r="B89">
        <v>54</v>
      </c>
      <c r="C89">
        <v>1</v>
      </c>
      <c r="D89">
        <v>1</v>
      </c>
      <c r="E89">
        <v>1</v>
      </c>
      <c r="F89" t="s">
        <v>44</v>
      </c>
      <c r="G89" t="s">
        <v>17</v>
      </c>
      <c r="H89" t="s">
        <v>13</v>
      </c>
      <c r="I89" t="s">
        <v>14</v>
      </c>
      <c r="J89">
        <v>1</v>
      </c>
      <c r="K89">
        <f>IF(J89=1,Table3[[#This Row],[Outcome]]," ")</f>
        <v>1</v>
      </c>
      <c r="L89" t="str">
        <f t="shared" si="1"/>
        <v xml:space="preserve"> </v>
      </c>
      <c r="M89" t="str" cm="1">
        <f t="array" ref="M89">_xlfn.IFS(
  B89&lt;11, "0–10",
  B89&lt;21, "11–20",
  B89&lt;31, "21–30",
  B89&lt;41, "31–40",
  B89&lt;51, "41–50",
  B89&lt;61, "51–60",
  B89&lt;71, "61–70",
  B89&lt;81, "71–80",
  B89&lt;=100, "81–100"
)</f>
        <v>51–60</v>
      </c>
    </row>
    <row r="90" spans="1:13" x14ac:dyDescent="0.25">
      <c r="A90" t="s">
        <v>10</v>
      </c>
      <c r="B90">
        <v>50</v>
      </c>
      <c r="C90">
        <v>1</v>
      </c>
      <c r="D90">
        <v>1</v>
      </c>
      <c r="E90">
        <v>1</v>
      </c>
      <c r="F90" t="s">
        <v>47</v>
      </c>
      <c r="G90" t="s">
        <v>12</v>
      </c>
      <c r="H90" t="s">
        <v>24</v>
      </c>
      <c r="I90" t="s">
        <v>14</v>
      </c>
      <c r="J90">
        <v>1</v>
      </c>
      <c r="K90">
        <f>IF(J90=1,Table3[[#This Row],[Outcome]]," ")</f>
        <v>1</v>
      </c>
      <c r="L90" t="str">
        <f t="shared" si="1"/>
        <v xml:space="preserve"> </v>
      </c>
      <c r="M90" t="str" cm="1">
        <f t="array" ref="M90">_xlfn.IFS(
  B90&lt;11, "0–10",
  B90&lt;21, "11–20",
  B90&lt;31, "21–30",
  B90&lt;41, "31–40",
  B90&lt;51, "41–50",
  B90&lt;61, "51–60",
  B90&lt;71, "61–70",
  B90&lt;81, "71–80",
  B90&lt;=100, "81–100"
)</f>
        <v>41–50</v>
      </c>
    </row>
    <row r="91" spans="1:13" x14ac:dyDescent="0.25">
      <c r="A91" t="s">
        <v>10</v>
      </c>
      <c r="B91">
        <v>39</v>
      </c>
      <c r="C91">
        <v>1</v>
      </c>
      <c r="D91">
        <v>1</v>
      </c>
      <c r="E91">
        <v>0</v>
      </c>
      <c r="F91" t="s">
        <v>40</v>
      </c>
      <c r="G91" t="s">
        <v>17</v>
      </c>
      <c r="H91" t="s">
        <v>13</v>
      </c>
      <c r="I91" t="s">
        <v>14</v>
      </c>
      <c r="J91">
        <v>1</v>
      </c>
      <c r="K91">
        <f>IF(J91=1,Table3[[#This Row],[Outcome]]," ")</f>
        <v>1</v>
      </c>
      <c r="L91" t="str">
        <f t="shared" si="1"/>
        <v xml:space="preserve"> </v>
      </c>
      <c r="M91" t="str" cm="1">
        <f t="array" ref="M91">_xlfn.IFS(
  B91&lt;11, "0–10",
  B91&lt;21, "11–20",
  B91&lt;31, "21–30",
  B91&lt;41, "31–40",
  B91&lt;51, "41–50",
  B91&lt;61, "51–60",
  B91&lt;71, "61–70",
  B91&lt;81, "71–80",
  B91&lt;=100, "81–100"
)</f>
        <v>31–40</v>
      </c>
    </row>
    <row r="92" spans="1:13" x14ac:dyDescent="0.25">
      <c r="A92" t="s">
        <v>10</v>
      </c>
      <c r="B92">
        <v>53</v>
      </c>
      <c r="C92">
        <v>0</v>
      </c>
      <c r="D92">
        <v>0</v>
      </c>
      <c r="E92">
        <v>0</v>
      </c>
      <c r="F92" t="s">
        <v>47</v>
      </c>
      <c r="G92" t="s">
        <v>12</v>
      </c>
      <c r="H92" t="s">
        <v>19</v>
      </c>
      <c r="I92" t="s">
        <v>14</v>
      </c>
      <c r="J92">
        <v>0</v>
      </c>
      <c r="K92" t="str">
        <f>IF(J92=1,Table3[[#This Row],[Outcome]]," ")</f>
        <v xml:space="preserve"> </v>
      </c>
      <c r="L92">
        <f t="shared" si="1"/>
        <v>1</v>
      </c>
      <c r="M92" t="str" cm="1">
        <f t="array" ref="M92">_xlfn.IFS(
  B92&lt;11, "0–10",
  B92&lt;21, "11–20",
  B92&lt;31, "21–30",
  B92&lt;41, "31–40",
  B92&lt;51, "41–50",
  B92&lt;61, "51–60",
  B92&lt;71, "61–70",
  B92&lt;81, "71–80",
  B92&lt;=100, "81–100"
)</f>
        <v>51–60</v>
      </c>
    </row>
    <row r="93" spans="1:13" x14ac:dyDescent="0.25">
      <c r="A93" t="s">
        <v>15</v>
      </c>
      <c r="B93">
        <v>64</v>
      </c>
      <c r="C93">
        <v>1</v>
      </c>
      <c r="D93">
        <v>1</v>
      </c>
      <c r="E93">
        <v>1</v>
      </c>
      <c r="F93" t="s">
        <v>11</v>
      </c>
      <c r="G93" t="s">
        <v>17</v>
      </c>
      <c r="H93" t="s">
        <v>13</v>
      </c>
      <c r="I93" t="s">
        <v>14</v>
      </c>
      <c r="J93">
        <v>1</v>
      </c>
      <c r="K93">
        <f>IF(J93=1,Table3[[#This Row],[Outcome]]," ")</f>
        <v>1</v>
      </c>
      <c r="L93" t="str">
        <f t="shared" si="1"/>
        <v xml:space="preserve"> </v>
      </c>
      <c r="M93" t="str" cm="1">
        <f t="array" ref="M93">_xlfn.IFS(
  B93&lt;11, "0–10",
  B93&lt;21, "11–20",
  B93&lt;31, "21–30",
  B93&lt;41, "31–40",
  B93&lt;51, "41–50",
  B93&lt;61, "51–60",
  B93&lt;71, "61–70",
  B93&lt;81, "71–80",
  B93&lt;=100, "81–100"
)</f>
        <v>61–70</v>
      </c>
    </row>
    <row r="94" spans="1:13" x14ac:dyDescent="0.25">
      <c r="A94" t="s">
        <v>10</v>
      </c>
      <c r="B94">
        <v>60</v>
      </c>
      <c r="C94">
        <v>1</v>
      </c>
      <c r="D94">
        <v>1</v>
      </c>
      <c r="E94">
        <v>1</v>
      </c>
      <c r="F94" t="s">
        <v>51</v>
      </c>
      <c r="G94" t="s">
        <v>12</v>
      </c>
      <c r="H94" t="s">
        <v>19</v>
      </c>
      <c r="I94" t="s">
        <v>14</v>
      </c>
      <c r="J94">
        <v>1</v>
      </c>
      <c r="K94">
        <f>IF(J94=1,Table3[[#This Row],[Outcome]]," ")</f>
        <v>1</v>
      </c>
      <c r="L94" t="str">
        <f t="shared" si="1"/>
        <v xml:space="preserve"> </v>
      </c>
      <c r="M94" t="str" cm="1">
        <f t="array" ref="M94">_xlfn.IFS(
  B94&lt;11, "0–10",
  B94&lt;21, "11–20",
  B94&lt;31, "21–30",
  B94&lt;41, "31–40",
  B94&lt;51, "41–50",
  B94&lt;61, "51–60",
  B94&lt;71, "61–70",
  B94&lt;81, "71–80",
  B94&lt;=100, "81–100"
)</f>
        <v>51–60</v>
      </c>
    </row>
    <row r="95" spans="1:13" x14ac:dyDescent="0.25">
      <c r="A95" t="s">
        <v>10</v>
      </c>
      <c r="B95">
        <v>45</v>
      </c>
      <c r="C95">
        <v>0</v>
      </c>
      <c r="D95">
        <v>0</v>
      </c>
      <c r="E95">
        <v>1</v>
      </c>
      <c r="F95" t="s">
        <v>41</v>
      </c>
      <c r="G95" t="s">
        <v>17</v>
      </c>
      <c r="H95" t="s">
        <v>19</v>
      </c>
      <c r="I95" t="s">
        <v>14</v>
      </c>
      <c r="J95">
        <v>0</v>
      </c>
      <c r="K95" t="str">
        <f>IF(J95=1,Table3[[#This Row],[Outcome]]," ")</f>
        <v xml:space="preserve"> </v>
      </c>
      <c r="L95">
        <f t="shared" si="1"/>
        <v>1</v>
      </c>
      <c r="M95" t="str" cm="1">
        <f t="array" ref="M95">_xlfn.IFS(
  B95&lt;11, "0–10",
  B95&lt;21, "11–20",
  B95&lt;31, "21–30",
  B95&lt;41, "31–40",
  B95&lt;51, "41–50",
  B95&lt;61, "51–60",
  B95&lt;71, "61–70",
  B95&lt;81, "71–80",
  B95&lt;=100, "81–100"
)</f>
        <v>41–50</v>
      </c>
    </row>
    <row r="96" spans="1:13" x14ac:dyDescent="0.25">
      <c r="A96" t="s">
        <v>15</v>
      </c>
      <c r="B96">
        <v>32</v>
      </c>
      <c r="C96">
        <v>0</v>
      </c>
      <c r="D96">
        <v>0</v>
      </c>
      <c r="E96">
        <v>0</v>
      </c>
      <c r="F96" t="s">
        <v>45</v>
      </c>
      <c r="G96" t="s">
        <v>12</v>
      </c>
      <c r="H96" t="s">
        <v>19</v>
      </c>
      <c r="I96" t="s">
        <v>14</v>
      </c>
      <c r="J96">
        <v>0</v>
      </c>
      <c r="K96" t="str">
        <f>IF(J96=1,Table3[[#This Row],[Outcome]]," ")</f>
        <v xml:space="preserve"> </v>
      </c>
      <c r="L96">
        <f t="shared" si="1"/>
        <v>1</v>
      </c>
      <c r="M96" t="str" cm="1">
        <f t="array" ref="M96">_xlfn.IFS(
  B96&lt;11, "0–10",
  B96&lt;21, "11–20",
  B96&lt;31, "21–30",
  B96&lt;41, "31–40",
  B96&lt;51, "41–50",
  B96&lt;61, "51–60",
  B96&lt;71, "61–70",
  B96&lt;81, "71–80",
  B96&lt;=100, "81–100"
)</f>
        <v>31–40</v>
      </c>
    </row>
    <row r="97" spans="1:13" x14ac:dyDescent="0.25">
      <c r="A97" t="s">
        <v>10</v>
      </c>
      <c r="B97">
        <v>26</v>
      </c>
      <c r="C97">
        <v>0</v>
      </c>
      <c r="D97">
        <v>0</v>
      </c>
      <c r="E97">
        <v>0</v>
      </c>
      <c r="F97" t="s">
        <v>40</v>
      </c>
      <c r="G97" t="s">
        <v>17</v>
      </c>
      <c r="H97" t="s">
        <v>13</v>
      </c>
      <c r="I97" t="s">
        <v>14</v>
      </c>
      <c r="J97">
        <v>0</v>
      </c>
      <c r="K97" t="str">
        <f>IF(J97=1,Table3[[#This Row],[Outcome]]," ")</f>
        <v xml:space="preserve"> </v>
      </c>
      <c r="L97">
        <f t="shared" si="1"/>
        <v>1</v>
      </c>
      <c r="M97" t="str" cm="1">
        <f t="array" ref="M97">_xlfn.IFS(
  B97&lt;11, "0–10",
  B97&lt;21, "11–20",
  B97&lt;31, "21–30",
  B97&lt;41, "31–40",
  B97&lt;51, "41–50",
  B97&lt;61, "51–60",
  B97&lt;71, "61–70",
  B97&lt;81, "71–80",
  B97&lt;=100, "81–100"
)</f>
        <v>21–30</v>
      </c>
    </row>
    <row r="98" spans="1:13" x14ac:dyDescent="0.25">
      <c r="A98" t="s">
        <v>10</v>
      </c>
      <c r="B98">
        <v>58</v>
      </c>
      <c r="C98">
        <v>1</v>
      </c>
      <c r="D98">
        <v>1</v>
      </c>
      <c r="E98">
        <v>1</v>
      </c>
      <c r="F98" t="s">
        <v>52</v>
      </c>
      <c r="G98" t="s">
        <v>12</v>
      </c>
      <c r="H98" t="s">
        <v>13</v>
      </c>
      <c r="I98" t="s">
        <v>14</v>
      </c>
      <c r="J98">
        <v>1</v>
      </c>
      <c r="K98">
        <f>IF(J98=1,Table3[[#This Row],[Outcome]]," ")</f>
        <v>1</v>
      </c>
      <c r="L98" t="str">
        <f t="shared" si="1"/>
        <v xml:space="preserve"> </v>
      </c>
      <c r="M98" t="str" cm="1">
        <f t="array" ref="M98">_xlfn.IFS(
  B98&lt;11, "0–10",
  B98&lt;21, "11–20",
  B98&lt;31, "21–30",
  B98&lt;41, "31–40",
  B98&lt;51, "41–50",
  B98&lt;61, "51–60",
  B98&lt;71, "61–70",
  B98&lt;81, "71–80",
  B98&lt;=100, "81–100"
)</f>
        <v>51–60</v>
      </c>
    </row>
    <row r="99" spans="1:13" x14ac:dyDescent="0.25">
      <c r="A99" t="s">
        <v>10</v>
      </c>
      <c r="B99">
        <v>23</v>
      </c>
      <c r="C99">
        <v>1</v>
      </c>
      <c r="D99">
        <v>1</v>
      </c>
      <c r="E99">
        <v>0</v>
      </c>
      <c r="F99" t="s">
        <v>38</v>
      </c>
      <c r="G99" t="s">
        <v>17</v>
      </c>
      <c r="H99" t="s">
        <v>24</v>
      </c>
      <c r="I99" t="s">
        <v>14</v>
      </c>
      <c r="J99">
        <v>1</v>
      </c>
      <c r="K99">
        <f>IF(J99=1,Table3[[#This Row],[Outcome]]," ")</f>
        <v>1</v>
      </c>
      <c r="L99" t="str">
        <f t="shared" si="1"/>
        <v xml:space="preserve"> </v>
      </c>
      <c r="M99" t="str" cm="1">
        <f t="array" ref="M99">_xlfn.IFS(
  B99&lt;11, "0–10",
  B99&lt;21, "11–20",
  B99&lt;31, "21–30",
  B99&lt;41, "31–40",
  B99&lt;51, "41–50",
  B99&lt;61, "51–60",
  B99&lt;71, "61–70",
  B99&lt;81, "71–80",
  B99&lt;=100, "81–100"
)</f>
        <v>21–30</v>
      </c>
    </row>
    <row r="100" spans="1:13" x14ac:dyDescent="0.25">
      <c r="A100" t="s">
        <v>15</v>
      </c>
      <c r="B100">
        <v>30</v>
      </c>
      <c r="C100">
        <v>0</v>
      </c>
      <c r="D100">
        <v>0</v>
      </c>
      <c r="E100">
        <v>1</v>
      </c>
      <c r="F100" t="s">
        <v>29</v>
      </c>
      <c r="G100" t="s">
        <v>12</v>
      </c>
      <c r="H100" t="s">
        <v>24</v>
      </c>
      <c r="I100" t="s">
        <v>14</v>
      </c>
      <c r="J100">
        <v>0</v>
      </c>
      <c r="K100" t="str">
        <f>IF(J100=1,Table3[[#This Row],[Outcome]]," ")</f>
        <v xml:space="preserve"> </v>
      </c>
      <c r="L100">
        <f t="shared" si="1"/>
        <v>1</v>
      </c>
      <c r="M100" t="str" cm="1">
        <f t="array" ref="M100">_xlfn.IFS(
  B100&lt;11, "0–10",
  B100&lt;21, "11–20",
  B100&lt;31, "21–30",
  B100&lt;41, "31–40",
  B100&lt;51, "41–50",
  B100&lt;61, "51–60",
  B100&lt;71, "61–70",
  B100&lt;81, "71–80",
  B100&lt;=100, "81–100"
)</f>
        <v>21–30</v>
      </c>
    </row>
    <row r="101" spans="1:13" x14ac:dyDescent="0.25">
      <c r="A101" t="s">
        <v>10</v>
      </c>
      <c r="B101">
        <v>62</v>
      </c>
      <c r="C101">
        <v>0</v>
      </c>
      <c r="D101">
        <v>0</v>
      </c>
      <c r="E101">
        <v>0</v>
      </c>
      <c r="F101" t="s">
        <v>52</v>
      </c>
      <c r="G101" t="s">
        <v>17</v>
      </c>
      <c r="H101" t="s">
        <v>24</v>
      </c>
      <c r="I101" t="s">
        <v>14</v>
      </c>
      <c r="J101">
        <v>0</v>
      </c>
      <c r="K101" t="str">
        <f>IF(J101=1,Table3[[#This Row],[Outcome]]," ")</f>
        <v xml:space="preserve"> </v>
      </c>
      <c r="L101">
        <f t="shared" si="1"/>
        <v>1</v>
      </c>
      <c r="M101" t="str" cm="1">
        <f t="array" ref="M101">_xlfn.IFS(
  B101&lt;11, "0–10",
  B101&lt;21, "11–20",
  B101&lt;31, "21–30",
  B101&lt;41, "31–40",
  B101&lt;51, "41–50",
  B101&lt;61, "51–60",
  B101&lt;71, "61–70",
  B101&lt;81, "71–80",
  B101&lt;=100, "81–100"
)</f>
        <v>61–70</v>
      </c>
    </row>
    <row r="102" spans="1:13" x14ac:dyDescent="0.25">
      <c r="A102" t="s">
        <v>10</v>
      </c>
      <c r="B102">
        <v>34</v>
      </c>
      <c r="C102">
        <v>0</v>
      </c>
      <c r="D102">
        <v>0</v>
      </c>
      <c r="E102">
        <v>0</v>
      </c>
      <c r="F102" t="s">
        <v>42</v>
      </c>
      <c r="G102" t="s">
        <v>12</v>
      </c>
      <c r="H102" t="s">
        <v>19</v>
      </c>
      <c r="I102" t="s">
        <v>14</v>
      </c>
      <c r="J102">
        <v>0</v>
      </c>
      <c r="K102" t="str">
        <f>IF(J102=1,Table3[[#This Row],[Outcome]]," ")</f>
        <v xml:space="preserve"> </v>
      </c>
      <c r="L102">
        <f t="shared" si="1"/>
        <v>1</v>
      </c>
      <c r="M102" t="str" cm="1">
        <f t="array" ref="M102">_xlfn.IFS(
  B102&lt;11, "0–10",
  B102&lt;21, "11–20",
  B102&lt;31, "21–30",
  B102&lt;41, "31–40",
  B102&lt;51, "41–50",
  B102&lt;61, "51–60",
  B102&lt;71, "61–70",
  B102&lt;81, "71–80",
  B102&lt;=100, "81–100"
)</f>
        <v>31–40</v>
      </c>
    </row>
    <row r="103" spans="1:13" x14ac:dyDescent="0.25">
      <c r="A103" t="s">
        <v>10</v>
      </c>
      <c r="B103">
        <v>58</v>
      </c>
      <c r="C103">
        <v>0</v>
      </c>
      <c r="D103">
        <v>0</v>
      </c>
      <c r="E103">
        <v>0</v>
      </c>
      <c r="F103" t="s">
        <v>22</v>
      </c>
      <c r="G103" t="s">
        <v>17</v>
      </c>
      <c r="H103" t="s">
        <v>19</v>
      </c>
      <c r="I103" t="s">
        <v>14</v>
      </c>
      <c r="J103">
        <v>0</v>
      </c>
      <c r="K103" t="str">
        <f>IF(J103=1,Table3[[#This Row],[Outcome]]," ")</f>
        <v xml:space="preserve"> </v>
      </c>
      <c r="L103">
        <f t="shared" si="1"/>
        <v>1</v>
      </c>
      <c r="M103" t="str" cm="1">
        <f t="array" ref="M103">_xlfn.IFS(
  B103&lt;11, "0–10",
  B103&lt;21, "11–20",
  B103&lt;31, "21–30",
  B103&lt;41, "31–40",
  B103&lt;51, "41–50",
  B103&lt;61, "51–60",
  B103&lt;71, "61–70",
  B103&lt;81, "71–80",
  B103&lt;=100, "81–100"
)</f>
        <v>51–60</v>
      </c>
    </row>
    <row r="104" spans="1:13" x14ac:dyDescent="0.25">
      <c r="A104" t="s">
        <v>10</v>
      </c>
      <c r="B104">
        <v>51</v>
      </c>
      <c r="C104">
        <v>0</v>
      </c>
      <c r="D104">
        <v>0</v>
      </c>
      <c r="E104">
        <v>1</v>
      </c>
      <c r="F104" t="s">
        <v>30</v>
      </c>
      <c r="G104" t="s">
        <v>12</v>
      </c>
      <c r="H104" t="s">
        <v>13</v>
      </c>
      <c r="I104" t="s">
        <v>14</v>
      </c>
      <c r="J104">
        <v>0</v>
      </c>
      <c r="K104" t="str">
        <f>IF(J104=1,Table3[[#This Row],[Outcome]]," ")</f>
        <v xml:space="preserve"> </v>
      </c>
      <c r="L104">
        <f t="shared" si="1"/>
        <v>1</v>
      </c>
      <c r="M104" t="str" cm="1">
        <f t="array" ref="M104">_xlfn.IFS(
  B104&lt;11, "0–10",
  B104&lt;21, "11–20",
  B104&lt;31, "21–30",
  B104&lt;41, "31–40",
  B104&lt;51, "41–50",
  B104&lt;61, "51–60",
  B104&lt;71, "61–70",
  B104&lt;81, "71–80",
  B104&lt;=100, "81–100"
)</f>
        <v>51–60</v>
      </c>
    </row>
    <row r="105" spans="1:13" x14ac:dyDescent="0.25">
      <c r="A105" t="s">
        <v>10</v>
      </c>
      <c r="B105">
        <v>50</v>
      </c>
      <c r="C105">
        <v>1</v>
      </c>
      <c r="D105">
        <v>1</v>
      </c>
      <c r="E105">
        <v>0</v>
      </c>
      <c r="F105" t="s">
        <v>39</v>
      </c>
      <c r="G105" t="s">
        <v>17</v>
      </c>
      <c r="H105" t="s">
        <v>24</v>
      </c>
      <c r="I105" t="s">
        <v>14</v>
      </c>
      <c r="J105">
        <v>1</v>
      </c>
      <c r="K105">
        <f>IF(J105=1,Table3[[#This Row],[Outcome]]," ")</f>
        <v>1</v>
      </c>
      <c r="L105" t="str">
        <f t="shared" si="1"/>
        <v xml:space="preserve"> </v>
      </c>
      <c r="M105" t="str" cm="1">
        <f t="array" ref="M105">_xlfn.IFS(
  B105&lt;11, "0–10",
  B105&lt;21, "11–20",
  B105&lt;31, "21–30",
  B105&lt;41, "31–40",
  B105&lt;51, "41–50",
  B105&lt;61, "51–60",
  B105&lt;71, "61–70",
  B105&lt;81, "71–80",
  B105&lt;=100, "81–100"
)</f>
        <v>41–50</v>
      </c>
    </row>
    <row r="106" spans="1:13" x14ac:dyDescent="0.25">
      <c r="A106" t="s">
        <v>10</v>
      </c>
      <c r="B106">
        <v>9</v>
      </c>
      <c r="C106">
        <v>0</v>
      </c>
      <c r="D106">
        <v>0</v>
      </c>
      <c r="E106">
        <v>0</v>
      </c>
      <c r="F106" t="s">
        <v>16</v>
      </c>
      <c r="G106" t="s">
        <v>12</v>
      </c>
      <c r="H106" t="s">
        <v>24</v>
      </c>
      <c r="I106" t="s">
        <v>14</v>
      </c>
      <c r="J106">
        <v>0</v>
      </c>
      <c r="K106" t="str">
        <f>IF(J106=1,Table3[[#This Row],[Outcome]]," ")</f>
        <v xml:space="preserve"> </v>
      </c>
      <c r="L106">
        <f t="shared" si="1"/>
        <v>1</v>
      </c>
      <c r="M106" t="str" cm="1">
        <f t="array" ref="M106">_xlfn.IFS(
  B106&lt;11, "0–10",
  B106&lt;21, "11–20",
  B106&lt;31, "21–30",
  B106&lt;41, "31–40",
  B106&lt;51, "41–50",
  B106&lt;61, "51–60",
  B106&lt;71, "61–70",
  B106&lt;81, "71–80",
  B106&lt;=100, "81–100"
)</f>
        <v>0–10</v>
      </c>
    </row>
    <row r="107" spans="1:13" x14ac:dyDescent="0.25">
      <c r="A107" t="s">
        <v>10</v>
      </c>
      <c r="B107">
        <v>8</v>
      </c>
      <c r="C107">
        <v>0</v>
      </c>
      <c r="D107">
        <v>0</v>
      </c>
      <c r="E107">
        <v>1</v>
      </c>
      <c r="F107" t="s">
        <v>49</v>
      </c>
      <c r="G107" t="s">
        <v>17</v>
      </c>
      <c r="H107" t="s">
        <v>19</v>
      </c>
      <c r="I107" t="s">
        <v>14</v>
      </c>
      <c r="J107">
        <v>0</v>
      </c>
      <c r="K107" t="str">
        <f>IF(J107=1,Table3[[#This Row],[Outcome]]," ")</f>
        <v xml:space="preserve"> </v>
      </c>
      <c r="L107">
        <f t="shared" si="1"/>
        <v>1</v>
      </c>
      <c r="M107" t="str" cm="1">
        <f t="array" ref="M107">_xlfn.IFS(
  B107&lt;11, "0–10",
  B107&lt;21, "11–20",
  B107&lt;31, "21–30",
  B107&lt;41, "31–40",
  B107&lt;51, "41–50",
  B107&lt;61, "51–60",
  B107&lt;71, "61–70",
  B107&lt;81, "71–80",
  B107&lt;=100, "81–100"
)</f>
        <v>0–10</v>
      </c>
    </row>
    <row r="108" spans="1:13" x14ac:dyDescent="0.25">
      <c r="A108" t="s">
        <v>15</v>
      </c>
      <c r="B108">
        <v>45</v>
      </c>
      <c r="C108">
        <v>1</v>
      </c>
      <c r="D108">
        <v>1</v>
      </c>
      <c r="E108">
        <v>1</v>
      </c>
      <c r="F108" t="s">
        <v>33</v>
      </c>
      <c r="G108" t="s">
        <v>12</v>
      </c>
      <c r="H108" t="s">
        <v>13</v>
      </c>
      <c r="I108" t="s">
        <v>14</v>
      </c>
      <c r="J108">
        <v>1</v>
      </c>
      <c r="K108">
        <f>IF(J108=1,Table3[[#This Row],[Outcome]]," ")</f>
        <v>1</v>
      </c>
      <c r="L108" t="str">
        <f t="shared" si="1"/>
        <v xml:space="preserve"> </v>
      </c>
      <c r="M108" t="str" cm="1">
        <f t="array" ref="M108">_xlfn.IFS(
  B108&lt;11, "0–10",
  B108&lt;21, "11–20",
  B108&lt;31, "21–30",
  B108&lt;41, "31–40",
  B108&lt;51, "41–50",
  B108&lt;61, "51–60",
  B108&lt;71, "61–70",
  B108&lt;81, "71–80",
  B108&lt;=100, "81–100"
)</f>
        <v>41–50</v>
      </c>
    </row>
    <row r="109" spans="1:13" x14ac:dyDescent="0.25">
      <c r="A109" t="s">
        <v>15</v>
      </c>
      <c r="B109">
        <v>27</v>
      </c>
      <c r="C109">
        <v>1</v>
      </c>
      <c r="D109">
        <v>1</v>
      </c>
      <c r="E109">
        <v>1</v>
      </c>
      <c r="F109" t="s">
        <v>26</v>
      </c>
      <c r="G109" t="s">
        <v>17</v>
      </c>
      <c r="H109" t="s">
        <v>19</v>
      </c>
      <c r="I109" t="s">
        <v>14</v>
      </c>
      <c r="J109">
        <v>1</v>
      </c>
      <c r="K109">
        <f>IF(J109=1,Table3[[#This Row],[Outcome]]," ")</f>
        <v>1</v>
      </c>
      <c r="L109" t="str">
        <f t="shared" si="1"/>
        <v xml:space="preserve"> </v>
      </c>
      <c r="M109" t="str" cm="1">
        <f t="array" ref="M109">_xlfn.IFS(
  B109&lt;11, "0–10",
  B109&lt;21, "11–20",
  B109&lt;31, "21–30",
  B109&lt;41, "31–40",
  B109&lt;51, "41–50",
  B109&lt;61, "51–60",
  B109&lt;71, "61–70",
  B109&lt;81, "71–80",
  B109&lt;=100, "81–100"
)</f>
        <v>21–30</v>
      </c>
    </row>
    <row r="110" spans="1:13" x14ac:dyDescent="0.25">
      <c r="A110" t="s">
        <v>10</v>
      </c>
      <c r="B110">
        <v>31</v>
      </c>
      <c r="C110">
        <v>1</v>
      </c>
      <c r="D110">
        <v>1</v>
      </c>
      <c r="E110">
        <v>1</v>
      </c>
      <c r="F110" t="s">
        <v>44</v>
      </c>
      <c r="G110" t="s">
        <v>12</v>
      </c>
      <c r="H110" t="s">
        <v>13</v>
      </c>
      <c r="I110" t="s">
        <v>14</v>
      </c>
      <c r="J110">
        <v>1</v>
      </c>
      <c r="K110">
        <f>IF(J110=1,Table3[[#This Row],[Outcome]]," ")</f>
        <v>1</v>
      </c>
      <c r="L110" t="str">
        <f t="shared" si="1"/>
        <v xml:space="preserve"> </v>
      </c>
      <c r="M110" t="str" cm="1">
        <f t="array" ref="M110">_xlfn.IFS(
  B110&lt;11, "0–10",
  B110&lt;21, "11–20",
  B110&lt;31, "21–30",
  B110&lt;41, "31–40",
  B110&lt;51, "41–50",
  B110&lt;61, "51–60",
  B110&lt;71, "61–70",
  B110&lt;81, "71–80",
  B110&lt;=100, "81–100"
)</f>
        <v>31–40</v>
      </c>
    </row>
    <row r="111" spans="1:13" x14ac:dyDescent="0.25">
      <c r="A111" t="s">
        <v>10</v>
      </c>
      <c r="B111">
        <v>44</v>
      </c>
      <c r="C111">
        <v>0</v>
      </c>
      <c r="D111">
        <v>0</v>
      </c>
      <c r="E111">
        <v>0</v>
      </c>
      <c r="F111" t="s">
        <v>21</v>
      </c>
      <c r="G111" t="s">
        <v>17</v>
      </c>
      <c r="H111" t="s">
        <v>19</v>
      </c>
      <c r="I111" t="s">
        <v>14</v>
      </c>
      <c r="J111">
        <v>0</v>
      </c>
      <c r="K111" t="str">
        <f>IF(J111=1,Table3[[#This Row],[Outcome]]," ")</f>
        <v xml:space="preserve"> </v>
      </c>
      <c r="L111">
        <f t="shared" si="1"/>
        <v>1</v>
      </c>
      <c r="M111" t="str" cm="1">
        <f t="array" ref="M111">_xlfn.IFS(
  B111&lt;11, "0–10",
  B111&lt;21, "11–20",
  B111&lt;31, "21–30",
  B111&lt;41, "31–40",
  B111&lt;51, "41–50",
  B111&lt;61, "51–60",
  B111&lt;71, "61–70",
  B111&lt;81, "71–80",
  B111&lt;=100, "81–100"
)</f>
        <v>41–50</v>
      </c>
    </row>
    <row r="112" spans="1:13" x14ac:dyDescent="0.25">
      <c r="A112" t="s">
        <v>10</v>
      </c>
      <c r="B112">
        <v>39</v>
      </c>
      <c r="C112">
        <v>1</v>
      </c>
      <c r="D112">
        <v>1</v>
      </c>
      <c r="E112">
        <v>0</v>
      </c>
      <c r="F112" t="s">
        <v>48</v>
      </c>
      <c r="G112" t="s">
        <v>12</v>
      </c>
      <c r="H112" t="s">
        <v>24</v>
      </c>
      <c r="I112" t="s">
        <v>14</v>
      </c>
      <c r="J112">
        <v>1</v>
      </c>
      <c r="K112">
        <f>IF(J112=1,Table3[[#This Row],[Outcome]]," ")</f>
        <v>1</v>
      </c>
      <c r="L112" t="str">
        <f t="shared" si="1"/>
        <v xml:space="preserve"> </v>
      </c>
      <c r="M112" t="str" cm="1">
        <f t="array" ref="M112">_xlfn.IFS(
  B112&lt;11, "0–10",
  B112&lt;21, "11–20",
  B112&lt;31, "21–30",
  B112&lt;41, "31–40",
  B112&lt;51, "41–50",
  B112&lt;61, "51–60",
  B112&lt;71, "61–70",
  B112&lt;81, "71–80",
  B112&lt;=100, "81–100"
)</f>
        <v>31–40</v>
      </c>
    </row>
    <row r="113" spans="1:13" x14ac:dyDescent="0.25">
      <c r="A113" t="s">
        <v>10</v>
      </c>
      <c r="B113">
        <v>9</v>
      </c>
      <c r="C113">
        <v>1</v>
      </c>
      <c r="D113">
        <v>1</v>
      </c>
      <c r="E113">
        <v>0</v>
      </c>
      <c r="F113" t="s">
        <v>53</v>
      </c>
      <c r="G113" t="s">
        <v>17</v>
      </c>
      <c r="H113" t="s">
        <v>24</v>
      </c>
      <c r="I113" t="s">
        <v>14</v>
      </c>
      <c r="J113">
        <v>1</v>
      </c>
      <c r="K113">
        <f>IF(J113=1,Table3[[#This Row],[Outcome]]," ")</f>
        <v>1</v>
      </c>
      <c r="L113" t="str">
        <f t="shared" si="1"/>
        <v xml:space="preserve"> </v>
      </c>
      <c r="M113" t="str" cm="1">
        <f t="array" ref="M113">_xlfn.IFS(
  B113&lt;11, "0–10",
  B113&lt;21, "11–20",
  B113&lt;31, "21–30",
  B113&lt;41, "31–40",
  B113&lt;51, "41–50",
  B113&lt;61, "51–60",
  B113&lt;71, "61–70",
  B113&lt;81, "71–80",
  B113&lt;=100, "81–100"
)</f>
        <v>0–10</v>
      </c>
    </row>
    <row r="114" spans="1:13" x14ac:dyDescent="0.25">
      <c r="A114" t="s">
        <v>15</v>
      </c>
      <c r="B114">
        <v>51</v>
      </c>
      <c r="C114">
        <v>1</v>
      </c>
      <c r="D114">
        <v>1</v>
      </c>
      <c r="E114">
        <v>0</v>
      </c>
      <c r="F114" t="s">
        <v>38</v>
      </c>
      <c r="G114" t="s">
        <v>12</v>
      </c>
      <c r="H114" t="s">
        <v>19</v>
      </c>
      <c r="I114" t="s">
        <v>14</v>
      </c>
      <c r="J114">
        <v>1</v>
      </c>
      <c r="K114">
        <f>IF(J114=1,Table3[[#This Row],[Outcome]]," ")</f>
        <v>1</v>
      </c>
      <c r="L114" t="str">
        <f t="shared" si="1"/>
        <v xml:space="preserve"> </v>
      </c>
      <c r="M114" t="str" cm="1">
        <f t="array" ref="M114">_xlfn.IFS(
  B114&lt;11, "0–10",
  B114&lt;21, "11–20",
  B114&lt;31, "21–30",
  B114&lt;41, "31–40",
  B114&lt;51, "41–50",
  B114&lt;61, "51–60",
  B114&lt;71, "61–70",
  B114&lt;81, "71–80",
  B114&lt;=100, "81–100"
)</f>
        <v>51–60</v>
      </c>
    </row>
    <row r="115" spans="1:13" x14ac:dyDescent="0.25">
      <c r="A115" t="s">
        <v>15</v>
      </c>
      <c r="B115">
        <v>24</v>
      </c>
      <c r="C115">
        <v>0</v>
      </c>
      <c r="D115">
        <v>0</v>
      </c>
      <c r="E115">
        <v>0</v>
      </c>
      <c r="F115" t="s">
        <v>21</v>
      </c>
      <c r="G115" t="s">
        <v>17</v>
      </c>
      <c r="H115" t="s">
        <v>19</v>
      </c>
      <c r="I115" t="s">
        <v>14</v>
      </c>
      <c r="J115">
        <v>0</v>
      </c>
      <c r="K115" t="str">
        <f>IF(J115=1,Table3[[#This Row],[Outcome]]," ")</f>
        <v xml:space="preserve"> </v>
      </c>
      <c r="L115">
        <f t="shared" si="1"/>
        <v>1</v>
      </c>
      <c r="M115" t="str" cm="1">
        <f t="array" ref="M115">_xlfn.IFS(
  B115&lt;11, "0–10",
  B115&lt;21, "11–20",
  B115&lt;31, "21–30",
  B115&lt;41, "31–40",
  B115&lt;51, "41–50",
  B115&lt;61, "51–60",
  B115&lt;71, "61–70",
  B115&lt;81, "71–80",
  B115&lt;=100, "81–100"
)</f>
        <v>21–30</v>
      </c>
    </row>
    <row r="116" spans="1:13" x14ac:dyDescent="0.25">
      <c r="A116" t="s">
        <v>15</v>
      </c>
      <c r="B116">
        <v>46</v>
      </c>
      <c r="C116">
        <v>1</v>
      </c>
      <c r="D116">
        <v>1</v>
      </c>
      <c r="E116">
        <v>0</v>
      </c>
      <c r="F116" t="s">
        <v>39</v>
      </c>
      <c r="G116" t="s">
        <v>12</v>
      </c>
      <c r="H116" t="s">
        <v>24</v>
      </c>
      <c r="I116" t="s">
        <v>14</v>
      </c>
      <c r="J116">
        <v>1</v>
      </c>
      <c r="K116">
        <f>IF(J116=1,Table3[[#This Row],[Outcome]]," ")</f>
        <v>1</v>
      </c>
      <c r="L116" t="str">
        <f t="shared" si="1"/>
        <v xml:space="preserve"> </v>
      </c>
      <c r="M116" t="str" cm="1">
        <f t="array" ref="M116">_xlfn.IFS(
  B116&lt;11, "0–10",
  B116&lt;21, "11–20",
  B116&lt;31, "21–30",
  B116&lt;41, "31–40",
  B116&lt;51, "41–50",
  B116&lt;61, "51–60",
  B116&lt;71, "61–70",
  B116&lt;81, "71–80",
  B116&lt;=100, "81–100"
)</f>
        <v>41–50</v>
      </c>
    </row>
    <row r="117" spans="1:13" x14ac:dyDescent="0.25">
      <c r="A117" t="s">
        <v>15</v>
      </c>
      <c r="B117">
        <v>39</v>
      </c>
      <c r="C117">
        <v>1</v>
      </c>
      <c r="D117">
        <v>1</v>
      </c>
      <c r="E117">
        <v>0</v>
      </c>
      <c r="F117" t="s">
        <v>18</v>
      </c>
      <c r="G117" t="s">
        <v>17</v>
      </c>
      <c r="H117" t="s">
        <v>13</v>
      </c>
      <c r="I117" t="s">
        <v>14</v>
      </c>
      <c r="J117">
        <v>1</v>
      </c>
      <c r="K117">
        <f>IF(J117=1,Table3[[#This Row],[Outcome]]," ")</f>
        <v>1</v>
      </c>
      <c r="L117" t="str">
        <f t="shared" si="1"/>
        <v xml:space="preserve"> </v>
      </c>
      <c r="M117" t="str" cm="1">
        <f t="array" ref="M117">_xlfn.IFS(
  B117&lt;11, "0–10",
  B117&lt;21, "11–20",
  B117&lt;31, "21–30",
  B117&lt;41, "31–40",
  B117&lt;51, "41–50",
  B117&lt;61, "51–60",
  B117&lt;71, "61–70",
  B117&lt;81, "71–80",
  B117&lt;=100, "81–100"
)</f>
        <v>31–40</v>
      </c>
    </row>
    <row r="118" spans="1:13" x14ac:dyDescent="0.25">
      <c r="A118" t="s">
        <v>10</v>
      </c>
      <c r="B118">
        <v>14</v>
      </c>
      <c r="C118">
        <v>1</v>
      </c>
      <c r="D118">
        <v>1</v>
      </c>
      <c r="E118">
        <v>0</v>
      </c>
      <c r="F118" t="s">
        <v>35</v>
      </c>
      <c r="G118" t="s">
        <v>12</v>
      </c>
      <c r="H118" t="s">
        <v>13</v>
      </c>
      <c r="I118" t="s">
        <v>14</v>
      </c>
      <c r="J118">
        <v>1</v>
      </c>
      <c r="K118">
        <f>IF(J118=1,Table3[[#This Row],[Outcome]]," ")</f>
        <v>1</v>
      </c>
      <c r="L118" t="str">
        <f t="shared" si="1"/>
        <v xml:space="preserve"> </v>
      </c>
      <c r="M118" t="str" cm="1">
        <f t="array" ref="M118">_xlfn.IFS(
  B118&lt;11, "0–10",
  B118&lt;21, "11–20",
  B118&lt;31, "21–30",
  B118&lt;41, "31–40",
  B118&lt;51, "41–50",
  B118&lt;61, "51–60",
  B118&lt;71, "61–70",
  B118&lt;81, "71–80",
  B118&lt;=100, "81–100"
)</f>
        <v>11–20</v>
      </c>
    </row>
    <row r="119" spans="1:13" x14ac:dyDescent="0.25">
      <c r="A119" t="s">
        <v>15</v>
      </c>
      <c r="B119">
        <v>42</v>
      </c>
      <c r="C119">
        <v>1</v>
      </c>
      <c r="D119">
        <v>1</v>
      </c>
      <c r="E119">
        <v>0</v>
      </c>
      <c r="F119" t="s">
        <v>53</v>
      </c>
      <c r="G119" t="s">
        <v>17</v>
      </c>
      <c r="H119" t="s">
        <v>19</v>
      </c>
      <c r="I119" t="s">
        <v>14</v>
      </c>
      <c r="J119">
        <v>1</v>
      </c>
      <c r="K119">
        <f>IF(J119=1,Table3[[#This Row],[Outcome]]," ")</f>
        <v>1</v>
      </c>
      <c r="L119" t="str">
        <f t="shared" si="1"/>
        <v xml:space="preserve"> </v>
      </c>
      <c r="M119" t="str" cm="1">
        <f t="array" ref="M119">_xlfn.IFS(
  B119&lt;11, "0–10",
  B119&lt;21, "11–20",
  B119&lt;31, "21–30",
  B119&lt;41, "31–40",
  B119&lt;51, "41–50",
  B119&lt;61, "51–60",
  B119&lt;71, "61–70",
  B119&lt;81, "71–80",
  B119&lt;=100, "81–100"
)</f>
        <v>41–50</v>
      </c>
    </row>
    <row r="120" spans="1:13" x14ac:dyDescent="0.25">
      <c r="A120" t="s">
        <v>15</v>
      </c>
      <c r="B120">
        <v>37</v>
      </c>
      <c r="C120">
        <v>1</v>
      </c>
      <c r="D120">
        <v>1</v>
      </c>
      <c r="E120">
        <v>0</v>
      </c>
      <c r="F120" t="s">
        <v>33</v>
      </c>
      <c r="G120" t="s">
        <v>12</v>
      </c>
      <c r="H120" t="s">
        <v>24</v>
      </c>
      <c r="I120" t="s">
        <v>14</v>
      </c>
      <c r="J120">
        <v>1</v>
      </c>
      <c r="K120">
        <f>IF(J120=1,Table3[[#This Row],[Outcome]]," ")</f>
        <v>1</v>
      </c>
      <c r="L120" t="str">
        <f t="shared" si="1"/>
        <v xml:space="preserve"> </v>
      </c>
      <c r="M120" t="str" cm="1">
        <f t="array" ref="M120">_xlfn.IFS(
  B120&lt;11, "0–10",
  B120&lt;21, "11–20",
  B120&lt;31, "21–30",
  B120&lt;41, "31–40",
  B120&lt;51, "41–50",
  B120&lt;61, "51–60",
  B120&lt;71, "61–70",
  B120&lt;81, "71–80",
  B120&lt;=100, "81–100"
)</f>
        <v>31–40</v>
      </c>
    </row>
    <row r="121" spans="1:13" x14ac:dyDescent="0.25">
      <c r="A121" t="s">
        <v>15</v>
      </c>
      <c r="B121">
        <v>31</v>
      </c>
      <c r="C121">
        <v>1</v>
      </c>
      <c r="D121">
        <v>1</v>
      </c>
      <c r="E121">
        <v>0</v>
      </c>
      <c r="F121" t="s">
        <v>34</v>
      </c>
      <c r="G121" t="s">
        <v>17</v>
      </c>
      <c r="H121" t="s">
        <v>13</v>
      </c>
      <c r="I121" t="s">
        <v>14</v>
      </c>
      <c r="J121">
        <v>1</v>
      </c>
      <c r="K121">
        <f>IF(J121=1,Table3[[#This Row],[Outcome]]," ")</f>
        <v>1</v>
      </c>
      <c r="L121" t="str">
        <f t="shared" si="1"/>
        <v xml:space="preserve"> </v>
      </c>
      <c r="M121" t="str" cm="1">
        <f t="array" ref="M121">_xlfn.IFS(
  B121&lt;11, "0–10",
  B121&lt;21, "11–20",
  B121&lt;31, "21–30",
  B121&lt;41, "31–40",
  B121&lt;51, "41–50",
  B121&lt;61, "51–60",
  B121&lt;71, "61–70",
  B121&lt;81, "71–80",
  B121&lt;=100, "81–100"
)</f>
        <v>31–40</v>
      </c>
    </row>
    <row r="122" spans="1:13" x14ac:dyDescent="0.25">
      <c r="A122" t="s">
        <v>15</v>
      </c>
      <c r="B122">
        <v>57</v>
      </c>
      <c r="C122">
        <v>0</v>
      </c>
      <c r="D122">
        <v>0</v>
      </c>
      <c r="E122">
        <v>0</v>
      </c>
      <c r="F122" t="s">
        <v>32</v>
      </c>
      <c r="G122" t="s">
        <v>12</v>
      </c>
      <c r="H122" t="s">
        <v>24</v>
      </c>
      <c r="I122" t="s">
        <v>14</v>
      </c>
      <c r="J122">
        <v>0</v>
      </c>
      <c r="K122" t="str">
        <f>IF(J122=1,Table3[[#This Row],[Outcome]]," ")</f>
        <v xml:space="preserve"> </v>
      </c>
      <c r="L122">
        <f t="shared" si="1"/>
        <v>1</v>
      </c>
      <c r="M122" t="str" cm="1">
        <f t="array" ref="M122">_xlfn.IFS(
  B122&lt;11, "0–10",
  B122&lt;21, "11–20",
  B122&lt;31, "21–30",
  B122&lt;41, "31–40",
  B122&lt;51, "41–50",
  B122&lt;61, "51–60",
  B122&lt;71, "61–70",
  B122&lt;81, "71–80",
  B122&lt;=100, "81–100"
)</f>
        <v>51–60</v>
      </c>
    </row>
    <row r="123" spans="1:13" x14ac:dyDescent="0.25">
      <c r="A123" t="s">
        <v>10</v>
      </c>
      <c r="B123">
        <v>30</v>
      </c>
      <c r="C123">
        <v>0</v>
      </c>
      <c r="D123">
        <v>0</v>
      </c>
      <c r="E123">
        <v>1</v>
      </c>
      <c r="F123" t="s">
        <v>46</v>
      </c>
      <c r="G123" t="s">
        <v>17</v>
      </c>
      <c r="H123" t="s">
        <v>13</v>
      </c>
      <c r="I123" t="s">
        <v>14</v>
      </c>
      <c r="J123">
        <v>0</v>
      </c>
      <c r="K123" t="str">
        <f>IF(J123=1,Table3[[#This Row],[Outcome]]," ")</f>
        <v xml:space="preserve"> </v>
      </c>
      <c r="L123">
        <f t="shared" si="1"/>
        <v>1</v>
      </c>
      <c r="M123" t="str" cm="1">
        <f t="array" ref="M123">_xlfn.IFS(
  B123&lt;11, "0–10",
  B123&lt;21, "11–20",
  B123&lt;31, "21–30",
  B123&lt;41, "31–40",
  B123&lt;51, "41–50",
  B123&lt;61, "51–60",
  B123&lt;71, "61–70",
  B123&lt;81, "71–80",
  B123&lt;=100, "81–100"
)</f>
        <v>21–30</v>
      </c>
    </row>
    <row r="124" spans="1:13" x14ac:dyDescent="0.25">
      <c r="A124" t="s">
        <v>10</v>
      </c>
      <c r="B124">
        <v>57</v>
      </c>
      <c r="C124">
        <v>1</v>
      </c>
      <c r="D124">
        <v>1</v>
      </c>
      <c r="E124">
        <v>1</v>
      </c>
      <c r="F124" t="s">
        <v>20</v>
      </c>
      <c r="G124" t="s">
        <v>12</v>
      </c>
      <c r="H124" t="s">
        <v>24</v>
      </c>
      <c r="I124" t="s">
        <v>14</v>
      </c>
      <c r="J124">
        <v>1</v>
      </c>
      <c r="K124">
        <f>IF(J124=1,Table3[[#This Row],[Outcome]]," ")</f>
        <v>1</v>
      </c>
      <c r="L124" t="str">
        <f t="shared" si="1"/>
        <v xml:space="preserve"> </v>
      </c>
      <c r="M124" t="str" cm="1">
        <f t="array" ref="M124">_xlfn.IFS(
  B124&lt;11, "0–10",
  B124&lt;21, "11–20",
  B124&lt;31, "21–30",
  B124&lt;41, "31–40",
  B124&lt;51, "41–50",
  B124&lt;61, "51–60",
  B124&lt;71, "61–70",
  B124&lt;81, "71–80",
  B124&lt;=100, "81–100"
)</f>
        <v>51–60</v>
      </c>
    </row>
    <row r="125" spans="1:13" x14ac:dyDescent="0.25">
      <c r="A125" t="s">
        <v>15</v>
      </c>
      <c r="B125">
        <v>17</v>
      </c>
      <c r="C125">
        <v>0</v>
      </c>
      <c r="D125">
        <v>0</v>
      </c>
      <c r="E125">
        <v>0</v>
      </c>
      <c r="F125" t="s">
        <v>28</v>
      </c>
      <c r="G125" t="s">
        <v>17</v>
      </c>
      <c r="H125" t="s">
        <v>19</v>
      </c>
      <c r="I125" t="s">
        <v>14</v>
      </c>
      <c r="J125">
        <v>0</v>
      </c>
      <c r="K125" t="str">
        <f>IF(J125=1,Table3[[#This Row],[Outcome]]," ")</f>
        <v xml:space="preserve"> </v>
      </c>
      <c r="L125">
        <f t="shared" si="1"/>
        <v>1</v>
      </c>
      <c r="M125" t="str" cm="1">
        <f t="array" ref="M125">_xlfn.IFS(
  B125&lt;11, "0–10",
  B125&lt;21, "11–20",
  B125&lt;31, "21–30",
  B125&lt;41, "31–40",
  B125&lt;51, "41–50",
  B125&lt;61, "51–60",
  B125&lt;71, "61–70",
  B125&lt;81, "71–80",
  B125&lt;=100, "81–100"
)</f>
        <v>11–20</v>
      </c>
    </row>
    <row r="126" spans="1:13" x14ac:dyDescent="0.25">
      <c r="A126" t="s">
        <v>10</v>
      </c>
      <c r="B126">
        <v>56</v>
      </c>
      <c r="C126">
        <v>0</v>
      </c>
      <c r="D126">
        <v>0</v>
      </c>
      <c r="E126">
        <v>0</v>
      </c>
      <c r="F126" t="s">
        <v>50</v>
      </c>
      <c r="G126" t="s">
        <v>12</v>
      </c>
      <c r="H126" t="s">
        <v>24</v>
      </c>
      <c r="I126" t="s">
        <v>14</v>
      </c>
      <c r="J126">
        <v>0</v>
      </c>
      <c r="K126" t="str">
        <f>IF(J126=1,Table3[[#This Row],[Outcome]]," ")</f>
        <v xml:space="preserve"> </v>
      </c>
      <c r="L126">
        <f t="shared" si="1"/>
        <v>1</v>
      </c>
      <c r="M126" t="str" cm="1">
        <f t="array" ref="M126">_xlfn.IFS(
  B126&lt;11, "0–10",
  B126&lt;21, "11–20",
  B126&lt;31, "21–30",
  B126&lt;41, "31–40",
  B126&lt;51, "41–50",
  B126&lt;61, "51–60",
  B126&lt;71, "61–70",
  B126&lt;81, "71–80",
  B126&lt;=100, "81–100"
)</f>
        <v>51–60</v>
      </c>
    </row>
    <row r="127" spans="1:13" x14ac:dyDescent="0.25">
      <c r="A127" t="s">
        <v>15</v>
      </c>
      <c r="B127">
        <v>54</v>
      </c>
      <c r="C127">
        <v>0</v>
      </c>
      <c r="D127">
        <v>0</v>
      </c>
      <c r="E127">
        <v>0</v>
      </c>
      <c r="F127" t="s">
        <v>37</v>
      </c>
      <c r="G127" t="s">
        <v>17</v>
      </c>
      <c r="H127" t="s">
        <v>19</v>
      </c>
      <c r="I127" t="s">
        <v>14</v>
      </c>
      <c r="J127">
        <v>0</v>
      </c>
      <c r="K127" t="str">
        <f>IF(J127=1,Table3[[#This Row],[Outcome]]," ")</f>
        <v xml:space="preserve"> </v>
      </c>
      <c r="L127">
        <f t="shared" si="1"/>
        <v>1</v>
      </c>
      <c r="M127" t="str" cm="1">
        <f t="array" ref="M127">_xlfn.IFS(
  B127&lt;11, "0–10",
  B127&lt;21, "11–20",
  B127&lt;31, "21–30",
  B127&lt;41, "31–40",
  B127&lt;51, "41–50",
  B127&lt;61, "51–60",
  B127&lt;71, "61–70",
  B127&lt;81, "71–80",
  B127&lt;=100, "81–100"
)</f>
        <v>51–60</v>
      </c>
    </row>
    <row r="128" spans="1:13" x14ac:dyDescent="0.25">
      <c r="A128" t="s">
        <v>10</v>
      </c>
      <c r="B128">
        <v>22</v>
      </c>
      <c r="C128">
        <v>0</v>
      </c>
      <c r="D128">
        <v>0</v>
      </c>
      <c r="E128">
        <v>1</v>
      </c>
      <c r="F128" t="s">
        <v>42</v>
      </c>
      <c r="G128" t="s">
        <v>12</v>
      </c>
      <c r="H128" t="s">
        <v>19</v>
      </c>
      <c r="I128" t="s">
        <v>14</v>
      </c>
      <c r="J128">
        <v>0</v>
      </c>
      <c r="K128" t="str">
        <f>IF(J128=1,Table3[[#This Row],[Outcome]]," ")</f>
        <v xml:space="preserve"> </v>
      </c>
      <c r="L128">
        <f t="shared" si="1"/>
        <v>1</v>
      </c>
      <c r="M128" t="str" cm="1">
        <f t="array" ref="M128">_xlfn.IFS(
  B128&lt;11, "0–10",
  B128&lt;21, "11–20",
  B128&lt;31, "21–30",
  B128&lt;41, "31–40",
  B128&lt;51, "41–50",
  B128&lt;61, "51–60",
  B128&lt;71, "61–70",
  B128&lt;81, "71–80",
  B128&lt;=100, "81–100"
)</f>
        <v>21–30</v>
      </c>
    </row>
    <row r="129" spans="1:13" x14ac:dyDescent="0.25">
      <c r="A129" t="s">
        <v>10</v>
      </c>
      <c r="B129">
        <v>63</v>
      </c>
      <c r="C129">
        <v>1</v>
      </c>
      <c r="D129">
        <v>1</v>
      </c>
      <c r="E129">
        <v>1</v>
      </c>
      <c r="F129" t="s">
        <v>44</v>
      </c>
      <c r="G129" t="s">
        <v>17</v>
      </c>
      <c r="H129" t="s">
        <v>19</v>
      </c>
      <c r="I129" t="s">
        <v>14</v>
      </c>
      <c r="J129">
        <v>1</v>
      </c>
      <c r="K129">
        <f>IF(J129=1,Table3[[#This Row],[Outcome]]," ")</f>
        <v>1</v>
      </c>
      <c r="L129" t="str">
        <f t="shared" si="1"/>
        <v xml:space="preserve"> </v>
      </c>
      <c r="M129" t="str" cm="1">
        <f t="array" ref="M129">_xlfn.IFS(
  B129&lt;11, "0–10",
  B129&lt;21, "11–20",
  B129&lt;31, "21–30",
  B129&lt;41, "31–40",
  B129&lt;51, "41–50",
  B129&lt;61, "51–60",
  B129&lt;71, "61–70",
  B129&lt;81, "71–80",
  B129&lt;=100, "81–100"
)</f>
        <v>61–70</v>
      </c>
    </row>
    <row r="130" spans="1:13" x14ac:dyDescent="0.25">
      <c r="A130" t="s">
        <v>15</v>
      </c>
      <c r="B130">
        <v>54</v>
      </c>
      <c r="C130">
        <v>0</v>
      </c>
      <c r="D130">
        <v>0</v>
      </c>
      <c r="E130">
        <v>1</v>
      </c>
      <c r="F130" t="s">
        <v>11</v>
      </c>
      <c r="G130" t="s">
        <v>12</v>
      </c>
      <c r="H130" t="s">
        <v>24</v>
      </c>
      <c r="I130" t="s">
        <v>14</v>
      </c>
      <c r="J130">
        <v>0</v>
      </c>
      <c r="K130" t="str">
        <f>IF(J130=1,Table3[[#This Row],[Outcome]]," ")</f>
        <v xml:space="preserve"> </v>
      </c>
      <c r="L130">
        <f t="shared" ref="L130:L193" si="2">IF(J130=0,1," ")</f>
        <v>1</v>
      </c>
      <c r="M130" t="str" cm="1">
        <f t="array" ref="M130">_xlfn.IFS(
  B130&lt;11, "0–10",
  B130&lt;21, "11–20",
  B130&lt;31, "21–30",
  B130&lt;41, "31–40",
  B130&lt;51, "41–50",
  B130&lt;61, "51–60",
  B130&lt;71, "61–70",
  B130&lt;81, "71–80",
  B130&lt;=100, "81–100"
)</f>
        <v>51–60</v>
      </c>
    </row>
    <row r="131" spans="1:13" x14ac:dyDescent="0.25">
      <c r="A131" t="s">
        <v>15</v>
      </c>
      <c r="B131">
        <v>61</v>
      </c>
      <c r="C131">
        <v>1</v>
      </c>
      <c r="D131">
        <v>1</v>
      </c>
      <c r="E131">
        <v>1</v>
      </c>
      <c r="F131" t="s">
        <v>36</v>
      </c>
      <c r="G131" t="s">
        <v>17</v>
      </c>
      <c r="H131" t="s">
        <v>24</v>
      </c>
      <c r="I131" t="s">
        <v>14</v>
      </c>
      <c r="J131">
        <v>1</v>
      </c>
      <c r="K131">
        <f>IF(J131=1,Table3[[#This Row],[Outcome]]," ")</f>
        <v>1</v>
      </c>
      <c r="L131" t="str">
        <f t="shared" si="2"/>
        <v xml:space="preserve"> </v>
      </c>
      <c r="M131" t="str" cm="1">
        <f t="array" ref="M131">_xlfn.IFS(
  B131&lt;11, "0–10",
  B131&lt;21, "11–20",
  B131&lt;31, "21–30",
  B131&lt;41, "31–40",
  B131&lt;51, "41–50",
  B131&lt;61, "51–60",
  B131&lt;71, "61–70",
  B131&lt;81, "71–80",
  B131&lt;=100, "81–100"
)</f>
        <v>61–70</v>
      </c>
    </row>
    <row r="132" spans="1:13" x14ac:dyDescent="0.25">
      <c r="A132" t="s">
        <v>10</v>
      </c>
      <c r="B132">
        <v>47</v>
      </c>
      <c r="C132">
        <v>1</v>
      </c>
      <c r="D132">
        <v>1</v>
      </c>
      <c r="E132">
        <v>1</v>
      </c>
      <c r="F132" t="s">
        <v>33</v>
      </c>
      <c r="G132" t="s">
        <v>12</v>
      </c>
      <c r="H132" t="s">
        <v>24</v>
      </c>
      <c r="I132" t="s">
        <v>14</v>
      </c>
      <c r="J132">
        <v>1</v>
      </c>
      <c r="K132">
        <f>IF(J132=1,Table3[[#This Row],[Outcome]]," ")</f>
        <v>1</v>
      </c>
      <c r="L132" t="str">
        <f t="shared" si="2"/>
        <v xml:space="preserve"> </v>
      </c>
      <c r="M132" t="str" cm="1">
        <f t="array" ref="M132">_xlfn.IFS(
  B132&lt;11, "0–10",
  B132&lt;21, "11–20",
  B132&lt;31, "21–30",
  B132&lt;41, "31–40",
  B132&lt;51, "41–50",
  B132&lt;61, "51–60",
  B132&lt;71, "61–70",
  B132&lt;81, "71–80",
  B132&lt;=100, "81–100"
)</f>
        <v>41–50</v>
      </c>
    </row>
    <row r="133" spans="1:13" x14ac:dyDescent="0.25">
      <c r="A133" t="s">
        <v>15</v>
      </c>
      <c r="B133">
        <v>18</v>
      </c>
      <c r="C133">
        <v>0</v>
      </c>
      <c r="D133">
        <v>0</v>
      </c>
      <c r="E133">
        <v>1</v>
      </c>
      <c r="F133" t="s">
        <v>20</v>
      </c>
      <c r="G133" t="s">
        <v>17</v>
      </c>
      <c r="H133" t="s">
        <v>19</v>
      </c>
      <c r="I133" t="s">
        <v>14</v>
      </c>
      <c r="J133">
        <v>0</v>
      </c>
      <c r="K133" t="str">
        <f>IF(J133=1,Table3[[#This Row],[Outcome]]," ")</f>
        <v xml:space="preserve"> </v>
      </c>
      <c r="L133">
        <f t="shared" si="2"/>
        <v>1</v>
      </c>
      <c r="M133" t="str" cm="1">
        <f t="array" ref="M133">_xlfn.IFS(
  B133&lt;11, "0–10",
  B133&lt;21, "11–20",
  B133&lt;31, "21–30",
  B133&lt;41, "31–40",
  B133&lt;51, "41–50",
  B133&lt;61, "51–60",
  B133&lt;71, "61–70",
  B133&lt;81, "71–80",
  B133&lt;=100, "81–100"
)</f>
        <v>11–20</v>
      </c>
    </row>
    <row r="134" spans="1:13" x14ac:dyDescent="0.25">
      <c r="A134" t="s">
        <v>10</v>
      </c>
      <c r="B134">
        <v>24</v>
      </c>
      <c r="C134">
        <v>1</v>
      </c>
      <c r="D134">
        <v>1</v>
      </c>
      <c r="E134">
        <v>0</v>
      </c>
      <c r="F134" t="s">
        <v>39</v>
      </c>
      <c r="G134" t="s">
        <v>12</v>
      </c>
      <c r="H134" t="s">
        <v>19</v>
      </c>
      <c r="I134" t="s">
        <v>14</v>
      </c>
      <c r="J134">
        <v>1</v>
      </c>
      <c r="K134">
        <f>IF(J134=1,Table3[[#This Row],[Outcome]]," ")</f>
        <v>1</v>
      </c>
      <c r="L134" t="str">
        <f t="shared" si="2"/>
        <v xml:space="preserve"> </v>
      </c>
      <c r="M134" t="str" cm="1">
        <f t="array" ref="M134">_xlfn.IFS(
  B134&lt;11, "0–10",
  B134&lt;21, "11–20",
  B134&lt;31, "21–30",
  B134&lt;41, "31–40",
  B134&lt;51, "41–50",
  B134&lt;61, "51–60",
  B134&lt;71, "61–70",
  B134&lt;81, "71–80",
  B134&lt;=100, "81–100"
)</f>
        <v>21–30</v>
      </c>
    </row>
    <row r="135" spans="1:13" x14ac:dyDescent="0.25">
      <c r="A135" t="s">
        <v>10</v>
      </c>
      <c r="B135">
        <v>60</v>
      </c>
      <c r="C135">
        <v>0</v>
      </c>
      <c r="D135">
        <v>0</v>
      </c>
      <c r="E135">
        <v>1</v>
      </c>
      <c r="F135" t="s">
        <v>40</v>
      </c>
      <c r="G135" t="s">
        <v>17</v>
      </c>
      <c r="H135" t="s">
        <v>19</v>
      </c>
      <c r="I135" t="s">
        <v>14</v>
      </c>
      <c r="J135">
        <v>0</v>
      </c>
      <c r="K135" t="str">
        <f>IF(J135=1,Table3[[#This Row],[Outcome]]," ")</f>
        <v xml:space="preserve"> </v>
      </c>
      <c r="L135">
        <f t="shared" si="2"/>
        <v>1</v>
      </c>
      <c r="M135" t="str" cm="1">
        <f t="array" ref="M135">_xlfn.IFS(
  B135&lt;11, "0–10",
  B135&lt;21, "11–20",
  B135&lt;31, "21–30",
  B135&lt;41, "31–40",
  B135&lt;51, "41–50",
  B135&lt;61, "51–60",
  B135&lt;71, "61–70",
  B135&lt;81, "71–80",
  B135&lt;=100, "81–100"
)</f>
        <v>51–60</v>
      </c>
    </row>
    <row r="136" spans="1:13" x14ac:dyDescent="0.25">
      <c r="A136" t="s">
        <v>10</v>
      </c>
      <c r="B136">
        <v>47</v>
      </c>
      <c r="C136">
        <v>1</v>
      </c>
      <c r="D136">
        <v>1</v>
      </c>
      <c r="E136">
        <v>1</v>
      </c>
      <c r="F136" t="s">
        <v>31</v>
      </c>
      <c r="G136" t="s">
        <v>12</v>
      </c>
      <c r="H136" t="s">
        <v>19</v>
      </c>
      <c r="I136" t="s">
        <v>14</v>
      </c>
      <c r="J136">
        <v>1</v>
      </c>
      <c r="K136">
        <f>IF(J136=1,Table3[[#This Row],[Outcome]]," ")</f>
        <v>1</v>
      </c>
      <c r="L136" t="str">
        <f t="shared" si="2"/>
        <v xml:space="preserve"> </v>
      </c>
      <c r="M136" t="str" cm="1">
        <f t="array" ref="M136">_xlfn.IFS(
  B136&lt;11, "0–10",
  B136&lt;21, "11–20",
  B136&lt;31, "21–30",
  B136&lt;41, "31–40",
  B136&lt;51, "41–50",
  B136&lt;61, "51–60",
  B136&lt;71, "61–70",
  B136&lt;81, "71–80",
  B136&lt;=100, "81–100"
)</f>
        <v>41–50</v>
      </c>
    </row>
    <row r="137" spans="1:13" x14ac:dyDescent="0.25">
      <c r="A137" t="s">
        <v>10</v>
      </c>
      <c r="B137">
        <v>19</v>
      </c>
      <c r="C137">
        <v>1</v>
      </c>
      <c r="D137">
        <v>1</v>
      </c>
      <c r="E137">
        <v>0</v>
      </c>
      <c r="F137" t="s">
        <v>18</v>
      </c>
      <c r="G137" t="s">
        <v>17</v>
      </c>
      <c r="H137" t="s">
        <v>13</v>
      </c>
      <c r="I137" t="s">
        <v>14</v>
      </c>
      <c r="J137">
        <v>1</v>
      </c>
      <c r="K137">
        <f>IF(J137=1,Table3[[#This Row],[Outcome]]," ")</f>
        <v>1</v>
      </c>
      <c r="L137" t="str">
        <f t="shared" si="2"/>
        <v xml:space="preserve"> </v>
      </c>
      <c r="M137" t="str" cm="1">
        <f t="array" ref="M137">_xlfn.IFS(
  B137&lt;11, "0–10",
  B137&lt;21, "11–20",
  B137&lt;31, "21–30",
  B137&lt;41, "31–40",
  B137&lt;51, "41–50",
  B137&lt;61, "51–60",
  B137&lt;71, "61–70",
  B137&lt;81, "71–80",
  B137&lt;=100, "81–100"
)</f>
        <v>11–20</v>
      </c>
    </row>
    <row r="138" spans="1:13" x14ac:dyDescent="0.25">
      <c r="A138" t="s">
        <v>15</v>
      </c>
      <c r="B138">
        <v>55</v>
      </c>
      <c r="C138">
        <v>1</v>
      </c>
      <c r="D138">
        <v>1</v>
      </c>
      <c r="E138">
        <v>0</v>
      </c>
      <c r="F138" t="s">
        <v>34</v>
      </c>
      <c r="G138" t="s">
        <v>12</v>
      </c>
      <c r="H138" t="s">
        <v>24</v>
      </c>
      <c r="I138" t="s">
        <v>14</v>
      </c>
      <c r="J138">
        <v>1</v>
      </c>
      <c r="K138">
        <f>IF(J138=1,Table3[[#This Row],[Outcome]]," ")</f>
        <v>1</v>
      </c>
      <c r="L138" t="str">
        <f t="shared" si="2"/>
        <v xml:space="preserve"> </v>
      </c>
      <c r="M138" t="str" cm="1">
        <f t="array" ref="M138">_xlfn.IFS(
  B138&lt;11, "0–10",
  B138&lt;21, "11–20",
  B138&lt;31, "21–30",
  B138&lt;41, "31–40",
  B138&lt;51, "41–50",
  B138&lt;61, "51–60",
  B138&lt;71, "61–70",
  B138&lt;81, "71–80",
  B138&lt;=100, "81–100"
)</f>
        <v>51–60</v>
      </c>
    </row>
    <row r="139" spans="1:13" x14ac:dyDescent="0.25">
      <c r="A139" t="s">
        <v>10</v>
      </c>
      <c r="B139">
        <v>49</v>
      </c>
      <c r="C139">
        <v>1</v>
      </c>
      <c r="D139">
        <v>1</v>
      </c>
      <c r="E139">
        <v>0</v>
      </c>
      <c r="F139" t="s">
        <v>18</v>
      </c>
      <c r="G139" t="s">
        <v>17</v>
      </c>
      <c r="H139" t="s">
        <v>13</v>
      </c>
      <c r="I139" t="s">
        <v>14</v>
      </c>
      <c r="J139">
        <v>1</v>
      </c>
      <c r="K139">
        <f>IF(J139=1,Table3[[#This Row],[Outcome]]," ")</f>
        <v>1</v>
      </c>
      <c r="L139" t="str">
        <f t="shared" si="2"/>
        <v xml:space="preserve"> </v>
      </c>
      <c r="M139" t="str" cm="1">
        <f t="array" ref="M139">_xlfn.IFS(
  B139&lt;11, "0–10",
  B139&lt;21, "11–20",
  B139&lt;31, "21–30",
  B139&lt;41, "31–40",
  B139&lt;51, "41–50",
  B139&lt;61, "51–60",
  B139&lt;71, "61–70",
  B139&lt;81, "71–80",
  B139&lt;=100, "81–100"
)</f>
        <v>41–50</v>
      </c>
    </row>
    <row r="140" spans="1:13" x14ac:dyDescent="0.25">
      <c r="A140" t="s">
        <v>15</v>
      </c>
      <c r="B140">
        <v>32</v>
      </c>
      <c r="C140">
        <v>0</v>
      </c>
      <c r="D140">
        <v>1</v>
      </c>
      <c r="E140">
        <v>0</v>
      </c>
      <c r="F140" t="s">
        <v>53</v>
      </c>
      <c r="G140" t="s">
        <v>12</v>
      </c>
      <c r="H140" t="s">
        <v>24</v>
      </c>
      <c r="I140" t="s">
        <v>14</v>
      </c>
      <c r="J140">
        <v>1</v>
      </c>
      <c r="K140">
        <f>IF(J140=1,Table3[[#This Row],[Outcome]]," ")</f>
        <v>1</v>
      </c>
      <c r="L140" t="str">
        <f t="shared" si="2"/>
        <v xml:space="preserve"> </v>
      </c>
      <c r="M140" t="str" cm="1">
        <f t="array" ref="M140">_xlfn.IFS(
  B140&lt;11, "0–10",
  B140&lt;21, "11–20",
  B140&lt;31, "21–30",
  B140&lt;41, "31–40",
  B140&lt;51, "41–50",
  B140&lt;61, "51–60",
  B140&lt;71, "61–70",
  B140&lt;81, "71–80",
  B140&lt;=100, "81–100"
)</f>
        <v>31–40</v>
      </c>
    </row>
    <row r="141" spans="1:13" x14ac:dyDescent="0.25">
      <c r="A141" t="s">
        <v>10</v>
      </c>
      <c r="B141">
        <v>8</v>
      </c>
      <c r="C141">
        <v>1</v>
      </c>
      <c r="D141">
        <v>1</v>
      </c>
      <c r="E141">
        <v>0</v>
      </c>
      <c r="F141" t="s">
        <v>44</v>
      </c>
      <c r="G141" t="s">
        <v>17</v>
      </c>
      <c r="H141" t="s">
        <v>24</v>
      </c>
      <c r="I141" t="s">
        <v>14</v>
      </c>
      <c r="J141">
        <v>1</v>
      </c>
      <c r="K141">
        <f>IF(J141=1,Table3[[#This Row],[Outcome]]," ")</f>
        <v>1</v>
      </c>
      <c r="L141" t="str">
        <f t="shared" si="2"/>
        <v xml:space="preserve"> </v>
      </c>
      <c r="M141" t="str" cm="1">
        <f t="array" ref="M141">_xlfn.IFS(
  B141&lt;11, "0–10",
  B141&lt;21, "11–20",
  B141&lt;31, "21–30",
  B141&lt;41, "31–40",
  B141&lt;51, "41–50",
  B141&lt;61, "51–60",
  B141&lt;71, "61–70",
  B141&lt;81, "71–80",
  B141&lt;=100, "81–100"
)</f>
        <v>0–10</v>
      </c>
    </row>
    <row r="142" spans="1:13" x14ac:dyDescent="0.25">
      <c r="A142" t="s">
        <v>10</v>
      </c>
      <c r="B142">
        <v>14</v>
      </c>
      <c r="C142">
        <v>0</v>
      </c>
      <c r="D142">
        <v>0</v>
      </c>
      <c r="E142">
        <v>0</v>
      </c>
      <c r="F142" t="s">
        <v>47</v>
      </c>
      <c r="G142" t="s">
        <v>12</v>
      </c>
      <c r="H142" t="s">
        <v>24</v>
      </c>
      <c r="I142" t="s">
        <v>14</v>
      </c>
      <c r="J142">
        <v>0</v>
      </c>
      <c r="K142" t="str">
        <f>IF(J142=1,Table3[[#This Row],[Outcome]]," ")</f>
        <v xml:space="preserve"> </v>
      </c>
      <c r="L142">
        <f t="shared" si="2"/>
        <v>1</v>
      </c>
      <c r="M142" t="str" cm="1">
        <f t="array" ref="M142">_xlfn.IFS(
  B142&lt;11, "0–10",
  B142&lt;21, "11–20",
  B142&lt;31, "21–30",
  B142&lt;41, "31–40",
  B142&lt;51, "41–50",
  B142&lt;61, "51–60",
  B142&lt;71, "61–70",
  B142&lt;81, "71–80",
  B142&lt;=100, "81–100"
)</f>
        <v>11–20</v>
      </c>
    </row>
    <row r="143" spans="1:13" x14ac:dyDescent="0.25">
      <c r="A143" t="s">
        <v>15</v>
      </c>
      <c r="B143">
        <v>28</v>
      </c>
      <c r="C143">
        <v>0</v>
      </c>
      <c r="D143">
        <v>0</v>
      </c>
      <c r="E143">
        <v>1</v>
      </c>
      <c r="F143" t="s">
        <v>46</v>
      </c>
      <c r="G143" t="s">
        <v>17</v>
      </c>
      <c r="H143" t="s">
        <v>19</v>
      </c>
      <c r="I143" t="s">
        <v>14</v>
      </c>
      <c r="J143">
        <v>0</v>
      </c>
      <c r="K143" t="str">
        <f>IF(J143=1,Table3[[#This Row],[Outcome]]," ")</f>
        <v xml:space="preserve"> </v>
      </c>
      <c r="L143">
        <f t="shared" si="2"/>
        <v>1</v>
      </c>
      <c r="M143" t="str" cm="1">
        <f t="array" ref="M143">_xlfn.IFS(
  B143&lt;11, "0–10",
  B143&lt;21, "11–20",
  B143&lt;31, "21–30",
  B143&lt;41, "31–40",
  B143&lt;51, "41–50",
  B143&lt;61, "51–60",
  B143&lt;71, "61–70",
  B143&lt;81, "71–80",
  B143&lt;=100, "81–100"
)</f>
        <v>21–30</v>
      </c>
    </row>
    <row r="144" spans="1:13" x14ac:dyDescent="0.25">
      <c r="A144" t="s">
        <v>10</v>
      </c>
      <c r="B144">
        <v>11</v>
      </c>
      <c r="C144">
        <v>1</v>
      </c>
      <c r="D144">
        <v>1</v>
      </c>
      <c r="E144">
        <v>1</v>
      </c>
      <c r="F144" t="s">
        <v>38</v>
      </c>
      <c r="G144" t="s">
        <v>12</v>
      </c>
      <c r="H144" t="s">
        <v>19</v>
      </c>
      <c r="I144" t="s">
        <v>14</v>
      </c>
      <c r="J144">
        <v>1</v>
      </c>
      <c r="K144">
        <f>IF(J144=1,Table3[[#This Row],[Outcome]]," ")</f>
        <v>1</v>
      </c>
      <c r="L144" t="str">
        <f t="shared" si="2"/>
        <v xml:space="preserve"> </v>
      </c>
      <c r="M144" t="str" cm="1">
        <f t="array" ref="M144">_xlfn.IFS(
  B144&lt;11, "0–10",
  B144&lt;21, "11–20",
  B144&lt;31, "21–30",
  B144&lt;41, "31–40",
  B144&lt;51, "41–50",
  B144&lt;61, "51–60",
  B144&lt;71, "61–70",
  B144&lt;81, "71–80",
  B144&lt;=100, "81–100"
)</f>
        <v>11–20</v>
      </c>
    </row>
    <row r="145" spans="1:13" x14ac:dyDescent="0.25">
      <c r="A145" t="s">
        <v>15</v>
      </c>
      <c r="B145">
        <v>29</v>
      </c>
      <c r="C145">
        <v>0</v>
      </c>
      <c r="D145">
        <v>0</v>
      </c>
      <c r="E145">
        <v>0</v>
      </c>
      <c r="F145" t="s">
        <v>53</v>
      </c>
      <c r="G145" t="s">
        <v>17</v>
      </c>
      <c r="H145" t="s">
        <v>13</v>
      </c>
      <c r="I145" t="s">
        <v>14</v>
      </c>
      <c r="J145">
        <v>0</v>
      </c>
      <c r="K145" t="str">
        <f>IF(J145=1,Table3[[#This Row],[Outcome]]," ")</f>
        <v xml:space="preserve"> </v>
      </c>
      <c r="L145">
        <f t="shared" si="2"/>
        <v>1</v>
      </c>
      <c r="M145" t="str" cm="1">
        <f t="array" ref="M145">_xlfn.IFS(
  B145&lt;11, "0–10",
  B145&lt;21, "11–20",
  B145&lt;31, "21–30",
  B145&lt;41, "31–40",
  B145&lt;51, "41–50",
  B145&lt;61, "51–60",
  B145&lt;71, "61–70",
  B145&lt;81, "71–80",
  B145&lt;=100, "81–100"
)</f>
        <v>21–30</v>
      </c>
    </row>
    <row r="146" spans="1:13" x14ac:dyDescent="0.25">
      <c r="A146" t="s">
        <v>10</v>
      </c>
      <c r="B146">
        <v>62</v>
      </c>
      <c r="C146">
        <v>0</v>
      </c>
      <c r="D146">
        <v>0</v>
      </c>
      <c r="E146">
        <v>1</v>
      </c>
      <c r="F146" t="s">
        <v>29</v>
      </c>
      <c r="G146" t="s">
        <v>12</v>
      </c>
      <c r="H146" t="s">
        <v>19</v>
      </c>
      <c r="I146" t="s">
        <v>14</v>
      </c>
      <c r="J146">
        <v>0</v>
      </c>
      <c r="K146" t="str">
        <f>IF(J146=1,Table3[[#This Row],[Outcome]]," ")</f>
        <v xml:space="preserve"> </v>
      </c>
      <c r="L146">
        <f t="shared" si="2"/>
        <v>1</v>
      </c>
      <c r="M146" t="str" cm="1">
        <f t="array" ref="M146">_xlfn.IFS(
  B146&lt;11, "0–10",
  B146&lt;21, "11–20",
  B146&lt;31, "21–30",
  B146&lt;41, "31–40",
  B146&lt;51, "41–50",
  B146&lt;61, "51–60",
  B146&lt;71, "61–70",
  B146&lt;81, "71–80",
  B146&lt;=100, "81–100"
)</f>
        <v>61–70</v>
      </c>
    </row>
    <row r="147" spans="1:13" x14ac:dyDescent="0.25">
      <c r="A147" t="s">
        <v>10</v>
      </c>
      <c r="B147">
        <v>65</v>
      </c>
      <c r="C147">
        <v>1</v>
      </c>
      <c r="D147">
        <v>1</v>
      </c>
      <c r="E147">
        <v>1</v>
      </c>
      <c r="F147" t="s">
        <v>18</v>
      </c>
      <c r="G147" t="s">
        <v>17</v>
      </c>
      <c r="H147" t="s">
        <v>19</v>
      </c>
      <c r="I147" t="s">
        <v>14</v>
      </c>
      <c r="J147">
        <v>1</v>
      </c>
      <c r="K147">
        <f>IF(J147=1,Table3[[#This Row],[Outcome]]," ")</f>
        <v>1</v>
      </c>
      <c r="L147" t="str">
        <f t="shared" si="2"/>
        <v xml:space="preserve"> </v>
      </c>
      <c r="M147" t="str" cm="1">
        <f t="array" ref="M147">_xlfn.IFS(
  B147&lt;11, "0–10",
  B147&lt;21, "11–20",
  B147&lt;31, "21–30",
  B147&lt;41, "31–40",
  B147&lt;51, "41–50",
  B147&lt;61, "51–60",
  B147&lt;71, "61–70",
  B147&lt;81, "71–80",
  B147&lt;=100, "81–100"
)</f>
        <v>61–70</v>
      </c>
    </row>
    <row r="148" spans="1:13" x14ac:dyDescent="0.25">
      <c r="A148" t="s">
        <v>10</v>
      </c>
      <c r="B148">
        <v>43</v>
      </c>
      <c r="C148">
        <v>1</v>
      </c>
      <c r="D148">
        <v>1</v>
      </c>
      <c r="E148">
        <v>1</v>
      </c>
      <c r="F148" t="s">
        <v>37</v>
      </c>
      <c r="G148" t="s">
        <v>12</v>
      </c>
      <c r="H148" t="s">
        <v>19</v>
      </c>
      <c r="I148" t="s">
        <v>14</v>
      </c>
      <c r="J148">
        <v>1</v>
      </c>
      <c r="K148">
        <f>IF(J148=1,Table3[[#This Row],[Outcome]]," ")</f>
        <v>1</v>
      </c>
      <c r="L148" t="str">
        <f t="shared" si="2"/>
        <v xml:space="preserve"> </v>
      </c>
      <c r="M148" t="str" cm="1">
        <f t="array" ref="M148">_xlfn.IFS(
  B148&lt;11, "0–10",
  B148&lt;21, "11–20",
  B148&lt;31, "21–30",
  B148&lt;41, "31–40",
  B148&lt;51, "41–50",
  B148&lt;61, "51–60",
  B148&lt;71, "61–70",
  B148&lt;81, "71–80",
  B148&lt;=100, "81–100"
)</f>
        <v>41–50</v>
      </c>
    </row>
    <row r="149" spans="1:13" x14ac:dyDescent="0.25">
      <c r="A149" t="s">
        <v>10</v>
      </c>
      <c r="B149">
        <v>59</v>
      </c>
      <c r="C149">
        <v>1</v>
      </c>
      <c r="D149">
        <v>1</v>
      </c>
      <c r="E149">
        <v>0</v>
      </c>
      <c r="F149" t="s">
        <v>43</v>
      </c>
      <c r="G149" t="s">
        <v>17</v>
      </c>
      <c r="H149" t="s">
        <v>24</v>
      </c>
      <c r="I149" t="s">
        <v>14</v>
      </c>
      <c r="J149">
        <v>1</v>
      </c>
      <c r="K149">
        <f>IF(J149=1,Table3[[#This Row],[Outcome]]," ")</f>
        <v>1</v>
      </c>
      <c r="L149" t="str">
        <f t="shared" si="2"/>
        <v xml:space="preserve"> </v>
      </c>
      <c r="M149" t="str" cm="1">
        <f t="array" ref="M149">_xlfn.IFS(
  B149&lt;11, "0–10",
  B149&lt;21, "11–20",
  B149&lt;31, "21–30",
  B149&lt;41, "31–40",
  B149&lt;51, "41–50",
  B149&lt;61, "51–60",
  B149&lt;71, "61–70",
  B149&lt;81, "71–80",
  B149&lt;=100, "81–100"
)</f>
        <v>51–60</v>
      </c>
    </row>
    <row r="150" spans="1:13" x14ac:dyDescent="0.25">
      <c r="A150" t="s">
        <v>10</v>
      </c>
      <c r="B150">
        <v>29</v>
      </c>
      <c r="C150">
        <v>1</v>
      </c>
      <c r="D150">
        <v>1</v>
      </c>
      <c r="E150">
        <v>1</v>
      </c>
      <c r="F150" t="s">
        <v>16</v>
      </c>
      <c r="G150" t="s">
        <v>12</v>
      </c>
      <c r="H150" t="s">
        <v>24</v>
      </c>
      <c r="I150" t="s">
        <v>14</v>
      </c>
      <c r="J150">
        <v>1</v>
      </c>
      <c r="K150">
        <f>IF(J150=1,Table3[[#This Row],[Outcome]]," ")</f>
        <v>1</v>
      </c>
      <c r="L150" t="str">
        <f t="shared" si="2"/>
        <v xml:space="preserve"> </v>
      </c>
      <c r="M150" t="str" cm="1">
        <f t="array" ref="M150">_xlfn.IFS(
  B150&lt;11, "0–10",
  B150&lt;21, "11–20",
  B150&lt;31, "21–30",
  B150&lt;41, "31–40",
  B150&lt;51, "41–50",
  B150&lt;61, "51–60",
  B150&lt;71, "61–70",
  B150&lt;81, "71–80",
  B150&lt;=100, "81–100"
)</f>
        <v>21–30</v>
      </c>
    </row>
    <row r="151" spans="1:13" x14ac:dyDescent="0.25">
      <c r="A151" t="s">
        <v>15</v>
      </c>
      <c r="B151">
        <v>17</v>
      </c>
      <c r="C151">
        <v>0</v>
      </c>
      <c r="D151">
        <v>0</v>
      </c>
      <c r="E151">
        <v>0</v>
      </c>
      <c r="F151" t="s">
        <v>49</v>
      </c>
      <c r="G151" t="s">
        <v>17</v>
      </c>
      <c r="H151" t="s">
        <v>13</v>
      </c>
      <c r="I151" t="s">
        <v>14</v>
      </c>
      <c r="J151">
        <v>0</v>
      </c>
      <c r="K151" t="str">
        <f>IF(J151=1,Table3[[#This Row],[Outcome]]," ")</f>
        <v xml:space="preserve"> </v>
      </c>
      <c r="L151">
        <f t="shared" si="2"/>
        <v>1</v>
      </c>
      <c r="M151" t="str" cm="1">
        <f t="array" ref="M151">_xlfn.IFS(
  B151&lt;11, "0–10",
  B151&lt;21, "11–20",
  B151&lt;31, "21–30",
  B151&lt;41, "31–40",
  B151&lt;51, "41–50",
  B151&lt;61, "51–60",
  B151&lt;71, "61–70",
  B151&lt;81, "71–80",
  B151&lt;=100, "81–100"
)</f>
        <v>11–20</v>
      </c>
    </row>
    <row r="152" spans="1:13" x14ac:dyDescent="0.25">
      <c r="A152" t="s">
        <v>10</v>
      </c>
      <c r="B152">
        <v>41</v>
      </c>
      <c r="C152">
        <v>1</v>
      </c>
      <c r="D152">
        <v>1</v>
      </c>
      <c r="E152">
        <v>1</v>
      </c>
      <c r="F152" t="s">
        <v>29</v>
      </c>
      <c r="G152" t="s">
        <v>12</v>
      </c>
      <c r="H152" t="s">
        <v>19</v>
      </c>
      <c r="I152" t="s">
        <v>14</v>
      </c>
      <c r="J152">
        <v>1</v>
      </c>
      <c r="K152">
        <f>IF(J152=1,Table3[[#This Row],[Outcome]]," ")</f>
        <v>1</v>
      </c>
      <c r="L152" t="str">
        <f t="shared" si="2"/>
        <v xml:space="preserve"> </v>
      </c>
      <c r="M152" t="str" cm="1">
        <f t="array" ref="M152">_xlfn.IFS(
  B152&lt;11, "0–10",
  B152&lt;21, "11–20",
  B152&lt;31, "21–30",
  B152&lt;41, "31–40",
  B152&lt;51, "41–50",
  B152&lt;61, "51–60",
  B152&lt;71, "61–70",
  B152&lt;81, "71–80",
  B152&lt;=100, "81–100"
)</f>
        <v>41–50</v>
      </c>
    </row>
    <row r="153" spans="1:13" x14ac:dyDescent="0.25">
      <c r="A153" t="s">
        <v>10</v>
      </c>
      <c r="B153">
        <v>8</v>
      </c>
      <c r="C153">
        <v>1</v>
      </c>
      <c r="D153">
        <v>1</v>
      </c>
      <c r="E153">
        <v>1</v>
      </c>
      <c r="F153" t="s">
        <v>47</v>
      </c>
      <c r="G153" t="s">
        <v>17</v>
      </c>
      <c r="H153" t="s">
        <v>13</v>
      </c>
      <c r="I153" t="s">
        <v>14</v>
      </c>
      <c r="J153">
        <v>1</v>
      </c>
      <c r="K153">
        <f>IF(J153=1,Table3[[#This Row],[Outcome]]," ")</f>
        <v>1</v>
      </c>
      <c r="L153" t="str">
        <f t="shared" si="2"/>
        <v xml:space="preserve"> </v>
      </c>
      <c r="M153" t="str" cm="1">
        <f t="array" ref="M153">_xlfn.IFS(
  B153&lt;11, "0–10",
  B153&lt;21, "11–20",
  B153&lt;31, "21–30",
  B153&lt;41, "31–40",
  B153&lt;51, "41–50",
  B153&lt;61, "51–60",
  B153&lt;71, "61–70",
  B153&lt;81, "71–80",
  B153&lt;=100, "81–100"
)</f>
        <v>0–10</v>
      </c>
    </row>
    <row r="154" spans="1:13" x14ac:dyDescent="0.25">
      <c r="A154" t="s">
        <v>10</v>
      </c>
      <c r="B154">
        <v>29</v>
      </c>
      <c r="C154">
        <v>1</v>
      </c>
      <c r="D154">
        <v>1</v>
      </c>
      <c r="E154">
        <v>0</v>
      </c>
      <c r="F154" t="s">
        <v>31</v>
      </c>
      <c r="G154" t="s">
        <v>12</v>
      </c>
      <c r="H154" t="s">
        <v>24</v>
      </c>
      <c r="I154" t="s">
        <v>14</v>
      </c>
      <c r="J154">
        <v>1</v>
      </c>
      <c r="K154">
        <f>IF(J154=1,Table3[[#This Row],[Outcome]]," ")</f>
        <v>1</v>
      </c>
      <c r="L154" t="str">
        <f t="shared" si="2"/>
        <v xml:space="preserve"> </v>
      </c>
      <c r="M154" t="str" cm="1">
        <f t="array" ref="M154">_xlfn.IFS(
  B154&lt;11, "0–10",
  B154&lt;21, "11–20",
  B154&lt;31, "21–30",
  B154&lt;41, "31–40",
  B154&lt;51, "41–50",
  B154&lt;61, "51–60",
  B154&lt;71, "61–70",
  B154&lt;81, "71–80",
  B154&lt;=100, "81–100"
)</f>
        <v>21–30</v>
      </c>
    </row>
    <row r="155" spans="1:13" x14ac:dyDescent="0.25">
      <c r="A155" t="s">
        <v>10</v>
      </c>
      <c r="B155">
        <v>54</v>
      </c>
      <c r="C155">
        <v>1</v>
      </c>
      <c r="D155">
        <v>1</v>
      </c>
      <c r="E155">
        <v>0</v>
      </c>
      <c r="F155" t="s">
        <v>50</v>
      </c>
      <c r="G155" t="s">
        <v>17</v>
      </c>
      <c r="H155" t="s">
        <v>24</v>
      </c>
      <c r="I155" t="s">
        <v>14</v>
      </c>
      <c r="J155">
        <v>1</v>
      </c>
      <c r="K155">
        <f>IF(J155=1,Table3[[#This Row],[Outcome]]," ")</f>
        <v>1</v>
      </c>
      <c r="L155" t="str">
        <f t="shared" si="2"/>
        <v xml:space="preserve"> </v>
      </c>
      <c r="M155" t="str" cm="1">
        <f t="array" ref="M155">_xlfn.IFS(
  B155&lt;11, "0–10",
  B155&lt;21, "11–20",
  B155&lt;31, "21–30",
  B155&lt;41, "31–40",
  B155&lt;51, "41–50",
  B155&lt;61, "51–60",
  B155&lt;71, "61–70",
  B155&lt;81, "71–80",
  B155&lt;=100, "81–100"
)</f>
        <v>51–60</v>
      </c>
    </row>
    <row r="156" spans="1:13" x14ac:dyDescent="0.25">
      <c r="A156" t="s">
        <v>10</v>
      </c>
      <c r="B156">
        <v>53</v>
      </c>
      <c r="C156">
        <v>0</v>
      </c>
      <c r="D156">
        <v>0</v>
      </c>
      <c r="E156">
        <v>1</v>
      </c>
      <c r="F156" t="s">
        <v>16</v>
      </c>
      <c r="G156" t="s">
        <v>12</v>
      </c>
      <c r="H156" t="s">
        <v>13</v>
      </c>
      <c r="I156" t="s">
        <v>14</v>
      </c>
      <c r="J156">
        <v>0</v>
      </c>
      <c r="K156" t="str">
        <f>IF(J156=1,Table3[[#This Row],[Outcome]]," ")</f>
        <v xml:space="preserve"> </v>
      </c>
      <c r="L156">
        <f t="shared" si="2"/>
        <v>1</v>
      </c>
      <c r="M156" t="str" cm="1">
        <f t="array" ref="M156">_xlfn.IFS(
  B156&lt;11, "0–10",
  B156&lt;21, "11–20",
  B156&lt;31, "21–30",
  B156&lt;41, "31–40",
  B156&lt;51, "41–50",
  B156&lt;61, "51–60",
  B156&lt;71, "61–70",
  B156&lt;81, "71–80",
  B156&lt;=100, "81–100"
)</f>
        <v>51–60</v>
      </c>
    </row>
    <row r="157" spans="1:13" x14ac:dyDescent="0.25">
      <c r="A157" t="s">
        <v>15</v>
      </c>
      <c r="B157">
        <v>16</v>
      </c>
      <c r="C157">
        <v>1</v>
      </c>
      <c r="D157">
        <v>1</v>
      </c>
      <c r="E157">
        <v>1</v>
      </c>
      <c r="F157" t="s">
        <v>45</v>
      </c>
      <c r="G157" t="s">
        <v>17</v>
      </c>
      <c r="H157" t="s">
        <v>13</v>
      </c>
      <c r="I157" t="s">
        <v>14</v>
      </c>
      <c r="J157">
        <v>1</v>
      </c>
      <c r="K157">
        <f>IF(J157=1,Table3[[#This Row],[Outcome]]," ")</f>
        <v>1</v>
      </c>
      <c r="L157" t="str">
        <f t="shared" si="2"/>
        <v xml:space="preserve"> </v>
      </c>
      <c r="M157" t="str" cm="1">
        <f t="array" ref="M157">_xlfn.IFS(
  B157&lt;11, "0–10",
  B157&lt;21, "11–20",
  B157&lt;31, "21–30",
  B157&lt;41, "31–40",
  B157&lt;51, "41–50",
  B157&lt;61, "51–60",
  B157&lt;71, "61–70",
  B157&lt;81, "71–80",
  B157&lt;=100, "81–100"
)</f>
        <v>11–20</v>
      </c>
    </row>
    <row r="158" spans="1:13" x14ac:dyDescent="0.25">
      <c r="A158" t="s">
        <v>15</v>
      </c>
      <c r="B158">
        <v>43</v>
      </c>
      <c r="C158">
        <v>0</v>
      </c>
      <c r="D158">
        <v>0</v>
      </c>
      <c r="E158">
        <v>1</v>
      </c>
      <c r="F158" t="s">
        <v>31</v>
      </c>
      <c r="G158" t="s">
        <v>12</v>
      </c>
      <c r="H158" t="s">
        <v>13</v>
      </c>
      <c r="I158" t="s">
        <v>14</v>
      </c>
      <c r="J158">
        <v>0</v>
      </c>
      <c r="K158" t="str">
        <f>IF(J158=1,Table3[[#This Row],[Outcome]]," ")</f>
        <v xml:space="preserve"> </v>
      </c>
      <c r="L158">
        <f t="shared" si="2"/>
        <v>1</v>
      </c>
      <c r="M158" t="str" cm="1">
        <f t="array" ref="M158">_xlfn.IFS(
  B158&lt;11, "0–10",
  B158&lt;21, "11–20",
  B158&lt;31, "21–30",
  B158&lt;41, "31–40",
  B158&lt;51, "41–50",
  B158&lt;61, "51–60",
  B158&lt;71, "61–70",
  B158&lt;81, "71–80",
  B158&lt;=100, "81–100"
)</f>
        <v>41–50</v>
      </c>
    </row>
    <row r="159" spans="1:13" x14ac:dyDescent="0.25">
      <c r="A159" t="s">
        <v>15</v>
      </c>
      <c r="B159">
        <v>54</v>
      </c>
      <c r="C159">
        <v>0</v>
      </c>
      <c r="D159">
        <v>0</v>
      </c>
      <c r="E159">
        <v>0</v>
      </c>
      <c r="F159" t="s">
        <v>36</v>
      </c>
      <c r="G159" t="s">
        <v>17</v>
      </c>
      <c r="H159" t="s">
        <v>19</v>
      </c>
      <c r="I159" t="s">
        <v>14</v>
      </c>
      <c r="J159">
        <v>0</v>
      </c>
      <c r="K159" t="str">
        <f>IF(J159=1,Table3[[#This Row],[Outcome]]," ")</f>
        <v xml:space="preserve"> </v>
      </c>
      <c r="L159">
        <f t="shared" si="2"/>
        <v>1</v>
      </c>
      <c r="M159" t="str" cm="1">
        <f t="array" ref="M159">_xlfn.IFS(
  B159&lt;11, "0–10",
  B159&lt;21, "11–20",
  B159&lt;31, "21–30",
  B159&lt;41, "31–40",
  B159&lt;51, "41–50",
  B159&lt;61, "51–60",
  B159&lt;71, "61–70",
  B159&lt;81, "71–80",
  B159&lt;=100, "81–100"
)</f>
        <v>51–60</v>
      </c>
    </row>
    <row r="160" spans="1:13" x14ac:dyDescent="0.25">
      <c r="A160" t="s">
        <v>15</v>
      </c>
      <c r="B160">
        <v>41</v>
      </c>
      <c r="C160">
        <v>0</v>
      </c>
      <c r="D160">
        <v>0</v>
      </c>
      <c r="E160">
        <v>0</v>
      </c>
      <c r="F160" t="s">
        <v>39</v>
      </c>
      <c r="G160" t="s">
        <v>12</v>
      </c>
      <c r="H160" t="s">
        <v>24</v>
      </c>
      <c r="I160" t="s">
        <v>14</v>
      </c>
      <c r="J160">
        <v>0</v>
      </c>
      <c r="K160" t="str">
        <f>IF(J160=1,Table3[[#This Row],[Outcome]]," ")</f>
        <v xml:space="preserve"> </v>
      </c>
      <c r="L160">
        <f t="shared" si="2"/>
        <v>1</v>
      </c>
      <c r="M160" t="str" cm="1">
        <f t="array" ref="M160">_xlfn.IFS(
  B160&lt;11, "0–10",
  B160&lt;21, "11–20",
  B160&lt;31, "21–30",
  B160&lt;41, "31–40",
  B160&lt;51, "41–50",
  B160&lt;61, "51–60",
  B160&lt;71, "61–70",
  B160&lt;81, "71–80",
  B160&lt;=100, "81–100"
)</f>
        <v>41–50</v>
      </c>
    </row>
    <row r="161" spans="1:13" x14ac:dyDescent="0.25">
      <c r="A161" t="s">
        <v>15</v>
      </c>
      <c r="B161">
        <v>42</v>
      </c>
      <c r="C161">
        <v>0</v>
      </c>
      <c r="D161">
        <v>0</v>
      </c>
      <c r="E161">
        <v>0</v>
      </c>
      <c r="F161" t="s">
        <v>51</v>
      </c>
      <c r="G161" t="s">
        <v>17</v>
      </c>
      <c r="H161" t="s">
        <v>19</v>
      </c>
      <c r="I161" t="s">
        <v>14</v>
      </c>
      <c r="J161">
        <v>0</v>
      </c>
      <c r="K161" t="str">
        <f>IF(J161=1,Table3[[#This Row],[Outcome]]," ")</f>
        <v xml:space="preserve"> </v>
      </c>
      <c r="L161">
        <f t="shared" si="2"/>
        <v>1</v>
      </c>
      <c r="M161" t="str" cm="1">
        <f t="array" ref="M161">_xlfn.IFS(
  B161&lt;11, "0–10",
  B161&lt;21, "11–20",
  B161&lt;31, "21–30",
  B161&lt;41, "31–40",
  B161&lt;51, "41–50",
  B161&lt;61, "51–60",
  B161&lt;71, "61–70",
  B161&lt;81, "71–80",
  B161&lt;=100, "81–100"
)</f>
        <v>41–50</v>
      </c>
    </row>
    <row r="162" spans="1:13" x14ac:dyDescent="0.25">
      <c r="A162" t="s">
        <v>10</v>
      </c>
      <c r="B162">
        <v>45</v>
      </c>
      <c r="C162">
        <v>1</v>
      </c>
      <c r="D162">
        <v>1</v>
      </c>
      <c r="E162">
        <v>1</v>
      </c>
      <c r="F162" t="s">
        <v>25</v>
      </c>
      <c r="G162" t="s">
        <v>12</v>
      </c>
      <c r="H162" t="s">
        <v>19</v>
      </c>
      <c r="I162" t="s">
        <v>14</v>
      </c>
      <c r="J162">
        <v>1</v>
      </c>
      <c r="K162">
        <f>IF(J162=1,Table3[[#This Row],[Outcome]]," ")</f>
        <v>1</v>
      </c>
      <c r="L162" t="str">
        <f t="shared" si="2"/>
        <v xml:space="preserve"> </v>
      </c>
      <c r="M162" t="str" cm="1">
        <f t="array" ref="M162">_xlfn.IFS(
  B162&lt;11, "0–10",
  B162&lt;21, "11–20",
  B162&lt;31, "21–30",
  B162&lt;41, "31–40",
  B162&lt;51, "41–50",
  B162&lt;61, "51–60",
  B162&lt;71, "61–70",
  B162&lt;81, "71–80",
  B162&lt;=100, "81–100"
)</f>
        <v>41–50</v>
      </c>
    </row>
    <row r="163" spans="1:13" x14ac:dyDescent="0.25">
      <c r="A163" t="s">
        <v>15</v>
      </c>
      <c r="B163">
        <v>13</v>
      </c>
      <c r="C163">
        <v>1</v>
      </c>
      <c r="D163">
        <v>1</v>
      </c>
      <c r="E163">
        <v>1</v>
      </c>
      <c r="F163" t="s">
        <v>50</v>
      </c>
      <c r="G163" t="s">
        <v>17</v>
      </c>
      <c r="H163" t="s">
        <v>19</v>
      </c>
      <c r="I163" t="s">
        <v>14</v>
      </c>
      <c r="J163">
        <v>1</v>
      </c>
      <c r="K163">
        <f>IF(J163=1,Table3[[#This Row],[Outcome]]," ")</f>
        <v>1</v>
      </c>
      <c r="L163" t="str">
        <f t="shared" si="2"/>
        <v xml:space="preserve"> </v>
      </c>
      <c r="M163" t="str" cm="1">
        <f t="array" ref="M163">_xlfn.IFS(
  B163&lt;11, "0–10",
  B163&lt;21, "11–20",
  B163&lt;31, "21–30",
  B163&lt;41, "31–40",
  B163&lt;51, "41–50",
  B163&lt;61, "51–60",
  B163&lt;71, "61–70",
  B163&lt;81, "71–80",
  B163&lt;=100, "81–100"
)</f>
        <v>11–20</v>
      </c>
    </row>
    <row r="164" spans="1:13" x14ac:dyDescent="0.25">
      <c r="A164" t="s">
        <v>10</v>
      </c>
      <c r="B164">
        <v>10</v>
      </c>
      <c r="C164">
        <v>1</v>
      </c>
      <c r="D164">
        <v>1</v>
      </c>
      <c r="E164">
        <v>0</v>
      </c>
      <c r="F164" t="s">
        <v>45</v>
      </c>
      <c r="G164" t="s">
        <v>12</v>
      </c>
      <c r="H164" t="s">
        <v>13</v>
      </c>
      <c r="I164" t="s">
        <v>14</v>
      </c>
      <c r="J164">
        <v>1</v>
      </c>
      <c r="K164">
        <f>IF(J164=1,Table3[[#This Row],[Outcome]]," ")</f>
        <v>1</v>
      </c>
      <c r="L164" t="str">
        <f t="shared" si="2"/>
        <v xml:space="preserve"> </v>
      </c>
      <c r="M164" t="str" cm="1">
        <f t="array" ref="M164">_xlfn.IFS(
  B164&lt;11, "0–10",
  B164&lt;21, "11–20",
  B164&lt;31, "21–30",
  B164&lt;41, "31–40",
  B164&lt;51, "41–50",
  B164&lt;61, "51–60",
  B164&lt;71, "61–70",
  B164&lt;81, "71–80",
  B164&lt;=100, "81–100"
)</f>
        <v>0–10</v>
      </c>
    </row>
    <row r="165" spans="1:13" x14ac:dyDescent="0.25">
      <c r="A165" t="s">
        <v>15</v>
      </c>
      <c r="B165">
        <v>18</v>
      </c>
      <c r="C165">
        <v>1</v>
      </c>
      <c r="D165">
        <v>1</v>
      </c>
      <c r="E165">
        <v>0</v>
      </c>
      <c r="F165" t="s">
        <v>31</v>
      </c>
      <c r="G165" t="s">
        <v>17</v>
      </c>
      <c r="H165" t="s">
        <v>13</v>
      </c>
      <c r="I165" t="s">
        <v>14</v>
      </c>
      <c r="J165">
        <v>1</v>
      </c>
      <c r="K165">
        <f>IF(J165=1,Table3[[#This Row],[Outcome]]," ")</f>
        <v>1</v>
      </c>
      <c r="L165" t="str">
        <f t="shared" si="2"/>
        <v xml:space="preserve"> </v>
      </c>
      <c r="M165" t="str" cm="1">
        <f t="array" ref="M165">_xlfn.IFS(
  B165&lt;11, "0–10",
  B165&lt;21, "11–20",
  B165&lt;31, "21–30",
  B165&lt;41, "31–40",
  B165&lt;51, "41–50",
  B165&lt;61, "51–60",
  B165&lt;71, "61–70",
  B165&lt;81, "71–80",
  B165&lt;=100, "81–100"
)</f>
        <v>11–20</v>
      </c>
    </row>
    <row r="166" spans="1:13" x14ac:dyDescent="0.25">
      <c r="A166" t="s">
        <v>10</v>
      </c>
      <c r="B166">
        <v>9</v>
      </c>
      <c r="C166">
        <v>1</v>
      </c>
      <c r="D166">
        <v>1</v>
      </c>
      <c r="E166">
        <v>0</v>
      </c>
      <c r="F166" t="s">
        <v>32</v>
      </c>
      <c r="G166" t="s">
        <v>12</v>
      </c>
      <c r="H166" t="s">
        <v>24</v>
      </c>
      <c r="I166" t="s">
        <v>14</v>
      </c>
      <c r="J166">
        <v>1</v>
      </c>
      <c r="K166">
        <f>IF(J166=1,Table3[[#This Row],[Outcome]]," ")</f>
        <v>1</v>
      </c>
      <c r="L166" t="str">
        <f t="shared" si="2"/>
        <v xml:space="preserve"> </v>
      </c>
      <c r="M166" t="str" cm="1">
        <f t="array" ref="M166">_xlfn.IFS(
  B166&lt;11, "0–10",
  B166&lt;21, "11–20",
  B166&lt;31, "21–30",
  B166&lt;41, "31–40",
  B166&lt;51, "41–50",
  B166&lt;61, "51–60",
  B166&lt;71, "61–70",
  B166&lt;81, "71–80",
  B166&lt;=100, "81–100"
)</f>
        <v>0–10</v>
      </c>
    </row>
    <row r="167" spans="1:13" x14ac:dyDescent="0.25">
      <c r="A167" t="s">
        <v>10</v>
      </c>
      <c r="B167">
        <v>63</v>
      </c>
      <c r="C167">
        <v>0</v>
      </c>
      <c r="D167">
        <v>0</v>
      </c>
      <c r="E167">
        <v>1</v>
      </c>
      <c r="F167" t="s">
        <v>43</v>
      </c>
      <c r="G167" t="s">
        <v>17</v>
      </c>
      <c r="H167" t="s">
        <v>24</v>
      </c>
      <c r="I167" t="s">
        <v>14</v>
      </c>
      <c r="J167">
        <v>0</v>
      </c>
      <c r="K167" t="str">
        <f>IF(J167=1,Table3[[#This Row],[Outcome]]," ")</f>
        <v xml:space="preserve"> </v>
      </c>
      <c r="L167">
        <f t="shared" si="2"/>
        <v>1</v>
      </c>
      <c r="M167" t="str" cm="1">
        <f t="array" ref="M167">_xlfn.IFS(
  B167&lt;11, "0–10",
  B167&lt;21, "11–20",
  B167&lt;31, "21–30",
  B167&lt;41, "31–40",
  B167&lt;51, "41–50",
  B167&lt;61, "51–60",
  B167&lt;71, "61–70",
  B167&lt;81, "71–80",
  B167&lt;=100, "81–100"
)</f>
        <v>61–70</v>
      </c>
    </row>
    <row r="168" spans="1:13" x14ac:dyDescent="0.25">
      <c r="A168" t="s">
        <v>15</v>
      </c>
      <c r="B168">
        <v>36</v>
      </c>
      <c r="C168">
        <v>1</v>
      </c>
      <c r="D168">
        <v>1</v>
      </c>
      <c r="E168">
        <v>0</v>
      </c>
      <c r="F168" t="s">
        <v>22</v>
      </c>
      <c r="G168" t="s">
        <v>12</v>
      </c>
      <c r="H168" t="s">
        <v>13</v>
      </c>
      <c r="I168" t="s">
        <v>14</v>
      </c>
      <c r="J168">
        <v>1</v>
      </c>
      <c r="K168">
        <f>IF(J168=1,Table3[[#This Row],[Outcome]]," ")</f>
        <v>1</v>
      </c>
      <c r="L168" t="str">
        <f t="shared" si="2"/>
        <v xml:space="preserve"> </v>
      </c>
      <c r="M168" t="str" cm="1">
        <f t="array" ref="M168">_xlfn.IFS(
  B168&lt;11, "0–10",
  B168&lt;21, "11–20",
  B168&lt;31, "21–30",
  B168&lt;41, "31–40",
  B168&lt;51, "41–50",
  B168&lt;61, "51–60",
  B168&lt;71, "61–70",
  B168&lt;81, "71–80",
  B168&lt;=100, "81–100"
)</f>
        <v>31–40</v>
      </c>
    </row>
    <row r="169" spans="1:13" x14ac:dyDescent="0.25">
      <c r="A169" t="s">
        <v>15</v>
      </c>
      <c r="B169">
        <v>15</v>
      </c>
      <c r="C169">
        <v>0</v>
      </c>
      <c r="D169">
        <v>0</v>
      </c>
      <c r="E169">
        <v>1</v>
      </c>
      <c r="F169" t="s">
        <v>32</v>
      </c>
      <c r="G169" t="s">
        <v>17</v>
      </c>
      <c r="H169" t="s">
        <v>13</v>
      </c>
      <c r="I169" t="s">
        <v>14</v>
      </c>
      <c r="J169">
        <v>0</v>
      </c>
      <c r="K169" t="str">
        <f>IF(J169=1,Table3[[#This Row],[Outcome]]," ")</f>
        <v xml:space="preserve"> </v>
      </c>
      <c r="L169">
        <f t="shared" si="2"/>
        <v>1</v>
      </c>
      <c r="M169" t="str" cm="1">
        <f t="array" ref="M169">_xlfn.IFS(
  B169&lt;11, "0–10",
  B169&lt;21, "11–20",
  B169&lt;31, "21–30",
  B169&lt;41, "31–40",
  B169&lt;51, "41–50",
  B169&lt;61, "51–60",
  B169&lt;71, "61–70",
  B169&lt;81, "71–80",
  B169&lt;=100, "81–100"
)</f>
        <v>11–20</v>
      </c>
    </row>
    <row r="170" spans="1:13" x14ac:dyDescent="0.25">
      <c r="A170" t="s">
        <v>15</v>
      </c>
      <c r="B170">
        <v>30</v>
      </c>
      <c r="C170">
        <v>0</v>
      </c>
      <c r="D170">
        <v>0</v>
      </c>
      <c r="E170">
        <v>0</v>
      </c>
      <c r="F170" t="s">
        <v>18</v>
      </c>
      <c r="G170" t="s">
        <v>12</v>
      </c>
      <c r="H170" t="s">
        <v>19</v>
      </c>
      <c r="I170" t="s">
        <v>14</v>
      </c>
      <c r="J170">
        <v>0</v>
      </c>
      <c r="K170" t="str">
        <f>IF(J170=1,Table3[[#This Row],[Outcome]]," ")</f>
        <v xml:space="preserve"> </v>
      </c>
      <c r="L170">
        <f t="shared" si="2"/>
        <v>1</v>
      </c>
      <c r="M170" t="str" cm="1">
        <f t="array" ref="M170">_xlfn.IFS(
  B170&lt;11, "0–10",
  B170&lt;21, "11–20",
  B170&lt;31, "21–30",
  B170&lt;41, "31–40",
  B170&lt;51, "41–50",
  B170&lt;61, "51–60",
  B170&lt;71, "61–70",
  B170&lt;81, "71–80",
  B170&lt;=100, "81–100"
)</f>
        <v>21–30</v>
      </c>
    </row>
    <row r="171" spans="1:13" x14ac:dyDescent="0.25">
      <c r="A171" t="s">
        <v>10</v>
      </c>
      <c r="B171">
        <v>40</v>
      </c>
      <c r="C171">
        <v>1</v>
      </c>
      <c r="D171">
        <v>1</v>
      </c>
      <c r="E171">
        <v>0</v>
      </c>
      <c r="F171" t="s">
        <v>34</v>
      </c>
      <c r="G171" t="s">
        <v>17</v>
      </c>
      <c r="H171" t="s">
        <v>13</v>
      </c>
      <c r="I171" t="s">
        <v>14</v>
      </c>
      <c r="J171">
        <v>1</v>
      </c>
      <c r="K171">
        <f>IF(J171=1,Table3[[#This Row],[Outcome]]," ")</f>
        <v>1</v>
      </c>
      <c r="L171" t="str">
        <f t="shared" si="2"/>
        <v xml:space="preserve"> </v>
      </c>
      <c r="M171" t="str" cm="1">
        <f t="array" ref="M171">_xlfn.IFS(
  B171&lt;11, "0–10",
  B171&lt;21, "11–20",
  B171&lt;31, "21–30",
  B171&lt;41, "31–40",
  B171&lt;51, "41–50",
  B171&lt;61, "51–60",
  B171&lt;71, "61–70",
  B171&lt;81, "71–80",
  B171&lt;=100, "81–100"
)</f>
        <v>31–40</v>
      </c>
    </row>
    <row r="172" spans="1:13" x14ac:dyDescent="0.25">
      <c r="A172" t="s">
        <v>15</v>
      </c>
      <c r="B172">
        <v>45</v>
      </c>
      <c r="C172">
        <v>1</v>
      </c>
      <c r="D172">
        <v>1</v>
      </c>
      <c r="E172">
        <v>0</v>
      </c>
      <c r="F172" t="s">
        <v>18</v>
      </c>
      <c r="G172" t="s">
        <v>12</v>
      </c>
      <c r="H172" t="s">
        <v>24</v>
      </c>
      <c r="I172" t="s">
        <v>14</v>
      </c>
      <c r="J172">
        <v>1</v>
      </c>
      <c r="K172">
        <f>IF(J172=1,Table3[[#This Row],[Outcome]]," ")</f>
        <v>1</v>
      </c>
      <c r="L172" t="str">
        <f t="shared" si="2"/>
        <v xml:space="preserve"> </v>
      </c>
      <c r="M172" t="str" cm="1">
        <f t="array" ref="M172">_xlfn.IFS(
  B172&lt;11, "0–10",
  B172&lt;21, "11–20",
  B172&lt;31, "21–30",
  B172&lt;41, "31–40",
  B172&lt;51, "41–50",
  B172&lt;61, "51–60",
  B172&lt;71, "61–70",
  B172&lt;81, "71–80",
  B172&lt;=100, "81–100"
)</f>
        <v>41–50</v>
      </c>
    </row>
    <row r="173" spans="1:13" x14ac:dyDescent="0.25">
      <c r="A173" t="s">
        <v>10</v>
      </c>
      <c r="B173">
        <v>14</v>
      </c>
      <c r="C173">
        <v>0</v>
      </c>
      <c r="D173">
        <v>0</v>
      </c>
      <c r="E173">
        <v>1</v>
      </c>
      <c r="F173" t="s">
        <v>31</v>
      </c>
      <c r="G173" t="s">
        <v>17</v>
      </c>
      <c r="H173" t="s">
        <v>19</v>
      </c>
      <c r="I173" t="s">
        <v>14</v>
      </c>
      <c r="J173">
        <v>0</v>
      </c>
      <c r="K173" t="str">
        <f>IF(J173=1,Table3[[#This Row],[Outcome]]," ")</f>
        <v xml:space="preserve"> </v>
      </c>
      <c r="L173">
        <f t="shared" si="2"/>
        <v>1</v>
      </c>
      <c r="M173" t="str" cm="1">
        <f t="array" ref="M173">_xlfn.IFS(
  B173&lt;11, "0–10",
  B173&lt;21, "11–20",
  B173&lt;31, "21–30",
  B173&lt;41, "31–40",
  B173&lt;51, "41–50",
  B173&lt;61, "51–60",
  B173&lt;71, "61–70",
  B173&lt;81, "71–80",
  B173&lt;=100, "81–100"
)</f>
        <v>11–20</v>
      </c>
    </row>
    <row r="174" spans="1:13" x14ac:dyDescent="0.25">
      <c r="A174" t="s">
        <v>10</v>
      </c>
      <c r="B174">
        <v>9</v>
      </c>
      <c r="C174">
        <v>1</v>
      </c>
      <c r="D174">
        <v>1</v>
      </c>
      <c r="E174">
        <v>0</v>
      </c>
      <c r="F174" t="s">
        <v>22</v>
      </c>
      <c r="G174" t="s">
        <v>12</v>
      </c>
      <c r="H174" t="s">
        <v>24</v>
      </c>
      <c r="I174" t="s">
        <v>14</v>
      </c>
      <c r="J174">
        <v>1</v>
      </c>
      <c r="K174">
        <f>IF(J174=1,Table3[[#This Row],[Outcome]]," ")</f>
        <v>1</v>
      </c>
      <c r="L174" t="str">
        <f t="shared" si="2"/>
        <v xml:space="preserve"> </v>
      </c>
      <c r="M174" t="str" cm="1">
        <f t="array" ref="M174">_xlfn.IFS(
  B174&lt;11, "0–10",
  B174&lt;21, "11–20",
  B174&lt;31, "21–30",
  B174&lt;41, "31–40",
  B174&lt;51, "41–50",
  B174&lt;61, "51–60",
  B174&lt;71, "61–70",
  B174&lt;81, "71–80",
  B174&lt;=100, "81–100"
)</f>
        <v>0–10</v>
      </c>
    </row>
    <row r="175" spans="1:13" x14ac:dyDescent="0.25">
      <c r="A175" t="s">
        <v>10</v>
      </c>
      <c r="B175">
        <v>42</v>
      </c>
      <c r="C175">
        <v>0</v>
      </c>
      <c r="D175">
        <v>0</v>
      </c>
      <c r="E175">
        <v>1</v>
      </c>
      <c r="F175" t="s">
        <v>51</v>
      </c>
      <c r="G175" t="s">
        <v>17</v>
      </c>
      <c r="H175" t="s">
        <v>19</v>
      </c>
      <c r="I175" t="s">
        <v>14</v>
      </c>
      <c r="J175">
        <v>0</v>
      </c>
      <c r="K175" t="str">
        <f>IF(J175=1,Table3[[#This Row],[Outcome]]," ")</f>
        <v xml:space="preserve"> </v>
      </c>
      <c r="L175">
        <f t="shared" si="2"/>
        <v>1</v>
      </c>
      <c r="M175" t="str" cm="1">
        <f t="array" ref="M175">_xlfn.IFS(
  B175&lt;11, "0–10",
  B175&lt;21, "11–20",
  B175&lt;31, "21–30",
  B175&lt;41, "31–40",
  B175&lt;51, "41–50",
  B175&lt;61, "51–60",
  B175&lt;71, "61–70",
  B175&lt;81, "71–80",
  B175&lt;=100, "81–100"
)</f>
        <v>41–50</v>
      </c>
    </row>
    <row r="176" spans="1:13" x14ac:dyDescent="0.25">
      <c r="A176" t="s">
        <v>10</v>
      </c>
      <c r="B176">
        <v>17</v>
      </c>
      <c r="C176">
        <v>0</v>
      </c>
      <c r="D176">
        <v>0</v>
      </c>
      <c r="E176">
        <v>0</v>
      </c>
      <c r="F176" t="s">
        <v>25</v>
      </c>
      <c r="G176" t="s">
        <v>12</v>
      </c>
      <c r="H176" t="s">
        <v>13</v>
      </c>
      <c r="I176" t="s">
        <v>14</v>
      </c>
      <c r="J176">
        <v>0</v>
      </c>
      <c r="K176" t="str">
        <f>IF(J176=1,Table3[[#This Row],[Outcome]]," ")</f>
        <v xml:space="preserve"> </v>
      </c>
      <c r="L176">
        <f t="shared" si="2"/>
        <v>1</v>
      </c>
      <c r="M176" t="str" cm="1">
        <f t="array" ref="M176">_xlfn.IFS(
  B176&lt;11, "0–10",
  B176&lt;21, "11–20",
  B176&lt;31, "21–30",
  B176&lt;41, "31–40",
  B176&lt;51, "41–50",
  B176&lt;61, "51–60",
  B176&lt;71, "61–70",
  B176&lt;81, "71–80",
  B176&lt;=100, "81–100"
)</f>
        <v>11–20</v>
      </c>
    </row>
    <row r="177" spans="1:13" x14ac:dyDescent="0.25">
      <c r="A177" t="s">
        <v>10</v>
      </c>
      <c r="B177">
        <v>49</v>
      </c>
      <c r="C177">
        <v>0</v>
      </c>
      <c r="D177">
        <v>0</v>
      </c>
      <c r="E177">
        <v>0</v>
      </c>
      <c r="F177" t="s">
        <v>37</v>
      </c>
      <c r="G177" t="s">
        <v>17</v>
      </c>
      <c r="H177" t="s">
        <v>13</v>
      </c>
      <c r="I177" t="s">
        <v>14</v>
      </c>
      <c r="J177">
        <v>0</v>
      </c>
      <c r="K177" t="str">
        <f>IF(J177=1,Table3[[#This Row],[Outcome]]," ")</f>
        <v xml:space="preserve"> </v>
      </c>
      <c r="L177">
        <f t="shared" si="2"/>
        <v>1</v>
      </c>
      <c r="M177" t="str" cm="1">
        <f t="array" ref="M177">_xlfn.IFS(
  B177&lt;11, "0–10",
  B177&lt;21, "11–20",
  B177&lt;31, "21–30",
  B177&lt;41, "31–40",
  B177&lt;51, "41–50",
  B177&lt;61, "51–60",
  B177&lt;71, "61–70",
  B177&lt;81, "71–80",
  B177&lt;=100, "81–100"
)</f>
        <v>41–50</v>
      </c>
    </row>
    <row r="178" spans="1:13" x14ac:dyDescent="0.25">
      <c r="A178" t="s">
        <v>15</v>
      </c>
      <c r="B178">
        <v>14</v>
      </c>
      <c r="C178">
        <v>0</v>
      </c>
      <c r="D178">
        <v>0</v>
      </c>
      <c r="E178">
        <v>0</v>
      </c>
      <c r="F178" t="s">
        <v>50</v>
      </c>
      <c r="G178" t="s">
        <v>12</v>
      </c>
      <c r="H178" t="s">
        <v>19</v>
      </c>
      <c r="I178" t="s">
        <v>14</v>
      </c>
      <c r="J178">
        <v>0</v>
      </c>
      <c r="K178" t="str">
        <f>IF(J178=1,Table3[[#This Row],[Outcome]]," ")</f>
        <v xml:space="preserve"> </v>
      </c>
      <c r="L178">
        <f t="shared" si="2"/>
        <v>1</v>
      </c>
      <c r="M178" t="str" cm="1">
        <f t="array" ref="M178">_xlfn.IFS(
  B178&lt;11, "0–10",
  B178&lt;21, "11–20",
  B178&lt;31, "21–30",
  B178&lt;41, "31–40",
  B178&lt;51, "41–50",
  B178&lt;61, "51–60",
  B178&lt;71, "61–70",
  B178&lt;81, "71–80",
  B178&lt;=100, "81–100"
)</f>
        <v>11–20</v>
      </c>
    </row>
    <row r="179" spans="1:13" x14ac:dyDescent="0.25">
      <c r="A179" t="s">
        <v>10</v>
      </c>
      <c r="B179">
        <v>41</v>
      </c>
      <c r="C179">
        <v>0</v>
      </c>
      <c r="D179">
        <v>0</v>
      </c>
      <c r="E179">
        <v>0</v>
      </c>
      <c r="F179" t="s">
        <v>35</v>
      </c>
      <c r="G179" t="s">
        <v>17</v>
      </c>
      <c r="H179" t="s">
        <v>13</v>
      </c>
      <c r="I179" t="s">
        <v>14</v>
      </c>
      <c r="J179">
        <v>0</v>
      </c>
      <c r="K179" t="str">
        <f>IF(J179=1,Table3[[#This Row],[Outcome]]," ")</f>
        <v xml:space="preserve"> </v>
      </c>
      <c r="L179">
        <f t="shared" si="2"/>
        <v>1</v>
      </c>
      <c r="M179" t="str" cm="1">
        <f t="array" ref="M179">_xlfn.IFS(
  B179&lt;11, "0–10",
  B179&lt;21, "11–20",
  B179&lt;31, "21–30",
  B179&lt;41, "31–40",
  B179&lt;51, "41–50",
  B179&lt;61, "51–60",
  B179&lt;71, "61–70",
  B179&lt;81, "71–80",
  B179&lt;=100, "81–100"
)</f>
        <v>41–50</v>
      </c>
    </row>
    <row r="180" spans="1:13" x14ac:dyDescent="0.25">
      <c r="A180" t="s">
        <v>10</v>
      </c>
      <c r="B180">
        <v>27</v>
      </c>
      <c r="C180">
        <v>1</v>
      </c>
      <c r="D180">
        <v>1</v>
      </c>
      <c r="E180">
        <v>1</v>
      </c>
      <c r="F180" t="s">
        <v>53</v>
      </c>
      <c r="G180" t="s">
        <v>12</v>
      </c>
      <c r="H180" t="s">
        <v>19</v>
      </c>
      <c r="I180" t="s">
        <v>14</v>
      </c>
      <c r="J180">
        <v>1</v>
      </c>
      <c r="K180">
        <f>IF(J180=1,Table3[[#This Row],[Outcome]]," ")</f>
        <v>1</v>
      </c>
      <c r="L180" t="str">
        <f t="shared" si="2"/>
        <v xml:space="preserve"> </v>
      </c>
      <c r="M180" t="str" cm="1">
        <f t="array" ref="M180">_xlfn.IFS(
  B180&lt;11, "0–10",
  B180&lt;21, "11–20",
  B180&lt;31, "21–30",
  B180&lt;41, "31–40",
  B180&lt;51, "41–50",
  B180&lt;61, "51–60",
  B180&lt;71, "61–70",
  B180&lt;81, "71–80",
  B180&lt;=100, "81–100"
)</f>
        <v>21–30</v>
      </c>
    </row>
    <row r="181" spans="1:13" x14ac:dyDescent="0.25">
      <c r="A181" t="s">
        <v>15</v>
      </c>
      <c r="B181">
        <v>38</v>
      </c>
      <c r="C181">
        <v>1</v>
      </c>
      <c r="D181">
        <v>1</v>
      </c>
      <c r="E181">
        <v>0</v>
      </c>
      <c r="F181" t="s">
        <v>50</v>
      </c>
      <c r="G181" t="s">
        <v>17</v>
      </c>
      <c r="H181" t="s">
        <v>13</v>
      </c>
      <c r="I181" t="s">
        <v>14</v>
      </c>
      <c r="J181">
        <v>1</v>
      </c>
      <c r="K181">
        <f>IF(J181=1,Table3[[#This Row],[Outcome]]," ")</f>
        <v>1</v>
      </c>
      <c r="L181" t="str">
        <f t="shared" si="2"/>
        <v xml:space="preserve"> </v>
      </c>
      <c r="M181" t="str" cm="1">
        <f t="array" ref="M181">_xlfn.IFS(
  B181&lt;11, "0–10",
  B181&lt;21, "11–20",
  B181&lt;31, "21–30",
  B181&lt;41, "31–40",
  B181&lt;51, "41–50",
  B181&lt;61, "51–60",
  B181&lt;71, "61–70",
  B181&lt;81, "71–80",
  B181&lt;=100, "81–100"
)</f>
        <v>31–40</v>
      </c>
    </row>
    <row r="182" spans="1:13" x14ac:dyDescent="0.25">
      <c r="A182" t="s">
        <v>10</v>
      </c>
      <c r="B182">
        <v>14</v>
      </c>
      <c r="C182">
        <v>1</v>
      </c>
      <c r="D182">
        <v>1</v>
      </c>
      <c r="E182">
        <v>0</v>
      </c>
      <c r="F182" t="s">
        <v>52</v>
      </c>
      <c r="G182" t="s">
        <v>12</v>
      </c>
      <c r="H182" t="s">
        <v>19</v>
      </c>
      <c r="I182" t="s">
        <v>14</v>
      </c>
      <c r="J182">
        <v>1</v>
      </c>
      <c r="K182">
        <f>IF(J182=1,Table3[[#This Row],[Outcome]]," ")</f>
        <v>1</v>
      </c>
      <c r="L182" t="str">
        <f t="shared" si="2"/>
        <v xml:space="preserve"> </v>
      </c>
      <c r="M182" t="str" cm="1">
        <f t="array" ref="M182">_xlfn.IFS(
  B182&lt;11, "0–10",
  B182&lt;21, "11–20",
  B182&lt;31, "21–30",
  B182&lt;41, "31–40",
  B182&lt;51, "41–50",
  B182&lt;61, "51–60",
  B182&lt;71, "61–70",
  B182&lt;81, "71–80",
  B182&lt;=100, "81–100"
)</f>
        <v>11–20</v>
      </c>
    </row>
    <row r="183" spans="1:13" x14ac:dyDescent="0.25">
      <c r="A183" t="s">
        <v>15</v>
      </c>
      <c r="B183">
        <v>28</v>
      </c>
      <c r="C183">
        <v>0</v>
      </c>
      <c r="D183">
        <v>0</v>
      </c>
      <c r="E183">
        <v>1</v>
      </c>
      <c r="F183" t="s">
        <v>50</v>
      </c>
      <c r="G183" t="s">
        <v>17</v>
      </c>
      <c r="H183" t="s">
        <v>24</v>
      </c>
      <c r="I183" t="s">
        <v>14</v>
      </c>
      <c r="J183">
        <v>0</v>
      </c>
      <c r="K183" t="str">
        <f>IF(J183=1,Table3[[#This Row],[Outcome]]," ")</f>
        <v xml:space="preserve"> </v>
      </c>
      <c r="L183">
        <f t="shared" si="2"/>
        <v>1</v>
      </c>
      <c r="M183" t="str" cm="1">
        <f t="array" ref="M183">_xlfn.IFS(
  B183&lt;11, "0–10",
  B183&lt;21, "11–20",
  B183&lt;31, "21–30",
  B183&lt;41, "31–40",
  B183&lt;51, "41–50",
  B183&lt;61, "51–60",
  B183&lt;71, "61–70",
  B183&lt;81, "71–80",
  B183&lt;=100, "81–100"
)</f>
        <v>21–30</v>
      </c>
    </row>
    <row r="184" spans="1:13" x14ac:dyDescent="0.25">
      <c r="A184" t="s">
        <v>15</v>
      </c>
      <c r="B184">
        <v>35</v>
      </c>
      <c r="C184">
        <v>1</v>
      </c>
      <c r="D184">
        <v>1</v>
      </c>
      <c r="E184">
        <v>1</v>
      </c>
      <c r="F184" t="s">
        <v>53</v>
      </c>
      <c r="G184" t="s">
        <v>12</v>
      </c>
      <c r="H184" t="s">
        <v>13</v>
      </c>
      <c r="I184" t="s">
        <v>14</v>
      </c>
      <c r="J184">
        <v>1</v>
      </c>
      <c r="K184">
        <f>IF(J184=1,Table3[[#This Row],[Outcome]]," ")</f>
        <v>1</v>
      </c>
      <c r="L184" t="str">
        <f t="shared" si="2"/>
        <v xml:space="preserve"> </v>
      </c>
      <c r="M184" t="str" cm="1">
        <f t="array" ref="M184">_xlfn.IFS(
  B184&lt;11, "0–10",
  B184&lt;21, "11–20",
  B184&lt;31, "21–30",
  B184&lt;41, "31–40",
  B184&lt;51, "41–50",
  B184&lt;61, "51–60",
  B184&lt;71, "61–70",
  B184&lt;81, "71–80",
  B184&lt;=100, "81–100"
)</f>
        <v>31–40</v>
      </c>
    </row>
    <row r="185" spans="1:13" x14ac:dyDescent="0.25">
      <c r="A185" t="s">
        <v>15</v>
      </c>
      <c r="B185">
        <v>59</v>
      </c>
      <c r="C185">
        <v>0</v>
      </c>
      <c r="D185">
        <v>0</v>
      </c>
      <c r="E185">
        <v>1</v>
      </c>
      <c r="F185" t="s">
        <v>53</v>
      </c>
      <c r="G185" t="s">
        <v>17</v>
      </c>
      <c r="H185" t="s">
        <v>13</v>
      </c>
      <c r="I185" t="s">
        <v>14</v>
      </c>
      <c r="J185">
        <v>0</v>
      </c>
      <c r="K185" t="str">
        <f>IF(J185=1,Table3[[#This Row],[Outcome]]," ")</f>
        <v xml:space="preserve"> </v>
      </c>
      <c r="L185">
        <f t="shared" si="2"/>
        <v>1</v>
      </c>
      <c r="M185" t="str" cm="1">
        <f t="array" ref="M185">_xlfn.IFS(
  B185&lt;11, "0–10",
  B185&lt;21, "11–20",
  B185&lt;31, "21–30",
  B185&lt;41, "31–40",
  B185&lt;51, "41–50",
  B185&lt;61, "51–60",
  B185&lt;71, "61–70",
  B185&lt;81, "71–80",
  B185&lt;=100, "81–100"
)</f>
        <v>51–60</v>
      </c>
    </row>
    <row r="186" spans="1:13" x14ac:dyDescent="0.25">
      <c r="A186" t="s">
        <v>10</v>
      </c>
      <c r="B186">
        <v>58</v>
      </c>
      <c r="C186">
        <v>1</v>
      </c>
      <c r="D186">
        <v>1</v>
      </c>
      <c r="E186">
        <v>1</v>
      </c>
      <c r="F186" t="s">
        <v>43</v>
      </c>
      <c r="G186" t="s">
        <v>12</v>
      </c>
      <c r="H186" t="s">
        <v>13</v>
      </c>
      <c r="I186" t="s">
        <v>14</v>
      </c>
      <c r="J186">
        <v>1</v>
      </c>
      <c r="K186">
        <f>IF(J186=1,Table3[[#This Row],[Outcome]]," ")</f>
        <v>1</v>
      </c>
      <c r="L186" t="str">
        <f t="shared" si="2"/>
        <v xml:space="preserve"> </v>
      </c>
      <c r="M186" t="str" cm="1">
        <f t="array" ref="M186">_xlfn.IFS(
  B186&lt;11, "0–10",
  B186&lt;21, "11–20",
  B186&lt;31, "21–30",
  B186&lt;41, "31–40",
  B186&lt;51, "41–50",
  B186&lt;61, "51–60",
  B186&lt;71, "61–70",
  B186&lt;81, "71–80",
  B186&lt;=100, "81–100"
)</f>
        <v>51–60</v>
      </c>
    </row>
    <row r="187" spans="1:13" x14ac:dyDescent="0.25">
      <c r="A187" t="s">
        <v>15</v>
      </c>
      <c r="B187">
        <v>40</v>
      </c>
      <c r="C187">
        <v>0</v>
      </c>
      <c r="D187">
        <v>0</v>
      </c>
      <c r="E187">
        <v>1</v>
      </c>
      <c r="F187" t="s">
        <v>48</v>
      </c>
      <c r="G187" t="s">
        <v>17</v>
      </c>
      <c r="H187" t="s">
        <v>13</v>
      </c>
      <c r="I187" t="s">
        <v>14</v>
      </c>
      <c r="J187">
        <v>0</v>
      </c>
      <c r="K187" t="str">
        <f>IF(J187=1,Table3[[#This Row],[Outcome]]," ")</f>
        <v xml:space="preserve"> </v>
      </c>
      <c r="L187">
        <f t="shared" si="2"/>
        <v>1</v>
      </c>
      <c r="M187" t="str" cm="1">
        <f t="array" ref="M187">_xlfn.IFS(
  B187&lt;11, "0–10",
  B187&lt;21, "11–20",
  B187&lt;31, "21–30",
  B187&lt;41, "31–40",
  B187&lt;51, "41–50",
  B187&lt;61, "51–60",
  B187&lt;71, "61–70",
  B187&lt;81, "71–80",
  B187&lt;=100, "81–100"
)</f>
        <v>31–40</v>
      </c>
    </row>
    <row r="188" spans="1:13" x14ac:dyDescent="0.25">
      <c r="A188" t="s">
        <v>15</v>
      </c>
      <c r="B188">
        <v>25</v>
      </c>
      <c r="C188">
        <v>0</v>
      </c>
      <c r="D188">
        <v>0</v>
      </c>
      <c r="E188">
        <v>1</v>
      </c>
      <c r="F188" t="s">
        <v>18</v>
      </c>
      <c r="G188" t="s">
        <v>12</v>
      </c>
      <c r="H188" t="s">
        <v>24</v>
      </c>
      <c r="I188" t="s">
        <v>14</v>
      </c>
      <c r="J188">
        <v>0</v>
      </c>
      <c r="K188" t="str">
        <f>IF(J188=1,Table3[[#This Row],[Outcome]]," ")</f>
        <v xml:space="preserve"> </v>
      </c>
      <c r="L188">
        <f t="shared" si="2"/>
        <v>1</v>
      </c>
      <c r="M188" t="str" cm="1">
        <f t="array" ref="M188">_xlfn.IFS(
  B188&lt;11, "0–10",
  B188&lt;21, "11–20",
  B188&lt;31, "21–30",
  B188&lt;41, "31–40",
  B188&lt;51, "41–50",
  B188&lt;61, "51–60",
  B188&lt;71, "61–70",
  B188&lt;81, "71–80",
  B188&lt;=100, "81–100"
)</f>
        <v>21–30</v>
      </c>
    </row>
    <row r="189" spans="1:13" x14ac:dyDescent="0.25">
      <c r="A189" t="s">
        <v>15</v>
      </c>
      <c r="B189">
        <v>63</v>
      </c>
      <c r="C189">
        <v>0</v>
      </c>
      <c r="D189">
        <v>0</v>
      </c>
      <c r="E189">
        <v>1</v>
      </c>
      <c r="F189" t="s">
        <v>40</v>
      </c>
      <c r="G189" t="s">
        <v>17</v>
      </c>
      <c r="H189" t="s">
        <v>19</v>
      </c>
      <c r="I189" t="s">
        <v>14</v>
      </c>
      <c r="J189">
        <v>0</v>
      </c>
      <c r="K189" t="str">
        <f>IF(J189=1,Table3[[#This Row],[Outcome]]," ")</f>
        <v xml:space="preserve"> </v>
      </c>
      <c r="L189">
        <f t="shared" si="2"/>
        <v>1</v>
      </c>
      <c r="M189" t="str" cm="1">
        <f t="array" ref="M189">_xlfn.IFS(
  B189&lt;11, "0–10",
  B189&lt;21, "11–20",
  B189&lt;31, "21–30",
  B189&lt;41, "31–40",
  B189&lt;51, "41–50",
  B189&lt;61, "51–60",
  B189&lt;71, "61–70",
  B189&lt;81, "71–80",
  B189&lt;=100, "81–100"
)</f>
        <v>61–70</v>
      </c>
    </row>
    <row r="190" spans="1:13" x14ac:dyDescent="0.25">
      <c r="A190" t="s">
        <v>10</v>
      </c>
      <c r="B190">
        <v>48</v>
      </c>
      <c r="C190">
        <v>1</v>
      </c>
      <c r="D190">
        <v>1</v>
      </c>
      <c r="E190">
        <v>0</v>
      </c>
      <c r="F190" t="s">
        <v>42</v>
      </c>
      <c r="G190" t="s">
        <v>12</v>
      </c>
      <c r="H190" t="s">
        <v>13</v>
      </c>
      <c r="I190" t="s">
        <v>14</v>
      </c>
      <c r="J190">
        <v>1</v>
      </c>
      <c r="K190">
        <f>IF(J190=1,Table3[[#This Row],[Outcome]]," ")</f>
        <v>1</v>
      </c>
      <c r="L190" t="str">
        <f t="shared" si="2"/>
        <v xml:space="preserve"> </v>
      </c>
      <c r="M190" t="str" cm="1">
        <f t="array" ref="M190">_xlfn.IFS(
  B190&lt;11, "0–10",
  B190&lt;21, "11–20",
  B190&lt;31, "21–30",
  B190&lt;41, "31–40",
  B190&lt;51, "41–50",
  B190&lt;61, "51–60",
  B190&lt;71, "61–70",
  B190&lt;81, "71–80",
  B190&lt;=100, "81–100"
)</f>
        <v>41–50</v>
      </c>
    </row>
    <row r="191" spans="1:13" x14ac:dyDescent="0.25">
      <c r="A191" t="s">
        <v>15</v>
      </c>
      <c r="B191">
        <v>15</v>
      </c>
      <c r="C191">
        <v>1</v>
      </c>
      <c r="D191">
        <v>1</v>
      </c>
      <c r="E191">
        <v>1</v>
      </c>
      <c r="F191" t="s">
        <v>27</v>
      </c>
      <c r="G191" t="s">
        <v>17</v>
      </c>
      <c r="H191" t="s">
        <v>24</v>
      </c>
      <c r="I191" t="s">
        <v>14</v>
      </c>
      <c r="J191">
        <v>1</v>
      </c>
      <c r="K191">
        <f>IF(J191=1,Table3[[#This Row],[Outcome]]," ")</f>
        <v>1</v>
      </c>
      <c r="L191" t="str">
        <f t="shared" si="2"/>
        <v xml:space="preserve"> </v>
      </c>
      <c r="M191" t="str" cm="1">
        <f t="array" ref="M191">_xlfn.IFS(
  B191&lt;11, "0–10",
  B191&lt;21, "11–20",
  B191&lt;31, "21–30",
  B191&lt;41, "31–40",
  B191&lt;51, "41–50",
  B191&lt;61, "51–60",
  B191&lt;71, "61–70",
  B191&lt;81, "71–80",
  B191&lt;=100, "81–100"
)</f>
        <v>11–20</v>
      </c>
    </row>
    <row r="192" spans="1:13" x14ac:dyDescent="0.25">
      <c r="A192" t="s">
        <v>15</v>
      </c>
      <c r="B192">
        <v>60</v>
      </c>
      <c r="C192">
        <v>0</v>
      </c>
      <c r="D192">
        <v>0</v>
      </c>
      <c r="E192">
        <v>1</v>
      </c>
      <c r="F192" t="s">
        <v>49</v>
      </c>
      <c r="G192" t="s">
        <v>12</v>
      </c>
      <c r="H192" t="s">
        <v>19</v>
      </c>
      <c r="I192" t="s">
        <v>14</v>
      </c>
      <c r="J192">
        <v>0</v>
      </c>
      <c r="K192" t="str">
        <f>IF(J192=1,Table3[[#This Row],[Outcome]]," ")</f>
        <v xml:space="preserve"> </v>
      </c>
      <c r="L192">
        <f t="shared" si="2"/>
        <v>1</v>
      </c>
      <c r="M192" t="str" cm="1">
        <f t="array" ref="M192">_xlfn.IFS(
  B192&lt;11, "0–10",
  B192&lt;21, "11–20",
  B192&lt;31, "21–30",
  B192&lt;41, "31–40",
  B192&lt;51, "41–50",
  B192&lt;61, "51–60",
  B192&lt;71, "61–70",
  B192&lt;81, "71–80",
  B192&lt;=100, "81–100"
)</f>
        <v>51–60</v>
      </c>
    </row>
    <row r="193" spans="1:13" x14ac:dyDescent="0.25">
      <c r="A193" t="s">
        <v>10</v>
      </c>
      <c r="B193">
        <v>13</v>
      </c>
      <c r="C193">
        <v>0</v>
      </c>
      <c r="D193">
        <v>0</v>
      </c>
      <c r="E193">
        <v>1</v>
      </c>
      <c r="F193" t="s">
        <v>44</v>
      </c>
      <c r="G193" t="s">
        <v>17</v>
      </c>
      <c r="H193" t="s">
        <v>24</v>
      </c>
      <c r="I193" t="s">
        <v>14</v>
      </c>
      <c r="J193">
        <v>0</v>
      </c>
      <c r="K193" t="str">
        <f>IF(J193=1,Table3[[#This Row],[Outcome]]," ")</f>
        <v xml:space="preserve"> </v>
      </c>
      <c r="L193">
        <f t="shared" si="2"/>
        <v>1</v>
      </c>
      <c r="M193" t="str" cm="1">
        <f t="array" ref="M193">_xlfn.IFS(
  B193&lt;11, "0–10",
  B193&lt;21, "11–20",
  B193&lt;31, "21–30",
  B193&lt;41, "31–40",
  B193&lt;51, "41–50",
  B193&lt;61, "51–60",
  B193&lt;71, "61–70",
  B193&lt;81, "71–80",
  B193&lt;=100, "81–100"
)</f>
        <v>11–20</v>
      </c>
    </row>
    <row r="194" spans="1:13" x14ac:dyDescent="0.25">
      <c r="A194" t="s">
        <v>10</v>
      </c>
      <c r="B194">
        <v>58</v>
      </c>
      <c r="C194">
        <v>0</v>
      </c>
      <c r="D194">
        <v>0</v>
      </c>
      <c r="E194">
        <v>1</v>
      </c>
      <c r="F194" t="s">
        <v>34</v>
      </c>
      <c r="G194" t="s">
        <v>12</v>
      </c>
      <c r="H194" t="s">
        <v>24</v>
      </c>
      <c r="I194" t="s">
        <v>14</v>
      </c>
      <c r="J194">
        <v>0</v>
      </c>
      <c r="K194" t="str">
        <f>IF(J194=1,Table3[[#This Row],[Outcome]]," ")</f>
        <v xml:space="preserve"> </v>
      </c>
      <c r="L194">
        <f t="shared" ref="L194:L257" si="3">IF(J194=0,1," ")</f>
        <v>1</v>
      </c>
      <c r="M194" t="str" cm="1">
        <f t="array" ref="M194">_xlfn.IFS(
  B194&lt;11, "0–10",
  B194&lt;21, "11–20",
  B194&lt;31, "21–30",
  B194&lt;41, "31–40",
  B194&lt;51, "41–50",
  B194&lt;61, "51–60",
  B194&lt;71, "61–70",
  B194&lt;81, "71–80",
  B194&lt;=100, "81–100"
)</f>
        <v>51–60</v>
      </c>
    </row>
    <row r="195" spans="1:13" x14ac:dyDescent="0.25">
      <c r="A195" t="s">
        <v>15</v>
      </c>
      <c r="B195">
        <v>53</v>
      </c>
      <c r="C195">
        <v>1</v>
      </c>
      <c r="D195">
        <v>1</v>
      </c>
      <c r="E195">
        <v>1</v>
      </c>
      <c r="F195" t="s">
        <v>22</v>
      </c>
      <c r="G195" t="s">
        <v>17</v>
      </c>
      <c r="H195" t="s">
        <v>19</v>
      </c>
      <c r="I195" t="s">
        <v>14</v>
      </c>
      <c r="J195">
        <v>1</v>
      </c>
      <c r="K195">
        <f>IF(J195=1,Table3[[#This Row],[Outcome]]," ")</f>
        <v>1</v>
      </c>
      <c r="L195" t="str">
        <f t="shared" si="3"/>
        <v xml:space="preserve"> </v>
      </c>
      <c r="M195" t="str" cm="1">
        <f t="array" ref="M195">_xlfn.IFS(
  B195&lt;11, "0–10",
  B195&lt;21, "11–20",
  B195&lt;31, "21–30",
  B195&lt;41, "31–40",
  B195&lt;51, "41–50",
  B195&lt;61, "51–60",
  B195&lt;71, "61–70",
  B195&lt;81, "71–80",
  B195&lt;=100, "81–100"
)</f>
        <v>51–60</v>
      </c>
    </row>
    <row r="196" spans="1:13" x14ac:dyDescent="0.25">
      <c r="A196" t="s">
        <v>15</v>
      </c>
      <c r="B196">
        <v>61</v>
      </c>
      <c r="C196">
        <v>1</v>
      </c>
      <c r="D196">
        <v>1</v>
      </c>
      <c r="E196">
        <v>1</v>
      </c>
      <c r="F196" t="s">
        <v>49</v>
      </c>
      <c r="G196" t="s">
        <v>12</v>
      </c>
      <c r="H196" t="s">
        <v>24</v>
      </c>
      <c r="I196" t="s">
        <v>14</v>
      </c>
      <c r="J196">
        <v>1</v>
      </c>
      <c r="K196">
        <f>IF(J196=1,Table3[[#This Row],[Outcome]]," ")</f>
        <v>1</v>
      </c>
      <c r="L196" t="str">
        <f t="shared" si="3"/>
        <v xml:space="preserve"> </v>
      </c>
      <c r="M196" t="str" cm="1">
        <f t="array" ref="M196">_xlfn.IFS(
  B196&lt;11, "0–10",
  B196&lt;21, "11–20",
  B196&lt;31, "21–30",
  B196&lt;41, "31–40",
  B196&lt;51, "41–50",
  B196&lt;61, "51–60",
  B196&lt;71, "61–70",
  B196&lt;81, "71–80",
  B196&lt;=100, "81–100"
)</f>
        <v>61–70</v>
      </c>
    </row>
    <row r="197" spans="1:13" x14ac:dyDescent="0.25">
      <c r="A197" t="s">
        <v>10</v>
      </c>
      <c r="B197">
        <v>44</v>
      </c>
      <c r="C197">
        <v>0</v>
      </c>
      <c r="D197">
        <v>0</v>
      </c>
      <c r="E197">
        <v>1</v>
      </c>
      <c r="F197" t="s">
        <v>49</v>
      </c>
      <c r="G197" t="s">
        <v>17</v>
      </c>
      <c r="H197" t="s">
        <v>19</v>
      </c>
      <c r="I197" t="s">
        <v>14</v>
      </c>
      <c r="J197">
        <v>0</v>
      </c>
      <c r="K197" t="str">
        <f>IF(J197=1,Table3[[#This Row],[Outcome]]," ")</f>
        <v xml:space="preserve"> </v>
      </c>
      <c r="L197">
        <f t="shared" si="3"/>
        <v>1</v>
      </c>
      <c r="M197" t="str" cm="1">
        <f t="array" ref="M197">_xlfn.IFS(
  B197&lt;11, "0–10",
  B197&lt;21, "11–20",
  B197&lt;31, "21–30",
  B197&lt;41, "31–40",
  B197&lt;51, "41–50",
  B197&lt;61, "51–60",
  B197&lt;71, "61–70",
  B197&lt;81, "71–80",
  B197&lt;=100, "81–100"
)</f>
        <v>41–50</v>
      </c>
    </row>
    <row r="198" spans="1:13" x14ac:dyDescent="0.25">
      <c r="A198" t="s">
        <v>10</v>
      </c>
      <c r="B198">
        <v>40</v>
      </c>
      <c r="C198">
        <v>0</v>
      </c>
      <c r="D198">
        <v>0</v>
      </c>
      <c r="E198">
        <v>0</v>
      </c>
      <c r="F198" t="s">
        <v>48</v>
      </c>
      <c r="G198" t="s">
        <v>12</v>
      </c>
      <c r="H198" t="s">
        <v>24</v>
      </c>
      <c r="I198" t="s">
        <v>14</v>
      </c>
      <c r="J198">
        <v>0</v>
      </c>
      <c r="K198" t="str">
        <f>IF(J198=1,Table3[[#This Row],[Outcome]]," ")</f>
        <v xml:space="preserve"> </v>
      </c>
      <c r="L198">
        <f t="shared" si="3"/>
        <v>1</v>
      </c>
      <c r="M198" t="str" cm="1">
        <f t="array" ref="M198">_xlfn.IFS(
  B198&lt;11, "0–10",
  B198&lt;21, "11–20",
  B198&lt;31, "21–30",
  B198&lt;41, "31–40",
  B198&lt;51, "41–50",
  B198&lt;61, "51–60",
  B198&lt;71, "61–70",
  B198&lt;81, "71–80",
  B198&lt;=100, "81–100"
)</f>
        <v>31–40</v>
      </c>
    </row>
    <row r="199" spans="1:13" x14ac:dyDescent="0.25">
      <c r="A199" t="s">
        <v>15</v>
      </c>
      <c r="B199">
        <v>49</v>
      </c>
      <c r="C199">
        <v>0</v>
      </c>
      <c r="D199">
        <v>0</v>
      </c>
      <c r="E199">
        <v>0</v>
      </c>
      <c r="F199" t="s">
        <v>22</v>
      </c>
      <c r="G199" t="s">
        <v>17</v>
      </c>
      <c r="H199" t="s">
        <v>24</v>
      </c>
      <c r="I199" t="s">
        <v>14</v>
      </c>
      <c r="J199">
        <v>0</v>
      </c>
      <c r="K199" t="str">
        <f>IF(J199=1,Table3[[#This Row],[Outcome]]," ")</f>
        <v xml:space="preserve"> </v>
      </c>
      <c r="L199">
        <f t="shared" si="3"/>
        <v>1</v>
      </c>
      <c r="M199" t="str" cm="1">
        <f t="array" ref="M199">_xlfn.IFS(
  B199&lt;11, "0–10",
  B199&lt;21, "11–20",
  B199&lt;31, "21–30",
  B199&lt;41, "31–40",
  B199&lt;51, "41–50",
  B199&lt;61, "51–60",
  B199&lt;71, "61–70",
  B199&lt;81, "71–80",
  B199&lt;=100, "81–100"
)</f>
        <v>41–50</v>
      </c>
    </row>
    <row r="200" spans="1:13" x14ac:dyDescent="0.25">
      <c r="A200" t="s">
        <v>15</v>
      </c>
      <c r="B200">
        <v>56</v>
      </c>
      <c r="C200">
        <v>1</v>
      </c>
      <c r="D200">
        <v>1</v>
      </c>
      <c r="E200">
        <v>0</v>
      </c>
      <c r="F200" t="s">
        <v>28</v>
      </c>
      <c r="G200" t="s">
        <v>12</v>
      </c>
      <c r="H200" t="s">
        <v>13</v>
      </c>
      <c r="I200" t="s">
        <v>14</v>
      </c>
      <c r="J200">
        <v>1</v>
      </c>
      <c r="K200">
        <f>IF(J200=1,Table3[[#This Row],[Outcome]]," ")</f>
        <v>1</v>
      </c>
      <c r="L200" t="str">
        <f t="shared" si="3"/>
        <v xml:space="preserve"> </v>
      </c>
      <c r="M200" t="str" cm="1">
        <f t="array" ref="M200">_xlfn.IFS(
  B200&lt;11, "0–10",
  B200&lt;21, "11–20",
  B200&lt;31, "21–30",
  B200&lt;41, "31–40",
  B200&lt;51, "41–50",
  B200&lt;61, "51–60",
  B200&lt;71, "61–70",
  B200&lt;81, "71–80",
  B200&lt;=100, "81–100"
)</f>
        <v>51–60</v>
      </c>
    </row>
    <row r="201" spans="1:13" x14ac:dyDescent="0.25">
      <c r="A201" t="s">
        <v>10</v>
      </c>
      <c r="B201">
        <v>28</v>
      </c>
      <c r="C201">
        <v>0</v>
      </c>
      <c r="D201">
        <v>0</v>
      </c>
      <c r="E201">
        <v>1</v>
      </c>
      <c r="F201" t="s">
        <v>50</v>
      </c>
      <c r="G201" t="s">
        <v>17</v>
      </c>
      <c r="H201" t="s">
        <v>13</v>
      </c>
      <c r="I201" t="s">
        <v>14</v>
      </c>
      <c r="J201">
        <v>0</v>
      </c>
      <c r="K201" t="str">
        <f>IF(J201=1,Table3[[#This Row],[Outcome]]," ")</f>
        <v xml:space="preserve"> </v>
      </c>
      <c r="L201">
        <f t="shared" si="3"/>
        <v>1</v>
      </c>
      <c r="M201" t="str" cm="1">
        <f t="array" ref="M201">_xlfn.IFS(
  B201&lt;11, "0–10",
  B201&lt;21, "11–20",
  B201&lt;31, "21–30",
  B201&lt;41, "31–40",
  B201&lt;51, "41–50",
  B201&lt;61, "51–60",
  B201&lt;71, "61–70",
  B201&lt;81, "71–80",
  B201&lt;=100, "81–100"
)</f>
        <v>21–30</v>
      </c>
    </row>
    <row r="202" spans="1:13" x14ac:dyDescent="0.25">
      <c r="A202" t="s">
        <v>15</v>
      </c>
      <c r="B202">
        <v>40</v>
      </c>
      <c r="C202">
        <v>0</v>
      </c>
      <c r="D202">
        <v>0</v>
      </c>
      <c r="E202">
        <v>0</v>
      </c>
      <c r="F202" t="s">
        <v>51</v>
      </c>
      <c r="G202" t="s">
        <v>12</v>
      </c>
      <c r="H202" t="s">
        <v>24</v>
      </c>
      <c r="I202" t="s">
        <v>14</v>
      </c>
      <c r="J202">
        <v>0</v>
      </c>
      <c r="K202" t="str">
        <f>IF(J202=1,Table3[[#This Row],[Outcome]]," ")</f>
        <v xml:space="preserve"> </v>
      </c>
      <c r="L202">
        <f t="shared" si="3"/>
        <v>1</v>
      </c>
      <c r="M202" t="str" cm="1">
        <f t="array" ref="M202">_xlfn.IFS(
  B202&lt;11, "0–10",
  B202&lt;21, "11–20",
  B202&lt;31, "21–30",
  B202&lt;41, "31–40",
  B202&lt;51, "41–50",
  B202&lt;61, "51–60",
  B202&lt;71, "61–70",
  B202&lt;81, "71–80",
  B202&lt;=100, "81–100"
)</f>
        <v>31–40</v>
      </c>
    </row>
    <row r="203" spans="1:13" x14ac:dyDescent="0.25">
      <c r="A203" t="s">
        <v>15</v>
      </c>
      <c r="B203">
        <v>25</v>
      </c>
      <c r="C203">
        <v>1</v>
      </c>
      <c r="D203">
        <v>1</v>
      </c>
      <c r="E203">
        <v>0</v>
      </c>
      <c r="F203" t="s">
        <v>53</v>
      </c>
      <c r="G203" t="s">
        <v>17</v>
      </c>
      <c r="H203" t="s">
        <v>24</v>
      </c>
      <c r="I203" t="s">
        <v>14</v>
      </c>
      <c r="J203">
        <v>1</v>
      </c>
      <c r="K203">
        <f>IF(J203=1,Table3[[#This Row],[Outcome]]," ")</f>
        <v>1</v>
      </c>
      <c r="L203" t="str">
        <f t="shared" si="3"/>
        <v xml:space="preserve"> </v>
      </c>
      <c r="M203" t="str" cm="1">
        <f t="array" ref="M203">_xlfn.IFS(
  B203&lt;11, "0–10",
  B203&lt;21, "11–20",
  B203&lt;31, "21–30",
  B203&lt;41, "31–40",
  B203&lt;51, "41–50",
  B203&lt;61, "51–60",
  B203&lt;71, "61–70",
  B203&lt;81, "71–80",
  B203&lt;=100, "81–100"
)</f>
        <v>21–30</v>
      </c>
    </row>
    <row r="204" spans="1:13" x14ac:dyDescent="0.25">
      <c r="A204" t="s">
        <v>10</v>
      </c>
      <c r="B204">
        <v>52</v>
      </c>
      <c r="C204">
        <v>0</v>
      </c>
      <c r="D204">
        <v>0</v>
      </c>
      <c r="E204">
        <v>0</v>
      </c>
      <c r="F204" t="s">
        <v>18</v>
      </c>
      <c r="G204" t="s">
        <v>12</v>
      </c>
      <c r="H204" t="s">
        <v>13</v>
      </c>
      <c r="I204" t="s">
        <v>14</v>
      </c>
      <c r="J204">
        <v>0</v>
      </c>
      <c r="K204" t="str">
        <f>IF(J204=1,Table3[[#This Row],[Outcome]]," ")</f>
        <v xml:space="preserve"> </v>
      </c>
      <c r="L204">
        <f t="shared" si="3"/>
        <v>1</v>
      </c>
      <c r="M204" t="str" cm="1">
        <f t="array" ref="M204">_xlfn.IFS(
  B204&lt;11, "0–10",
  B204&lt;21, "11–20",
  B204&lt;31, "21–30",
  B204&lt;41, "31–40",
  B204&lt;51, "41–50",
  B204&lt;61, "51–60",
  B204&lt;71, "61–70",
  B204&lt;81, "71–80",
  B204&lt;=100, "81–100"
)</f>
        <v>51–60</v>
      </c>
    </row>
    <row r="205" spans="1:13" x14ac:dyDescent="0.25">
      <c r="A205" t="s">
        <v>10</v>
      </c>
      <c r="B205">
        <v>60</v>
      </c>
      <c r="C205">
        <v>0</v>
      </c>
      <c r="D205">
        <v>0</v>
      </c>
      <c r="E205">
        <v>0</v>
      </c>
      <c r="F205" t="s">
        <v>44</v>
      </c>
      <c r="G205" t="s">
        <v>17</v>
      </c>
      <c r="H205" t="s">
        <v>19</v>
      </c>
      <c r="I205" t="s">
        <v>14</v>
      </c>
      <c r="J205">
        <v>0</v>
      </c>
      <c r="K205" t="str">
        <f>IF(J205=1,Table3[[#This Row],[Outcome]]," ")</f>
        <v xml:space="preserve"> </v>
      </c>
      <c r="L205">
        <f t="shared" si="3"/>
        <v>1</v>
      </c>
      <c r="M205" t="str" cm="1">
        <f t="array" ref="M205">_xlfn.IFS(
  B205&lt;11, "0–10",
  B205&lt;21, "11–20",
  B205&lt;31, "21–30",
  B205&lt;41, "31–40",
  B205&lt;51, "41–50",
  B205&lt;61, "51–60",
  B205&lt;71, "61–70",
  B205&lt;81, "71–80",
  B205&lt;=100, "81–100"
)</f>
        <v>51–60</v>
      </c>
    </row>
    <row r="206" spans="1:13" x14ac:dyDescent="0.25">
      <c r="A206" t="s">
        <v>10</v>
      </c>
      <c r="B206">
        <v>59</v>
      </c>
      <c r="C206">
        <v>0</v>
      </c>
      <c r="D206">
        <v>0</v>
      </c>
      <c r="E206">
        <v>1</v>
      </c>
      <c r="F206" t="s">
        <v>31</v>
      </c>
      <c r="G206" t="s">
        <v>12</v>
      </c>
      <c r="H206" t="s">
        <v>13</v>
      </c>
      <c r="I206" t="s">
        <v>14</v>
      </c>
      <c r="J206">
        <v>0</v>
      </c>
      <c r="K206" t="str">
        <f>IF(J206=1,Table3[[#This Row],[Outcome]]," ")</f>
        <v xml:space="preserve"> </v>
      </c>
      <c r="L206">
        <f t="shared" si="3"/>
        <v>1</v>
      </c>
      <c r="M206" t="str" cm="1">
        <f t="array" ref="M206">_xlfn.IFS(
  B206&lt;11, "0–10",
  B206&lt;21, "11–20",
  B206&lt;31, "21–30",
  B206&lt;41, "31–40",
  B206&lt;51, "41–50",
  B206&lt;61, "51–60",
  B206&lt;71, "61–70",
  B206&lt;81, "71–80",
  B206&lt;=100, "81–100"
)</f>
        <v>51–60</v>
      </c>
    </row>
    <row r="207" spans="1:13" x14ac:dyDescent="0.25">
      <c r="A207" t="s">
        <v>10</v>
      </c>
      <c r="B207">
        <v>35</v>
      </c>
      <c r="C207">
        <v>1</v>
      </c>
      <c r="D207">
        <v>1</v>
      </c>
      <c r="E207">
        <v>0</v>
      </c>
      <c r="F207" t="s">
        <v>36</v>
      </c>
      <c r="G207" t="s">
        <v>17</v>
      </c>
      <c r="H207" t="s">
        <v>13</v>
      </c>
      <c r="I207" t="s">
        <v>14</v>
      </c>
      <c r="J207">
        <v>1</v>
      </c>
      <c r="K207">
        <f>IF(J207=1,Table3[[#This Row],[Outcome]]," ")</f>
        <v>1</v>
      </c>
      <c r="L207" t="str">
        <f t="shared" si="3"/>
        <v xml:space="preserve"> </v>
      </c>
      <c r="M207" t="str" cm="1">
        <f t="array" ref="M207">_xlfn.IFS(
  B207&lt;11, "0–10",
  B207&lt;21, "11–20",
  B207&lt;31, "21–30",
  B207&lt;41, "31–40",
  B207&lt;51, "41–50",
  B207&lt;61, "51–60",
  B207&lt;71, "61–70",
  B207&lt;81, "71–80",
  B207&lt;=100, "81–100"
)</f>
        <v>31–40</v>
      </c>
    </row>
    <row r="208" spans="1:13" x14ac:dyDescent="0.25">
      <c r="A208" t="s">
        <v>10</v>
      </c>
      <c r="B208">
        <v>48</v>
      </c>
      <c r="C208">
        <v>1</v>
      </c>
      <c r="D208">
        <v>1</v>
      </c>
      <c r="E208">
        <v>1</v>
      </c>
      <c r="F208" t="s">
        <v>48</v>
      </c>
      <c r="G208" t="s">
        <v>12</v>
      </c>
      <c r="H208" t="s">
        <v>19</v>
      </c>
      <c r="I208" t="s">
        <v>14</v>
      </c>
      <c r="J208">
        <v>1</v>
      </c>
      <c r="K208">
        <f>IF(J208=1,Table3[[#This Row],[Outcome]]," ")</f>
        <v>1</v>
      </c>
      <c r="L208" t="str">
        <f t="shared" si="3"/>
        <v xml:space="preserve"> </v>
      </c>
      <c r="M208" t="str" cm="1">
        <f t="array" ref="M208">_xlfn.IFS(
  B208&lt;11, "0–10",
  B208&lt;21, "11–20",
  B208&lt;31, "21–30",
  B208&lt;41, "31–40",
  B208&lt;51, "41–50",
  B208&lt;61, "51–60",
  B208&lt;71, "61–70",
  B208&lt;81, "71–80",
  B208&lt;=100, "81–100"
)</f>
        <v>41–50</v>
      </c>
    </row>
    <row r="209" spans="1:13" x14ac:dyDescent="0.25">
      <c r="A209" t="s">
        <v>15</v>
      </c>
      <c r="B209">
        <v>31</v>
      </c>
      <c r="C209">
        <v>1</v>
      </c>
      <c r="D209">
        <v>1</v>
      </c>
      <c r="E209">
        <v>1</v>
      </c>
      <c r="F209" t="s">
        <v>18</v>
      </c>
      <c r="G209" t="s">
        <v>17</v>
      </c>
      <c r="H209" t="s">
        <v>19</v>
      </c>
      <c r="I209" t="s">
        <v>14</v>
      </c>
      <c r="J209">
        <v>1</v>
      </c>
      <c r="K209">
        <f>IF(J209=1,Table3[[#This Row],[Outcome]]," ")</f>
        <v>1</v>
      </c>
      <c r="L209" t="str">
        <f t="shared" si="3"/>
        <v xml:space="preserve"> </v>
      </c>
      <c r="M209" t="str" cm="1">
        <f t="array" ref="M209">_xlfn.IFS(
  B209&lt;11, "0–10",
  B209&lt;21, "11–20",
  B209&lt;31, "21–30",
  B209&lt;41, "31–40",
  B209&lt;51, "41–50",
  B209&lt;61, "51–60",
  B209&lt;71, "61–70",
  B209&lt;81, "71–80",
  B209&lt;=100, "81–100"
)</f>
        <v>31–40</v>
      </c>
    </row>
    <row r="210" spans="1:13" x14ac:dyDescent="0.25">
      <c r="A210" t="s">
        <v>15</v>
      </c>
      <c r="B210">
        <v>33</v>
      </c>
      <c r="C210">
        <v>1</v>
      </c>
      <c r="D210">
        <v>1</v>
      </c>
      <c r="E210">
        <v>0</v>
      </c>
      <c r="F210" t="s">
        <v>41</v>
      </c>
      <c r="G210" t="s">
        <v>12</v>
      </c>
      <c r="H210" t="s">
        <v>24</v>
      </c>
      <c r="I210" t="s">
        <v>14</v>
      </c>
      <c r="J210">
        <v>1</v>
      </c>
      <c r="K210">
        <f>IF(J210=1,Table3[[#This Row],[Outcome]]," ")</f>
        <v>1</v>
      </c>
      <c r="L210" t="str">
        <f t="shared" si="3"/>
        <v xml:space="preserve"> </v>
      </c>
      <c r="M210" t="str" cm="1">
        <f t="array" ref="M210">_xlfn.IFS(
  B210&lt;11, "0–10",
  B210&lt;21, "11–20",
  B210&lt;31, "21–30",
  B210&lt;41, "31–40",
  B210&lt;51, "41–50",
  B210&lt;61, "51–60",
  B210&lt;71, "61–70",
  B210&lt;81, "71–80",
  B210&lt;=100, "81–100"
)</f>
        <v>31–40</v>
      </c>
    </row>
    <row r="211" spans="1:13" x14ac:dyDescent="0.25">
      <c r="A211" t="s">
        <v>10</v>
      </c>
      <c r="B211">
        <v>39</v>
      </c>
      <c r="C211">
        <v>1</v>
      </c>
      <c r="D211">
        <v>1</v>
      </c>
      <c r="E211">
        <v>1</v>
      </c>
      <c r="F211" t="s">
        <v>23</v>
      </c>
      <c r="G211" t="s">
        <v>17</v>
      </c>
      <c r="H211" t="s">
        <v>13</v>
      </c>
      <c r="I211" t="s">
        <v>14</v>
      </c>
      <c r="J211">
        <v>1</v>
      </c>
      <c r="K211">
        <f>IF(J211=1,Table3[[#This Row],[Outcome]]," ")</f>
        <v>1</v>
      </c>
      <c r="L211" t="str">
        <f t="shared" si="3"/>
        <v xml:space="preserve"> </v>
      </c>
      <c r="M211" t="str" cm="1">
        <f t="array" ref="M211">_xlfn.IFS(
  B211&lt;11, "0–10",
  B211&lt;21, "11–20",
  B211&lt;31, "21–30",
  B211&lt;41, "31–40",
  B211&lt;51, "41–50",
  B211&lt;61, "51–60",
  B211&lt;71, "61–70",
  B211&lt;81, "71–80",
  B211&lt;=100, "81–100"
)</f>
        <v>31–40</v>
      </c>
    </row>
    <row r="212" spans="1:13" x14ac:dyDescent="0.25">
      <c r="A212" t="s">
        <v>15</v>
      </c>
      <c r="B212">
        <v>34</v>
      </c>
      <c r="C212">
        <v>0</v>
      </c>
      <c r="D212">
        <v>0</v>
      </c>
      <c r="E212">
        <v>0</v>
      </c>
      <c r="F212" t="s">
        <v>38</v>
      </c>
      <c r="G212" t="s">
        <v>12</v>
      </c>
      <c r="H212" t="s">
        <v>19</v>
      </c>
      <c r="I212" t="s">
        <v>14</v>
      </c>
      <c r="J212">
        <v>0</v>
      </c>
      <c r="K212" t="str">
        <f>IF(J212=1,Table3[[#This Row],[Outcome]]," ")</f>
        <v xml:space="preserve"> </v>
      </c>
      <c r="L212">
        <f t="shared" si="3"/>
        <v>1</v>
      </c>
      <c r="M212" t="str" cm="1">
        <f t="array" ref="M212">_xlfn.IFS(
  B212&lt;11, "0–10",
  B212&lt;21, "11–20",
  B212&lt;31, "21–30",
  B212&lt;41, "31–40",
  B212&lt;51, "41–50",
  B212&lt;61, "51–60",
  B212&lt;71, "61–70",
  B212&lt;81, "71–80",
  B212&lt;=100, "81–100"
)</f>
        <v>31–40</v>
      </c>
    </row>
    <row r="213" spans="1:13" x14ac:dyDescent="0.25">
      <c r="A213" t="s">
        <v>10</v>
      </c>
      <c r="B213">
        <v>33</v>
      </c>
      <c r="C213">
        <v>1</v>
      </c>
      <c r="D213">
        <v>1</v>
      </c>
      <c r="E213">
        <v>1</v>
      </c>
      <c r="F213" t="s">
        <v>50</v>
      </c>
      <c r="G213" t="s">
        <v>17</v>
      </c>
      <c r="H213" t="s">
        <v>19</v>
      </c>
      <c r="I213" t="s">
        <v>14</v>
      </c>
      <c r="J213">
        <v>1</v>
      </c>
      <c r="K213">
        <f>IF(J213=1,Table3[[#This Row],[Outcome]]," ")</f>
        <v>1</v>
      </c>
      <c r="L213" t="str">
        <f t="shared" si="3"/>
        <v xml:space="preserve"> </v>
      </c>
      <c r="M213" t="str" cm="1">
        <f t="array" ref="M213">_xlfn.IFS(
  B213&lt;11, "0–10",
  B213&lt;21, "11–20",
  B213&lt;31, "21–30",
  B213&lt;41, "31–40",
  B213&lt;51, "41–50",
  B213&lt;61, "51–60",
  B213&lt;71, "61–70",
  B213&lt;81, "71–80",
  B213&lt;=100, "81–100"
)</f>
        <v>31–40</v>
      </c>
    </row>
    <row r="214" spans="1:13" x14ac:dyDescent="0.25">
      <c r="A214" t="s">
        <v>10</v>
      </c>
      <c r="B214">
        <v>18</v>
      </c>
      <c r="C214">
        <v>0</v>
      </c>
      <c r="D214">
        <v>1</v>
      </c>
      <c r="E214">
        <v>1</v>
      </c>
      <c r="F214" t="s">
        <v>50</v>
      </c>
      <c r="G214" t="s">
        <v>12</v>
      </c>
      <c r="H214" t="s">
        <v>24</v>
      </c>
      <c r="I214" t="s">
        <v>14</v>
      </c>
      <c r="J214">
        <v>1</v>
      </c>
      <c r="K214">
        <f>IF(J214=1,Table3[[#This Row],[Outcome]]," ")</f>
        <v>1</v>
      </c>
      <c r="L214" t="str">
        <f t="shared" si="3"/>
        <v xml:space="preserve"> </v>
      </c>
      <c r="M214" t="str" cm="1">
        <f t="array" ref="M214">_xlfn.IFS(
  B214&lt;11, "0–10",
  B214&lt;21, "11–20",
  B214&lt;31, "21–30",
  B214&lt;41, "31–40",
  B214&lt;51, "41–50",
  B214&lt;61, "51–60",
  B214&lt;71, "61–70",
  B214&lt;81, "71–80",
  B214&lt;=100, "81–100"
)</f>
        <v>11–20</v>
      </c>
    </row>
    <row r="215" spans="1:13" x14ac:dyDescent="0.25">
      <c r="A215" t="s">
        <v>10</v>
      </c>
      <c r="B215">
        <v>43</v>
      </c>
      <c r="C215">
        <v>1</v>
      </c>
      <c r="D215">
        <v>1</v>
      </c>
      <c r="E215">
        <v>1</v>
      </c>
      <c r="F215" t="s">
        <v>33</v>
      </c>
      <c r="G215" t="s">
        <v>17</v>
      </c>
      <c r="H215" t="s">
        <v>19</v>
      </c>
      <c r="I215" t="s">
        <v>14</v>
      </c>
      <c r="J215">
        <v>1</v>
      </c>
      <c r="K215">
        <f>IF(J215=1,Table3[[#This Row],[Outcome]]," ")</f>
        <v>1</v>
      </c>
      <c r="L215" t="str">
        <f t="shared" si="3"/>
        <v xml:space="preserve"> </v>
      </c>
      <c r="M215" t="str" cm="1">
        <f t="array" ref="M215">_xlfn.IFS(
  B215&lt;11, "0–10",
  B215&lt;21, "11–20",
  B215&lt;31, "21–30",
  B215&lt;41, "31–40",
  B215&lt;51, "41–50",
  B215&lt;61, "51–60",
  B215&lt;71, "61–70",
  B215&lt;81, "71–80",
  B215&lt;=100, "81–100"
)</f>
        <v>41–50</v>
      </c>
    </row>
    <row r="216" spans="1:13" x14ac:dyDescent="0.25">
      <c r="A216" t="s">
        <v>15</v>
      </c>
      <c r="B216">
        <v>61</v>
      </c>
      <c r="C216">
        <v>0</v>
      </c>
      <c r="D216">
        <v>0</v>
      </c>
      <c r="E216">
        <v>1</v>
      </c>
      <c r="F216" t="s">
        <v>26</v>
      </c>
      <c r="G216" t="s">
        <v>12</v>
      </c>
      <c r="H216" t="s">
        <v>13</v>
      </c>
      <c r="I216" t="s">
        <v>14</v>
      </c>
      <c r="J216">
        <v>0</v>
      </c>
      <c r="K216" t="str">
        <f>IF(J216=1,Table3[[#This Row],[Outcome]]," ")</f>
        <v xml:space="preserve"> </v>
      </c>
      <c r="L216">
        <f t="shared" si="3"/>
        <v>1</v>
      </c>
      <c r="M216" t="str" cm="1">
        <f t="array" ref="M216">_xlfn.IFS(
  B216&lt;11, "0–10",
  B216&lt;21, "11–20",
  B216&lt;31, "21–30",
  B216&lt;41, "31–40",
  B216&lt;51, "41–50",
  B216&lt;61, "51–60",
  B216&lt;71, "61–70",
  B216&lt;81, "71–80",
  B216&lt;=100, "81–100"
)</f>
        <v>61–70</v>
      </c>
    </row>
    <row r="217" spans="1:13" x14ac:dyDescent="0.25">
      <c r="A217" t="s">
        <v>10</v>
      </c>
      <c r="B217">
        <v>46</v>
      </c>
      <c r="C217">
        <v>0</v>
      </c>
      <c r="D217">
        <v>0</v>
      </c>
      <c r="E217">
        <v>0</v>
      </c>
      <c r="F217" t="s">
        <v>21</v>
      </c>
      <c r="G217" t="s">
        <v>17</v>
      </c>
      <c r="H217" t="s">
        <v>19</v>
      </c>
      <c r="I217" t="s">
        <v>14</v>
      </c>
      <c r="J217">
        <v>0</v>
      </c>
      <c r="K217" t="str">
        <f>IF(J217=1,Table3[[#This Row],[Outcome]]," ")</f>
        <v xml:space="preserve"> </v>
      </c>
      <c r="L217">
        <f t="shared" si="3"/>
        <v>1</v>
      </c>
      <c r="M217" t="str" cm="1">
        <f t="array" ref="M217">_xlfn.IFS(
  B217&lt;11, "0–10",
  B217&lt;21, "11–20",
  B217&lt;31, "21–30",
  B217&lt;41, "31–40",
  B217&lt;51, "41–50",
  B217&lt;61, "51–60",
  B217&lt;71, "61–70",
  B217&lt;81, "71–80",
  B217&lt;=100, "81–100"
)</f>
        <v>41–50</v>
      </c>
    </row>
    <row r="218" spans="1:13" x14ac:dyDescent="0.25">
      <c r="A218" t="s">
        <v>15</v>
      </c>
      <c r="B218">
        <v>59</v>
      </c>
      <c r="C218">
        <v>1</v>
      </c>
      <c r="D218">
        <v>1</v>
      </c>
      <c r="E218">
        <v>1</v>
      </c>
      <c r="F218" t="s">
        <v>30</v>
      </c>
      <c r="G218" t="s">
        <v>12</v>
      </c>
      <c r="H218" t="s">
        <v>19</v>
      </c>
      <c r="I218" t="s">
        <v>14</v>
      </c>
      <c r="J218">
        <v>1</v>
      </c>
      <c r="K218">
        <f>IF(J218=1,Table3[[#This Row],[Outcome]]," ")</f>
        <v>1</v>
      </c>
      <c r="L218" t="str">
        <f t="shared" si="3"/>
        <v xml:space="preserve"> </v>
      </c>
      <c r="M218" t="str" cm="1">
        <f t="array" ref="M218">_xlfn.IFS(
  B218&lt;11, "0–10",
  B218&lt;21, "11–20",
  B218&lt;31, "21–30",
  B218&lt;41, "31–40",
  B218&lt;51, "41–50",
  B218&lt;61, "51–60",
  B218&lt;71, "61–70",
  B218&lt;81, "71–80",
  B218&lt;=100, "81–100"
)</f>
        <v>51–60</v>
      </c>
    </row>
    <row r="219" spans="1:13" x14ac:dyDescent="0.25">
      <c r="A219" t="s">
        <v>10</v>
      </c>
      <c r="B219">
        <v>55</v>
      </c>
      <c r="C219">
        <v>1</v>
      </c>
      <c r="D219">
        <v>1</v>
      </c>
      <c r="E219">
        <v>1</v>
      </c>
      <c r="F219" t="s">
        <v>29</v>
      </c>
      <c r="G219" t="s">
        <v>17</v>
      </c>
      <c r="H219" t="s">
        <v>13</v>
      </c>
      <c r="I219" t="s">
        <v>14</v>
      </c>
      <c r="J219">
        <v>1</v>
      </c>
      <c r="K219">
        <f>IF(J219=1,Table3[[#This Row],[Outcome]]," ")</f>
        <v>1</v>
      </c>
      <c r="L219" t="str">
        <f t="shared" si="3"/>
        <v xml:space="preserve"> </v>
      </c>
      <c r="M219" t="str" cm="1">
        <f t="array" ref="M219">_xlfn.IFS(
  B219&lt;11, "0–10",
  B219&lt;21, "11–20",
  B219&lt;31, "21–30",
  B219&lt;41, "31–40",
  B219&lt;51, "41–50",
  B219&lt;61, "51–60",
  B219&lt;71, "61–70",
  B219&lt;81, "71–80",
  B219&lt;=100, "81–100"
)</f>
        <v>51–60</v>
      </c>
    </row>
    <row r="220" spans="1:13" x14ac:dyDescent="0.25">
      <c r="A220" t="s">
        <v>15</v>
      </c>
      <c r="B220">
        <v>25</v>
      </c>
      <c r="C220">
        <v>0</v>
      </c>
      <c r="D220">
        <v>0</v>
      </c>
      <c r="E220">
        <v>1</v>
      </c>
      <c r="F220" t="s">
        <v>11</v>
      </c>
      <c r="G220" t="s">
        <v>12</v>
      </c>
      <c r="H220" t="s">
        <v>24</v>
      </c>
      <c r="I220" t="s">
        <v>14</v>
      </c>
      <c r="J220">
        <v>0</v>
      </c>
      <c r="K220" t="str">
        <f>IF(J220=1,Table3[[#This Row],[Outcome]]," ")</f>
        <v xml:space="preserve"> </v>
      </c>
      <c r="L220">
        <f t="shared" si="3"/>
        <v>1</v>
      </c>
      <c r="M220" t="str" cm="1">
        <f t="array" ref="M220">_xlfn.IFS(
  B220&lt;11, "0–10",
  B220&lt;21, "11–20",
  B220&lt;31, "21–30",
  B220&lt;41, "31–40",
  B220&lt;51, "41–50",
  B220&lt;61, "51–60",
  B220&lt;71, "61–70",
  B220&lt;81, "71–80",
  B220&lt;=100, "81–100"
)</f>
        <v>21–30</v>
      </c>
    </row>
    <row r="221" spans="1:13" x14ac:dyDescent="0.25">
      <c r="A221" t="s">
        <v>10</v>
      </c>
      <c r="B221">
        <v>53</v>
      </c>
      <c r="C221">
        <v>0</v>
      </c>
      <c r="D221">
        <v>0</v>
      </c>
      <c r="E221">
        <v>1</v>
      </c>
      <c r="F221" t="s">
        <v>33</v>
      </c>
      <c r="G221" t="s">
        <v>17</v>
      </c>
      <c r="H221" t="s">
        <v>24</v>
      </c>
      <c r="I221" t="s">
        <v>14</v>
      </c>
      <c r="J221">
        <v>0</v>
      </c>
      <c r="K221" t="str">
        <f>IF(J221=1,Table3[[#This Row],[Outcome]]," ")</f>
        <v xml:space="preserve"> </v>
      </c>
      <c r="L221">
        <f t="shared" si="3"/>
        <v>1</v>
      </c>
      <c r="M221" t="str" cm="1">
        <f t="array" ref="M221">_xlfn.IFS(
  B221&lt;11, "0–10",
  B221&lt;21, "11–20",
  B221&lt;31, "21–30",
  B221&lt;41, "31–40",
  B221&lt;51, "41–50",
  B221&lt;61, "51–60",
  B221&lt;71, "61–70",
  B221&lt;81, "71–80",
  B221&lt;=100, "81–100"
)</f>
        <v>51–60</v>
      </c>
    </row>
    <row r="222" spans="1:13" x14ac:dyDescent="0.25">
      <c r="A222" t="s">
        <v>10</v>
      </c>
      <c r="B222">
        <v>32</v>
      </c>
      <c r="C222">
        <v>1</v>
      </c>
      <c r="D222">
        <v>1</v>
      </c>
      <c r="E222">
        <v>0</v>
      </c>
      <c r="F222" t="s">
        <v>51</v>
      </c>
      <c r="G222" t="s">
        <v>12</v>
      </c>
      <c r="H222" t="s">
        <v>13</v>
      </c>
      <c r="I222" t="s">
        <v>14</v>
      </c>
      <c r="J222">
        <v>1</v>
      </c>
      <c r="K222">
        <f>IF(J222=1,Table3[[#This Row],[Outcome]]," ")</f>
        <v>1</v>
      </c>
      <c r="L222" t="str">
        <f t="shared" si="3"/>
        <v xml:space="preserve"> </v>
      </c>
      <c r="M222" t="str" cm="1">
        <f t="array" ref="M222">_xlfn.IFS(
  B222&lt;11, "0–10",
  B222&lt;21, "11–20",
  B222&lt;31, "21–30",
  B222&lt;41, "31–40",
  B222&lt;51, "41–50",
  B222&lt;61, "51–60",
  B222&lt;71, "61–70",
  B222&lt;81, "71–80",
  B222&lt;=100, "81–100"
)</f>
        <v>31–40</v>
      </c>
    </row>
    <row r="223" spans="1:13" x14ac:dyDescent="0.25">
      <c r="A223" t="s">
        <v>15</v>
      </c>
      <c r="B223">
        <v>40</v>
      </c>
      <c r="C223">
        <v>1</v>
      </c>
      <c r="D223">
        <v>1</v>
      </c>
      <c r="E223">
        <v>1</v>
      </c>
      <c r="F223" t="s">
        <v>44</v>
      </c>
      <c r="G223" t="s">
        <v>17</v>
      </c>
      <c r="H223" t="s">
        <v>19</v>
      </c>
      <c r="I223" t="s">
        <v>14</v>
      </c>
      <c r="J223">
        <v>1</v>
      </c>
      <c r="K223">
        <f>IF(J223=1,Table3[[#This Row],[Outcome]]," ")</f>
        <v>1</v>
      </c>
      <c r="L223" t="str">
        <f t="shared" si="3"/>
        <v xml:space="preserve"> </v>
      </c>
      <c r="M223" t="str" cm="1">
        <f t="array" ref="M223">_xlfn.IFS(
  B223&lt;11, "0–10",
  B223&lt;21, "11–20",
  B223&lt;31, "21–30",
  B223&lt;41, "31–40",
  B223&lt;51, "41–50",
  B223&lt;61, "51–60",
  B223&lt;71, "61–70",
  B223&lt;81, "71–80",
  B223&lt;=100, "81–100"
)</f>
        <v>31–40</v>
      </c>
    </row>
    <row r="224" spans="1:13" x14ac:dyDescent="0.25">
      <c r="A224" t="s">
        <v>15</v>
      </c>
      <c r="B224">
        <v>57</v>
      </c>
      <c r="C224">
        <v>1</v>
      </c>
      <c r="D224">
        <v>1</v>
      </c>
      <c r="E224">
        <v>1</v>
      </c>
      <c r="F224" t="s">
        <v>36</v>
      </c>
      <c r="G224" t="s">
        <v>12</v>
      </c>
      <c r="H224" t="s">
        <v>13</v>
      </c>
      <c r="I224" t="s">
        <v>14</v>
      </c>
      <c r="J224">
        <v>1</v>
      </c>
      <c r="K224">
        <f>IF(J224=1,Table3[[#This Row],[Outcome]]," ")</f>
        <v>1</v>
      </c>
      <c r="L224" t="str">
        <f t="shared" si="3"/>
        <v xml:space="preserve"> </v>
      </c>
      <c r="M224" t="str" cm="1">
        <f t="array" ref="M224">_xlfn.IFS(
  B224&lt;11, "0–10",
  B224&lt;21, "11–20",
  B224&lt;31, "21–30",
  B224&lt;41, "31–40",
  B224&lt;51, "41–50",
  B224&lt;61, "51–60",
  B224&lt;71, "61–70",
  B224&lt;81, "71–80",
  B224&lt;=100, "81–100"
)</f>
        <v>51–60</v>
      </c>
    </row>
    <row r="225" spans="1:13" x14ac:dyDescent="0.25">
      <c r="A225" t="s">
        <v>15</v>
      </c>
      <c r="B225">
        <v>43</v>
      </c>
      <c r="C225">
        <v>0</v>
      </c>
      <c r="D225">
        <v>0</v>
      </c>
      <c r="E225">
        <v>1</v>
      </c>
      <c r="F225" t="s">
        <v>30</v>
      </c>
      <c r="G225" t="s">
        <v>17</v>
      </c>
      <c r="H225" t="s">
        <v>19</v>
      </c>
      <c r="I225" t="s">
        <v>14</v>
      </c>
      <c r="J225">
        <v>0</v>
      </c>
      <c r="K225" t="str">
        <f>IF(J225=1,Table3[[#This Row],[Outcome]]," ")</f>
        <v xml:space="preserve"> </v>
      </c>
      <c r="L225">
        <f t="shared" si="3"/>
        <v>1</v>
      </c>
      <c r="M225" t="str" cm="1">
        <f t="array" ref="M225">_xlfn.IFS(
  B225&lt;11, "0–10",
  B225&lt;21, "11–20",
  B225&lt;31, "21–30",
  B225&lt;41, "31–40",
  B225&lt;51, "41–50",
  B225&lt;61, "51–60",
  B225&lt;71, "61–70",
  B225&lt;81, "71–80",
  B225&lt;=100, "81–100"
)</f>
        <v>41–50</v>
      </c>
    </row>
    <row r="226" spans="1:13" x14ac:dyDescent="0.25">
      <c r="A226" t="s">
        <v>15</v>
      </c>
      <c r="B226">
        <v>43</v>
      </c>
      <c r="C226">
        <v>0</v>
      </c>
      <c r="D226">
        <v>0</v>
      </c>
      <c r="E226">
        <v>1</v>
      </c>
      <c r="F226" t="s">
        <v>41</v>
      </c>
      <c r="G226" t="s">
        <v>12</v>
      </c>
      <c r="H226" t="s">
        <v>13</v>
      </c>
      <c r="I226" t="s">
        <v>14</v>
      </c>
      <c r="J226">
        <v>0</v>
      </c>
      <c r="K226" t="str">
        <f>IF(J226=1,Table3[[#This Row],[Outcome]]," ")</f>
        <v xml:space="preserve"> </v>
      </c>
      <c r="L226">
        <f t="shared" si="3"/>
        <v>1</v>
      </c>
      <c r="M226" t="str" cm="1">
        <f t="array" ref="M226">_xlfn.IFS(
  B226&lt;11, "0–10",
  B226&lt;21, "11–20",
  B226&lt;31, "21–30",
  B226&lt;41, "31–40",
  B226&lt;51, "41–50",
  B226&lt;61, "51–60",
  B226&lt;71, "61–70",
  B226&lt;81, "71–80",
  B226&lt;=100, "81–100"
)</f>
        <v>41–50</v>
      </c>
    </row>
    <row r="227" spans="1:13" x14ac:dyDescent="0.25">
      <c r="A227" t="s">
        <v>15</v>
      </c>
      <c r="B227">
        <v>57</v>
      </c>
      <c r="C227">
        <v>0</v>
      </c>
      <c r="D227">
        <v>0</v>
      </c>
      <c r="E227">
        <v>0</v>
      </c>
      <c r="F227" t="s">
        <v>45</v>
      </c>
      <c r="G227" t="s">
        <v>17</v>
      </c>
      <c r="H227" t="s">
        <v>13</v>
      </c>
      <c r="I227" t="s">
        <v>14</v>
      </c>
      <c r="J227">
        <v>0</v>
      </c>
      <c r="K227" t="str">
        <f>IF(J227=1,Table3[[#This Row],[Outcome]]," ")</f>
        <v xml:space="preserve"> </v>
      </c>
      <c r="L227">
        <f t="shared" si="3"/>
        <v>1</v>
      </c>
      <c r="M227" t="str" cm="1">
        <f t="array" ref="M227">_xlfn.IFS(
  B227&lt;11, "0–10",
  B227&lt;21, "11–20",
  B227&lt;31, "21–30",
  B227&lt;41, "31–40",
  B227&lt;51, "41–50",
  B227&lt;61, "51–60",
  B227&lt;71, "61–70",
  B227&lt;81, "71–80",
  B227&lt;=100, "81–100"
)</f>
        <v>51–60</v>
      </c>
    </row>
    <row r="228" spans="1:13" x14ac:dyDescent="0.25">
      <c r="A228" t="s">
        <v>10</v>
      </c>
      <c r="B228">
        <v>55</v>
      </c>
      <c r="C228">
        <v>1</v>
      </c>
      <c r="D228">
        <v>1</v>
      </c>
      <c r="E228">
        <v>1</v>
      </c>
      <c r="F228" t="s">
        <v>16</v>
      </c>
      <c r="G228" t="s">
        <v>12</v>
      </c>
      <c r="H228" t="s">
        <v>19</v>
      </c>
      <c r="I228" t="s">
        <v>14</v>
      </c>
      <c r="J228">
        <v>1</v>
      </c>
      <c r="K228">
        <f>IF(J228=1,Table3[[#This Row],[Outcome]]," ")</f>
        <v>1</v>
      </c>
      <c r="L228" t="str">
        <f t="shared" si="3"/>
        <v xml:space="preserve"> </v>
      </c>
      <c r="M228" t="str" cm="1">
        <f t="array" ref="M228">_xlfn.IFS(
  B228&lt;11, "0–10",
  B228&lt;21, "11–20",
  B228&lt;31, "21–30",
  B228&lt;41, "31–40",
  B228&lt;51, "41–50",
  B228&lt;61, "51–60",
  B228&lt;71, "61–70",
  B228&lt;81, "71–80",
  B228&lt;=100, "81–100"
)</f>
        <v>51–60</v>
      </c>
    </row>
    <row r="229" spans="1:13" x14ac:dyDescent="0.25">
      <c r="A229" t="s">
        <v>10</v>
      </c>
      <c r="B229">
        <v>16</v>
      </c>
      <c r="C229">
        <v>1</v>
      </c>
      <c r="D229">
        <v>1</v>
      </c>
      <c r="E229">
        <v>0</v>
      </c>
      <c r="F229" t="s">
        <v>53</v>
      </c>
      <c r="G229" t="s">
        <v>17</v>
      </c>
      <c r="H229" t="s">
        <v>13</v>
      </c>
      <c r="I229" t="s">
        <v>14</v>
      </c>
      <c r="J229">
        <v>1</v>
      </c>
      <c r="K229">
        <f>IF(J229=1,Table3[[#This Row],[Outcome]]," ")</f>
        <v>1</v>
      </c>
      <c r="L229" t="str">
        <f t="shared" si="3"/>
        <v xml:space="preserve"> </v>
      </c>
      <c r="M229" t="str" cm="1">
        <f t="array" ref="M229">_xlfn.IFS(
  B229&lt;11, "0–10",
  B229&lt;21, "11–20",
  B229&lt;31, "21–30",
  B229&lt;41, "31–40",
  B229&lt;51, "41–50",
  B229&lt;61, "51–60",
  B229&lt;71, "61–70",
  B229&lt;81, "71–80",
  B229&lt;=100, "81–100"
)</f>
        <v>11–20</v>
      </c>
    </row>
    <row r="230" spans="1:13" x14ac:dyDescent="0.25">
      <c r="A230" t="s">
        <v>15</v>
      </c>
      <c r="B230">
        <v>25</v>
      </c>
      <c r="C230">
        <v>0</v>
      </c>
      <c r="D230">
        <v>0</v>
      </c>
      <c r="E230">
        <v>1</v>
      </c>
      <c r="F230" t="s">
        <v>32</v>
      </c>
      <c r="G230" t="s">
        <v>12</v>
      </c>
      <c r="H230" t="s">
        <v>19</v>
      </c>
      <c r="I230" t="s">
        <v>14</v>
      </c>
      <c r="J230">
        <v>0</v>
      </c>
      <c r="K230" t="str">
        <f>IF(J230=1,Table3[[#This Row],[Outcome]]," ")</f>
        <v xml:space="preserve"> </v>
      </c>
      <c r="L230">
        <f t="shared" si="3"/>
        <v>1</v>
      </c>
      <c r="M230" t="str" cm="1">
        <f t="array" ref="M230">_xlfn.IFS(
  B230&lt;11, "0–10",
  B230&lt;21, "11–20",
  B230&lt;31, "21–30",
  B230&lt;41, "31–40",
  B230&lt;51, "41–50",
  B230&lt;61, "51–60",
  B230&lt;71, "61–70",
  B230&lt;81, "71–80",
  B230&lt;=100, "81–100"
)</f>
        <v>21–30</v>
      </c>
    </row>
    <row r="231" spans="1:13" x14ac:dyDescent="0.25">
      <c r="A231" t="s">
        <v>10</v>
      </c>
      <c r="B231">
        <v>28</v>
      </c>
      <c r="C231">
        <v>1</v>
      </c>
      <c r="D231">
        <v>1</v>
      </c>
      <c r="E231">
        <v>0</v>
      </c>
      <c r="F231" t="s">
        <v>53</v>
      </c>
      <c r="G231" t="s">
        <v>17</v>
      </c>
      <c r="H231" t="s">
        <v>19</v>
      </c>
      <c r="I231" t="s">
        <v>14</v>
      </c>
      <c r="J231">
        <v>1</v>
      </c>
      <c r="K231">
        <f>IF(J231=1,Table3[[#This Row],[Outcome]]," ")</f>
        <v>1</v>
      </c>
      <c r="L231" t="str">
        <f t="shared" si="3"/>
        <v xml:space="preserve"> </v>
      </c>
      <c r="M231" t="str" cm="1">
        <f t="array" ref="M231">_xlfn.IFS(
  B231&lt;11, "0–10",
  B231&lt;21, "11–20",
  B231&lt;31, "21–30",
  B231&lt;41, "31–40",
  B231&lt;51, "41–50",
  B231&lt;61, "51–60",
  B231&lt;71, "61–70",
  B231&lt;81, "71–80",
  B231&lt;=100, "81–100"
)</f>
        <v>21–30</v>
      </c>
    </row>
    <row r="232" spans="1:13" x14ac:dyDescent="0.25">
      <c r="A232" t="s">
        <v>10</v>
      </c>
      <c r="B232">
        <v>41</v>
      </c>
      <c r="C232">
        <v>0</v>
      </c>
      <c r="D232">
        <v>0</v>
      </c>
      <c r="E232">
        <v>0</v>
      </c>
      <c r="F232" t="s">
        <v>52</v>
      </c>
      <c r="G232" t="s">
        <v>12</v>
      </c>
      <c r="H232" t="s">
        <v>19</v>
      </c>
      <c r="I232" t="s">
        <v>14</v>
      </c>
      <c r="J232">
        <v>0</v>
      </c>
      <c r="K232" t="str">
        <f>IF(J232=1,Table3[[#This Row],[Outcome]]," ")</f>
        <v xml:space="preserve"> </v>
      </c>
      <c r="L232">
        <f t="shared" si="3"/>
        <v>1</v>
      </c>
      <c r="M232" t="str" cm="1">
        <f t="array" ref="M232">_xlfn.IFS(
  B232&lt;11, "0–10",
  B232&lt;21, "11–20",
  B232&lt;31, "21–30",
  B232&lt;41, "31–40",
  B232&lt;51, "41–50",
  B232&lt;61, "51–60",
  B232&lt;71, "61–70",
  B232&lt;81, "71–80",
  B232&lt;=100, "81–100"
)</f>
        <v>41–50</v>
      </c>
    </row>
    <row r="233" spans="1:13" x14ac:dyDescent="0.25">
      <c r="A233" t="s">
        <v>15</v>
      </c>
      <c r="B233">
        <v>52</v>
      </c>
      <c r="C233">
        <v>1</v>
      </c>
      <c r="D233">
        <v>1</v>
      </c>
      <c r="E233">
        <v>1</v>
      </c>
      <c r="F233" t="s">
        <v>39</v>
      </c>
      <c r="G233" t="s">
        <v>17</v>
      </c>
      <c r="H233" t="s">
        <v>19</v>
      </c>
      <c r="I233" t="s">
        <v>14</v>
      </c>
      <c r="J233">
        <v>1</v>
      </c>
      <c r="K233">
        <f>IF(J233=1,Table3[[#This Row],[Outcome]]," ")</f>
        <v>1</v>
      </c>
      <c r="L233" t="str">
        <f t="shared" si="3"/>
        <v xml:space="preserve"> </v>
      </c>
      <c r="M233" t="str" cm="1">
        <f t="array" ref="M233">_xlfn.IFS(
  B233&lt;11, "0–10",
  B233&lt;21, "11–20",
  B233&lt;31, "21–30",
  B233&lt;41, "31–40",
  B233&lt;51, "41–50",
  B233&lt;61, "51–60",
  B233&lt;71, "61–70",
  B233&lt;81, "71–80",
  B233&lt;=100, "81–100"
)</f>
        <v>51–60</v>
      </c>
    </row>
    <row r="234" spans="1:13" x14ac:dyDescent="0.25">
      <c r="A234" t="s">
        <v>15</v>
      </c>
      <c r="B234">
        <v>46</v>
      </c>
      <c r="C234">
        <v>1</v>
      </c>
      <c r="D234">
        <v>1</v>
      </c>
      <c r="E234">
        <v>0</v>
      </c>
      <c r="F234" t="s">
        <v>34</v>
      </c>
      <c r="G234" t="s">
        <v>12</v>
      </c>
      <c r="H234" t="s">
        <v>24</v>
      </c>
      <c r="I234" t="s">
        <v>14</v>
      </c>
      <c r="J234">
        <v>1</v>
      </c>
      <c r="K234">
        <f>IF(J234=1,Table3[[#This Row],[Outcome]]," ")</f>
        <v>1</v>
      </c>
      <c r="L234" t="str">
        <f t="shared" si="3"/>
        <v xml:space="preserve"> </v>
      </c>
      <c r="M234" t="str" cm="1">
        <f t="array" ref="M234">_xlfn.IFS(
  B234&lt;11, "0–10",
  B234&lt;21, "11–20",
  B234&lt;31, "21–30",
  B234&lt;41, "31–40",
  B234&lt;51, "41–50",
  B234&lt;61, "51–60",
  B234&lt;71, "61–70",
  B234&lt;81, "71–80",
  B234&lt;=100, "81–100"
)</f>
        <v>41–50</v>
      </c>
    </row>
    <row r="235" spans="1:13" x14ac:dyDescent="0.25">
      <c r="A235" t="s">
        <v>10</v>
      </c>
      <c r="B235">
        <v>55</v>
      </c>
      <c r="C235">
        <v>0</v>
      </c>
      <c r="D235">
        <v>0</v>
      </c>
      <c r="E235">
        <v>1</v>
      </c>
      <c r="F235" t="s">
        <v>37</v>
      </c>
      <c r="G235" t="s">
        <v>17</v>
      </c>
      <c r="H235" t="s">
        <v>13</v>
      </c>
      <c r="I235" t="s">
        <v>14</v>
      </c>
      <c r="J235">
        <v>0</v>
      </c>
      <c r="K235" t="str">
        <f>IF(J235=1,Table3[[#This Row],[Outcome]]," ")</f>
        <v xml:space="preserve"> </v>
      </c>
      <c r="L235">
        <f t="shared" si="3"/>
        <v>1</v>
      </c>
      <c r="M235" t="str" cm="1">
        <f t="array" ref="M235">_xlfn.IFS(
  B235&lt;11, "0–10",
  B235&lt;21, "11–20",
  B235&lt;31, "21–30",
  B235&lt;41, "31–40",
  B235&lt;51, "41–50",
  B235&lt;61, "51–60",
  B235&lt;71, "61–70",
  B235&lt;81, "71–80",
  B235&lt;=100, "81–100"
)</f>
        <v>51–60</v>
      </c>
    </row>
    <row r="236" spans="1:13" x14ac:dyDescent="0.25">
      <c r="A236" t="s">
        <v>10</v>
      </c>
      <c r="B236">
        <v>53</v>
      </c>
      <c r="C236">
        <v>1</v>
      </c>
      <c r="D236">
        <v>1</v>
      </c>
      <c r="E236">
        <v>1</v>
      </c>
      <c r="F236" t="s">
        <v>25</v>
      </c>
      <c r="G236" t="s">
        <v>12</v>
      </c>
      <c r="H236" t="s">
        <v>24</v>
      </c>
      <c r="I236" t="s">
        <v>14</v>
      </c>
      <c r="J236">
        <v>1</v>
      </c>
      <c r="K236">
        <f>IF(J236=1,Table3[[#This Row],[Outcome]]," ")</f>
        <v>1</v>
      </c>
      <c r="L236" t="str">
        <f t="shared" si="3"/>
        <v xml:space="preserve"> </v>
      </c>
      <c r="M236" t="str" cm="1">
        <f t="array" ref="M236">_xlfn.IFS(
  B236&lt;11, "0–10",
  B236&lt;21, "11–20",
  B236&lt;31, "21–30",
  B236&lt;41, "31–40",
  B236&lt;51, "41–50",
  B236&lt;61, "51–60",
  B236&lt;71, "61–70",
  B236&lt;81, "71–80",
  B236&lt;=100, "81–100"
)</f>
        <v>51–60</v>
      </c>
    </row>
    <row r="237" spans="1:13" x14ac:dyDescent="0.25">
      <c r="A237" t="s">
        <v>10</v>
      </c>
      <c r="B237">
        <v>42</v>
      </c>
      <c r="C237">
        <v>1</v>
      </c>
      <c r="D237">
        <v>1</v>
      </c>
      <c r="E237">
        <v>0</v>
      </c>
      <c r="F237" t="s">
        <v>49</v>
      </c>
      <c r="G237" t="s">
        <v>17</v>
      </c>
      <c r="H237" t="s">
        <v>19</v>
      </c>
      <c r="I237" t="s">
        <v>14</v>
      </c>
      <c r="J237">
        <v>1</v>
      </c>
      <c r="K237">
        <f>IF(J237=1,Table3[[#This Row],[Outcome]]," ")</f>
        <v>1</v>
      </c>
      <c r="L237" t="str">
        <f t="shared" si="3"/>
        <v xml:space="preserve"> </v>
      </c>
      <c r="M237" t="str" cm="1">
        <f t="array" ref="M237">_xlfn.IFS(
  B237&lt;11, "0–10",
  B237&lt;21, "11–20",
  B237&lt;31, "21–30",
  B237&lt;41, "31–40",
  B237&lt;51, "41–50",
  B237&lt;61, "51–60",
  B237&lt;71, "61–70",
  B237&lt;81, "71–80",
  B237&lt;=100, "81–100"
)</f>
        <v>41–50</v>
      </c>
    </row>
    <row r="238" spans="1:13" x14ac:dyDescent="0.25">
      <c r="A238" t="s">
        <v>10</v>
      </c>
      <c r="B238">
        <v>30</v>
      </c>
      <c r="C238">
        <v>0</v>
      </c>
      <c r="D238">
        <v>0</v>
      </c>
      <c r="E238">
        <v>0</v>
      </c>
      <c r="F238" t="s">
        <v>50</v>
      </c>
      <c r="G238" t="s">
        <v>12</v>
      </c>
      <c r="H238" t="s">
        <v>13</v>
      </c>
      <c r="I238" t="s">
        <v>14</v>
      </c>
      <c r="J238">
        <v>0</v>
      </c>
      <c r="K238" t="str">
        <f>IF(J238=1,Table3[[#This Row],[Outcome]]," ")</f>
        <v xml:space="preserve"> </v>
      </c>
      <c r="L238">
        <f t="shared" si="3"/>
        <v>1</v>
      </c>
      <c r="M238" t="str" cm="1">
        <f t="array" ref="M238">_xlfn.IFS(
  B238&lt;11, "0–10",
  B238&lt;21, "11–20",
  B238&lt;31, "21–30",
  B238&lt;41, "31–40",
  B238&lt;51, "41–50",
  B238&lt;61, "51–60",
  B238&lt;71, "61–70",
  B238&lt;81, "71–80",
  B238&lt;=100, "81–100"
)</f>
        <v>21–30</v>
      </c>
    </row>
    <row r="239" spans="1:13" x14ac:dyDescent="0.25">
      <c r="A239" t="s">
        <v>10</v>
      </c>
      <c r="B239">
        <v>18</v>
      </c>
      <c r="C239">
        <v>1</v>
      </c>
      <c r="D239">
        <v>1</v>
      </c>
      <c r="E239">
        <v>0</v>
      </c>
      <c r="F239" t="s">
        <v>50</v>
      </c>
      <c r="G239" t="s">
        <v>17</v>
      </c>
      <c r="H239" t="s">
        <v>24</v>
      </c>
      <c r="I239" t="s">
        <v>14</v>
      </c>
      <c r="J239">
        <v>1</v>
      </c>
      <c r="K239">
        <f>IF(J239=1,Table3[[#This Row],[Outcome]]," ")</f>
        <v>1</v>
      </c>
      <c r="L239" t="str">
        <f t="shared" si="3"/>
        <v xml:space="preserve"> </v>
      </c>
      <c r="M239" t="str" cm="1">
        <f t="array" ref="M239">_xlfn.IFS(
  B239&lt;11, "0–10",
  B239&lt;21, "11–20",
  B239&lt;31, "21–30",
  B239&lt;41, "31–40",
  B239&lt;51, "41–50",
  B239&lt;61, "51–60",
  B239&lt;71, "61–70",
  B239&lt;81, "71–80",
  B239&lt;=100, "81–100"
)</f>
        <v>11–20</v>
      </c>
    </row>
    <row r="240" spans="1:13" x14ac:dyDescent="0.25">
      <c r="A240" t="s">
        <v>10</v>
      </c>
      <c r="B240">
        <v>44</v>
      </c>
      <c r="C240">
        <v>0</v>
      </c>
      <c r="D240">
        <v>0</v>
      </c>
      <c r="E240">
        <v>1</v>
      </c>
      <c r="F240" t="s">
        <v>47</v>
      </c>
      <c r="G240" t="s">
        <v>12</v>
      </c>
      <c r="H240" t="s">
        <v>13</v>
      </c>
      <c r="I240" t="s">
        <v>14</v>
      </c>
      <c r="J240">
        <v>0</v>
      </c>
      <c r="K240" t="str">
        <f>IF(J240=1,Table3[[#This Row],[Outcome]]," ")</f>
        <v xml:space="preserve"> </v>
      </c>
      <c r="L240">
        <f t="shared" si="3"/>
        <v>1</v>
      </c>
      <c r="M240" t="str" cm="1">
        <f t="array" ref="M240">_xlfn.IFS(
  B240&lt;11, "0–10",
  B240&lt;21, "11–20",
  B240&lt;31, "21–30",
  B240&lt;41, "31–40",
  B240&lt;51, "41–50",
  B240&lt;61, "51–60",
  B240&lt;71, "61–70",
  B240&lt;81, "71–80",
  B240&lt;=100, "81–100"
)</f>
        <v>41–50</v>
      </c>
    </row>
    <row r="241" spans="1:13" x14ac:dyDescent="0.25">
      <c r="A241" t="s">
        <v>10</v>
      </c>
      <c r="B241">
        <v>21</v>
      </c>
      <c r="C241">
        <v>1</v>
      </c>
      <c r="D241">
        <v>1</v>
      </c>
      <c r="E241">
        <v>1</v>
      </c>
      <c r="F241" t="s">
        <v>51</v>
      </c>
      <c r="G241" t="s">
        <v>17</v>
      </c>
      <c r="H241" t="s">
        <v>24</v>
      </c>
      <c r="I241" t="s">
        <v>14</v>
      </c>
      <c r="J241">
        <v>1</v>
      </c>
      <c r="K241">
        <f>IF(J241=1,Table3[[#This Row],[Outcome]]," ")</f>
        <v>1</v>
      </c>
      <c r="L241" t="str">
        <f t="shared" si="3"/>
        <v xml:space="preserve"> </v>
      </c>
      <c r="M241" t="str" cm="1">
        <f t="array" ref="M241">_xlfn.IFS(
  B241&lt;11, "0–10",
  B241&lt;21, "11–20",
  B241&lt;31, "21–30",
  B241&lt;41, "31–40",
  B241&lt;51, "41–50",
  B241&lt;61, "51–60",
  B241&lt;71, "61–70",
  B241&lt;81, "71–80",
  B241&lt;=100, "81–100"
)</f>
        <v>21–30</v>
      </c>
    </row>
    <row r="242" spans="1:13" x14ac:dyDescent="0.25">
      <c r="A242" t="s">
        <v>15</v>
      </c>
      <c r="B242">
        <v>56</v>
      </c>
      <c r="C242">
        <v>0</v>
      </c>
      <c r="D242">
        <v>0</v>
      </c>
      <c r="E242">
        <v>0</v>
      </c>
      <c r="F242" t="s">
        <v>28</v>
      </c>
      <c r="G242" t="s">
        <v>12</v>
      </c>
      <c r="H242" t="s">
        <v>13</v>
      </c>
      <c r="I242" t="s">
        <v>14</v>
      </c>
      <c r="J242">
        <v>0</v>
      </c>
      <c r="K242" t="str">
        <f>IF(J242=1,Table3[[#This Row],[Outcome]]," ")</f>
        <v xml:space="preserve"> </v>
      </c>
      <c r="L242">
        <f t="shared" si="3"/>
        <v>1</v>
      </c>
      <c r="M242" t="str" cm="1">
        <f t="array" ref="M242">_xlfn.IFS(
  B242&lt;11, "0–10",
  B242&lt;21, "11–20",
  B242&lt;31, "21–30",
  B242&lt;41, "31–40",
  B242&lt;51, "41–50",
  B242&lt;61, "51–60",
  B242&lt;71, "61–70",
  B242&lt;81, "71–80",
  B242&lt;=100, "81–100"
)</f>
        <v>51–60</v>
      </c>
    </row>
    <row r="243" spans="1:13" x14ac:dyDescent="0.25">
      <c r="A243" t="s">
        <v>15</v>
      </c>
      <c r="B243">
        <v>50</v>
      </c>
      <c r="C243">
        <v>1</v>
      </c>
      <c r="D243">
        <v>1</v>
      </c>
      <c r="E243">
        <v>0</v>
      </c>
      <c r="F243" t="s">
        <v>48</v>
      </c>
      <c r="G243" t="s">
        <v>17</v>
      </c>
      <c r="H243" t="s">
        <v>13</v>
      </c>
      <c r="I243" t="s">
        <v>14</v>
      </c>
      <c r="J243">
        <v>1</v>
      </c>
      <c r="K243">
        <f>IF(J243=1,Table3[[#This Row],[Outcome]]," ")</f>
        <v>1</v>
      </c>
      <c r="L243" t="str">
        <f t="shared" si="3"/>
        <v xml:space="preserve"> </v>
      </c>
      <c r="M243" t="str" cm="1">
        <f t="array" ref="M243">_xlfn.IFS(
  B243&lt;11, "0–10",
  B243&lt;21, "11–20",
  B243&lt;31, "21–30",
  B243&lt;41, "31–40",
  B243&lt;51, "41–50",
  B243&lt;61, "51–60",
  B243&lt;71, "61–70",
  B243&lt;81, "71–80",
  B243&lt;=100, "81–100"
)</f>
        <v>41–50</v>
      </c>
    </row>
    <row r="244" spans="1:13" x14ac:dyDescent="0.25">
      <c r="A244" t="s">
        <v>10</v>
      </c>
      <c r="B244">
        <v>12</v>
      </c>
      <c r="C244">
        <v>1</v>
      </c>
      <c r="D244">
        <v>1</v>
      </c>
      <c r="E244">
        <v>0</v>
      </c>
      <c r="F244" t="s">
        <v>38</v>
      </c>
      <c r="G244" t="s">
        <v>12</v>
      </c>
      <c r="H244" t="s">
        <v>24</v>
      </c>
      <c r="I244" t="s">
        <v>14</v>
      </c>
      <c r="J244">
        <v>1</v>
      </c>
      <c r="K244">
        <f>IF(J244=1,Table3[[#This Row],[Outcome]]," ")</f>
        <v>1</v>
      </c>
      <c r="L244" t="str">
        <f t="shared" si="3"/>
        <v xml:space="preserve"> </v>
      </c>
      <c r="M244" t="str" cm="1">
        <f t="array" ref="M244">_xlfn.IFS(
  B244&lt;11, "0–10",
  B244&lt;21, "11–20",
  B244&lt;31, "21–30",
  B244&lt;41, "31–40",
  B244&lt;51, "41–50",
  B244&lt;61, "51–60",
  B244&lt;71, "61–70",
  B244&lt;81, "71–80",
  B244&lt;=100, "81–100"
)</f>
        <v>11–20</v>
      </c>
    </row>
    <row r="245" spans="1:13" x14ac:dyDescent="0.25">
      <c r="A245" t="s">
        <v>15</v>
      </c>
      <c r="B245">
        <v>43</v>
      </c>
      <c r="C245">
        <v>0</v>
      </c>
      <c r="D245">
        <v>0</v>
      </c>
      <c r="E245">
        <v>0</v>
      </c>
      <c r="F245" t="s">
        <v>22</v>
      </c>
      <c r="G245" t="s">
        <v>17</v>
      </c>
      <c r="H245" t="s">
        <v>19</v>
      </c>
      <c r="I245" t="s">
        <v>14</v>
      </c>
      <c r="J245">
        <v>0</v>
      </c>
      <c r="K245" t="str">
        <f>IF(J245=1,Table3[[#This Row],[Outcome]]," ")</f>
        <v xml:space="preserve"> </v>
      </c>
      <c r="L245">
        <f t="shared" si="3"/>
        <v>1</v>
      </c>
      <c r="M245" t="str" cm="1">
        <f t="array" ref="M245">_xlfn.IFS(
  B245&lt;11, "0–10",
  B245&lt;21, "11–20",
  B245&lt;31, "21–30",
  B245&lt;41, "31–40",
  B245&lt;51, "41–50",
  B245&lt;61, "51–60",
  B245&lt;71, "61–70",
  B245&lt;81, "71–80",
  B245&lt;=100, "81–100"
)</f>
        <v>41–50</v>
      </c>
    </row>
    <row r="246" spans="1:13" x14ac:dyDescent="0.25">
      <c r="A246" t="s">
        <v>10</v>
      </c>
      <c r="B246">
        <v>42</v>
      </c>
      <c r="C246">
        <v>1</v>
      </c>
      <c r="D246">
        <v>1</v>
      </c>
      <c r="E246">
        <v>0</v>
      </c>
      <c r="F246" t="s">
        <v>28</v>
      </c>
      <c r="G246" t="s">
        <v>12</v>
      </c>
      <c r="H246" t="s">
        <v>13</v>
      </c>
      <c r="I246" t="s">
        <v>14</v>
      </c>
      <c r="J246">
        <v>1</v>
      </c>
      <c r="K246">
        <f>IF(J246=1,Table3[[#This Row],[Outcome]]," ")</f>
        <v>1</v>
      </c>
      <c r="L246" t="str">
        <f t="shared" si="3"/>
        <v xml:space="preserve"> </v>
      </c>
      <c r="M246" t="str" cm="1">
        <f t="array" ref="M246">_xlfn.IFS(
  B246&lt;11, "0–10",
  B246&lt;21, "11–20",
  B246&lt;31, "21–30",
  B246&lt;41, "31–40",
  B246&lt;51, "41–50",
  B246&lt;61, "51–60",
  B246&lt;71, "61–70",
  B246&lt;81, "71–80",
  B246&lt;=100, "81–100"
)</f>
        <v>41–50</v>
      </c>
    </row>
    <row r="247" spans="1:13" x14ac:dyDescent="0.25">
      <c r="A247" t="s">
        <v>10</v>
      </c>
      <c r="B247">
        <v>38</v>
      </c>
      <c r="C247">
        <v>0</v>
      </c>
      <c r="D247">
        <v>1</v>
      </c>
      <c r="E247">
        <v>0</v>
      </c>
      <c r="F247" t="s">
        <v>33</v>
      </c>
      <c r="G247" t="s">
        <v>17</v>
      </c>
      <c r="H247" t="s">
        <v>19</v>
      </c>
      <c r="I247" t="s">
        <v>14</v>
      </c>
      <c r="J247">
        <v>1</v>
      </c>
      <c r="K247">
        <f>IF(J247=1,Table3[[#This Row],[Outcome]]," ")</f>
        <v>1</v>
      </c>
      <c r="L247" t="str">
        <f t="shared" si="3"/>
        <v xml:space="preserve"> </v>
      </c>
      <c r="M247" t="str" cm="1">
        <f t="array" ref="M247">_xlfn.IFS(
  B247&lt;11, "0–10",
  B247&lt;21, "11–20",
  B247&lt;31, "21–30",
  B247&lt;41, "31–40",
  B247&lt;51, "41–50",
  B247&lt;61, "51–60",
  B247&lt;71, "61–70",
  B247&lt;81, "71–80",
  B247&lt;=100, "81–100"
)</f>
        <v>31–40</v>
      </c>
    </row>
    <row r="248" spans="1:13" x14ac:dyDescent="0.25">
      <c r="A248" t="s">
        <v>15</v>
      </c>
      <c r="B248">
        <v>62</v>
      </c>
      <c r="C248">
        <v>1</v>
      </c>
      <c r="D248">
        <v>1</v>
      </c>
      <c r="E248">
        <v>0</v>
      </c>
      <c r="F248" t="s">
        <v>44</v>
      </c>
      <c r="G248" t="s">
        <v>12</v>
      </c>
      <c r="H248" t="s">
        <v>24</v>
      </c>
      <c r="I248" t="s">
        <v>14</v>
      </c>
      <c r="J248">
        <v>1</v>
      </c>
      <c r="K248">
        <f>IF(J248=1,Table3[[#This Row],[Outcome]]," ")</f>
        <v>1</v>
      </c>
      <c r="L248" t="str">
        <f t="shared" si="3"/>
        <v xml:space="preserve"> </v>
      </c>
      <c r="M248" t="str" cm="1">
        <f t="array" ref="M248">_xlfn.IFS(
  B248&lt;11, "0–10",
  B248&lt;21, "11–20",
  B248&lt;31, "21–30",
  B248&lt;41, "31–40",
  B248&lt;51, "41–50",
  B248&lt;61, "51–60",
  B248&lt;71, "61–70",
  B248&lt;81, "71–80",
  B248&lt;=100, "81–100"
)</f>
        <v>61–70</v>
      </c>
    </row>
    <row r="249" spans="1:13" x14ac:dyDescent="0.25">
      <c r="A249" t="s">
        <v>10</v>
      </c>
      <c r="B249">
        <v>32</v>
      </c>
      <c r="C249">
        <v>0</v>
      </c>
      <c r="D249">
        <v>0</v>
      </c>
      <c r="E249">
        <v>0</v>
      </c>
      <c r="F249" t="s">
        <v>49</v>
      </c>
      <c r="G249" t="s">
        <v>17</v>
      </c>
      <c r="H249" t="s">
        <v>24</v>
      </c>
      <c r="I249" t="s">
        <v>14</v>
      </c>
      <c r="J249">
        <v>0</v>
      </c>
      <c r="K249" t="str">
        <f>IF(J249=1,Table3[[#This Row],[Outcome]]," ")</f>
        <v xml:space="preserve"> </v>
      </c>
      <c r="L249">
        <f t="shared" si="3"/>
        <v>1</v>
      </c>
      <c r="M249" t="str" cm="1">
        <f t="array" ref="M249">_xlfn.IFS(
  B249&lt;11, "0–10",
  B249&lt;21, "11–20",
  B249&lt;31, "21–30",
  B249&lt;41, "31–40",
  B249&lt;51, "41–50",
  B249&lt;61, "51–60",
  B249&lt;71, "61–70",
  B249&lt;81, "71–80",
  B249&lt;=100, "81–100"
)</f>
        <v>31–40</v>
      </c>
    </row>
    <row r="250" spans="1:13" x14ac:dyDescent="0.25">
      <c r="A250" t="s">
        <v>15</v>
      </c>
      <c r="B250">
        <v>19</v>
      </c>
      <c r="C250">
        <v>1</v>
      </c>
      <c r="D250">
        <v>1</v>
      </c>
      <c r="E250">
        <v>0</v>
      </c>
      <c r="F250" t="s">
        <v>50</v>
      </c>
      <c r="G250" t="s">
        <v>12</v>
      </c>
      <c r="H250" t="s">
        <v>13</v>
      </c>
      <c r="I250" t="s">
        <v>14</v>
      </c>
      <c r="J250">
        <v>1</v>
      </c>
      <c r="K250">
        <f>IF(J250=1,Table3[[#This Row],[Outcome]]," ")</f>
        <v>1</v>
      </c>
      <c r="L250" t="str">
        <f t="shared" si="3"/>
        <v xml:space="preserve"> </v>
      </c>
      <c r="M250" t="str" cm="1">
        <f t="array" ref="M250">_xlfn.IFS(
  B250&lt;11, "0–10",
  B250&lt;21, "11–20",
  B250&lt;31, "21–30",
  B250&lt;41, "31–40",
  B250&lt;51, "41–50",
  B250&lt;61, "51–60",
  B250&lt;71, "61–70",
  B250&lt;81, "71–80",
  B250&lt;=100, "81–100"
)</f>
        <v>11–20</v>
      </c>
    </row>
    <row r="251" spans="1:13" x14ac:dyDescent="0.25">
      <c r="A251" t="s">
        <v>10</v>
      </c>
      <c r="B251">
        <v>19</v>
      </c>
      <c r="C251">
        <v>1</v>
      </c>
      <c r="D251">
        <v>1</v>
      </c>
      <c r="E251">
        <v>1</v>
      </c>
      <c r="F251" t="s">
        <v>26</v>
      </c>
      <c r="G251" t="s">
        <v>17</v>
      </c>
      <c r="H251" t="s">
        <v>19</v>
      </c>
      <c r="I251" t="s">
        <v>14</v>
      </c>
      <c r="J251">
        <v>1</v>
      </c>
      <c r="K251">
        <f>IF(J251=1,Table3[[#This Row],[Outcome]]," ")</f>
        <v>1</v>
      </c>
      <c r="L251" t="str">
        <f t="shared" si="3"/>
        <v xml:space="preserve"> </v>
      </c>
      <c r="M251" t="str" cm="1">
        <f t="array" ref="M251">_xlfn.IFS(
  B251&lt;11, "0–10",
  B251&lt;21, "11–20",
  B251&lt;31, "21–30",
  B251&lt;41, "31–40",
  B251&lt;51, "41–50",
  B251&lt;61, "51–60",
  B251&lt;71, "61–70",
  B251&lt;81, "71–80",
  B251&lt;=100, "81–100"
)</f>
        <v>11–20</v>
      </c>
    </row>
    <row r="252" spans="1:13" x14ac:dyDescent="0.25">
      <c r="A252" t="s">
        <v>15</v>
      </c>
      <c r="B252">
        <v>40</v>
      </c>
      <c r="C252">
        <v>1</v>
      </c>
      <c r="D252">
        <v>1</v>
      </c>
      <c r="E252">
        <v>1</v>
      </c>
      <c r="F252" t="s">
        <v>40</v>
      </c>
      <c r="G252" t="s">
        <v>12</v>
      </c>
      <c r="H252" t="s">
        <v>19</v>
      </c>
      <c r="I252" t="s">
        <v>14</v>
      </c>
      <c r="J252">
        <v>1</v>
      </c>
      <c r="K252">
        <f>IF(J252=1,Table3[[#This Row],[Outcome]]," ")</f>
        <v>1</v>
      </c>
      <c r="L252" t="str">
        <f t="shared" si="3"/>
        <v xml:space="preserve"> </v>
      </c>
      <c r="M252" t="str" cm="1">
        <f t="array" ref="M252">_xlfn.IFS(
  B252&lt;11, "0–10",
  B252&lt;21, "11–20",
  B252&lt;31, "21–30",
  B252&lt;41, "31–40",
  B252&lt;51, "41–50",
  B252&lt;61, "51–60",
  B252&lt;71, "61–70",
  B252&lt;81, "71–80",
  B252&lt;=100, "81–100"
)</f>
        <v>31–40</v>
      </c>
    </row>
    <row r="253" spans="1:13" x14ac:dyDescent="0.25">
      <c r="A253" t="s">
        <v>10</v>
      </c>
      <c r="B253">
        <v>10</v>
      </c>
      <c r="C253">
        <v>0</v>
      </c>
      <c r="D253">
        <v>0</v>
      </c>
      <c r="E253">
        <v>1</v>
      </c>
      <c r="F253" t="s">
        <v>28</v>
      </c>
      <c r="G253" t="s">
        <v>17</v>
      </c>
      <c r="H253" t="s">
        <v>24</v>
      </c>
      <c r="I253" t="s">
        <v>14</v>
      </c>
      <c r="J253">
        <v>0</v>
      </c>
      <c r="K253" t="str">
        <f>IF(J253=1,Table3[[#This Row],[Outcome]]," ")</f>
        <v xml:space="preserve"> </v>
      </c>
      <c r="L253">
        <f t="shared" si="3"/>
        <v>1</v>
      </c>
      <c r="M253" t="str" cm="1">
        <f t="array" ref="M253">_xlfn.IFS(
  B253&lt;11, "0–10",
  B253&lt;21, "11–20",
  B253&lt;31, "21–30",
  B253&lt;41, "31–40",
  B253&lt;51, "41–50",
  B253&lt;61, "51–60",
  B253&lt;71, "61–70",
  B253&lt;81, "71–80",
  B253&lt;=100, "81–100"
)</f>
        <v>0–10</v>
      </c>
    </row>
    <row r="254" spans="1:13" x14ac:dyDescent="0.25">
      <c r="A254" t="s">
        <v>10</v>
      </c>
      <c r="B254">
        <v>20</v>
      </c>
      <c r="C254">
        <v>0</v>
      </c>
      <c r="D254">
        <v>0</v>
      </c>
      <c r="E254">
        <v>0</v>
      </c>
      <c r="F254" t="s">
        <v>23</v>
      </c>
      <c r="G254" t="s">
        <v>12</v>
      </c>
      <c r="H254" t="s">
        <v>24</v>
      </c>
      <c r="I254" t="s">
        <v>14</v>
      </c>
      <c r="J254">
        <v>0</v>
      </c>
      <c r="K254" t="str">
        <f>IF(J254=1,Table3[[#This Row],[Outcome]]," ")</f>
        <v xml:space="preserve"> </v>
      </c>
      <c r="L254">
        <f t="shared" si="3"/>
        <v>1</v>
      </c>
      <c r="M254" t="str" cm="1">
        <f t="array" ref="M254">_xlfn.IFS(
  B254&lt;11, "0–10",
  B254&lt;21, "11–20",
  B254&lt;31, "21–30",
  B254&lt;41, "31–40",
  B254&lt;51, "41–50",
  B254&lt;61, "51–60",
  B254&lt;71, "61–70",
  B254&lt;81, "71–80",
  B254&lt;=100, "81–100"
)</f>
        <v>11–20</v>
      </c>
    </row>
    <row r="255" spans="1:13" x14ac:dyDescent="0.25">
      <c r="A255" t="s">
        <v>15</v>
      </c>
      <c r="B255">
        <v>26</v>
      </c>
      <c r="C255">
        <v>0</v>
      </c>
      <c r="D255">
        <v>0</v>
      </c>
      <c r="E255">
        <v>0</v>
      </c>
      <c r="F255" t="s">
        <v>25</v>
      </c>
      <c r="G255" t="s">
        <v>17</v>
      </c>
      <c r="H255" t="s">
        <v>19</v>
      </c>
      <c r="I255" t="s">
        <v>14</v>
      </c>
      <c r="J255">
        <v>0</v>
      </c>
      <c r="K255" t="str">
        <f>IF(J255=1,Table3[[#This Row],[Outcome]]," ")</f>
        <v xml:space="preserve"> </v>
      </c>
      <c r="L255">
        <f t="shared" si="3"/>
        <v>1</v>
      </c>
      <c r="M255" t="str" cm="1">
        <f t="array" ref="M255">_xlfn.IFS(
  B255&lt;11, "0–10",
  B255&lt;21, "11–20",
  B255&lt;31, "21–30",
  B255&lt;41, "31–40",
  B255&lt;51, "41–50",
  B255&lt;61, "51–60",
  B255&lt;71, "61–70",
  B255&lt;81, "71–80",
  B255&lt;=100, "81–100"
)</f>
        <v>21–30</v>
      </c>
    </row>
    <row r="256" spans="1:13" x14ac:dyDescent="0.25">
      <c r="A256" t="s">
        <v>15</v>
      </c>
      <c r="B256">
        <v>29</v>
      </c>
      <c r="C256">
        <v>0</v>
      </c>
      <c r="D256">
        <v>0</v>
      </c>
      <c r="E256">
        <v>0</v>
      </c>
      <c r="F256" t="s">
        <v>41</v>
      </c>
      <c r="G256" t="s">
        <v>12</v>
      </c>
      <c r="H256" t="s">
        <v>24</v>
      </c>
      <c r="I256" t="s">
        <v>14</v>
      </c>
      <c r="J256">
        <v>0</v>
      </c>
      <c r="K256" t="str">
        <f>IF(J256=1,Table3[[#This Row],[Outcome]]," ")</f>
        <v xml:space="preserve"> </v>
      </c>
      <c r="L256">
        <f t="shared" si="3"/>
        <v>1</v>
      </c>
      <c r="M256" t="str" cm="1">
        <f t="array" ref="M256">_xlfn.IFS(
  B256&lt;11, "0–10",
  B256&lt;21, "11–20",
  B256&lt;31, "21–30",
  B256&lt;41, "31–40",
  B256&lt;51, "41–50",
  B256&lt;61, "51–60",
  B256&lt;71, "61–70",
  B256&lt;81, "71–80",
  B256&lt;=100, "81–100"
)</f>
        <v>21–30</v>
      </c>
    </row>
    <row r="257" spans="1:13" x14ac:dyDescent="0.25">
      <c r="A257" t="s">
        <v>15</v>
      </c>
      <c r="B257">
        <v>39</v>
      </c>
      <c r="C257">
        <v>1</v>
      </c>
      <c r="D257">
        <v>1</v>
      </c>
      <c r="E257">
        <v>1</v>
      </c>
      <c r="F257" t="s">
        <v>29</v>
      </c>
      <c r="G257" t="s">
        <v>17</v>
      </c>
      <c r="H257" t="s">
        <v>19</v>
      </c>
      <c r="I257" t="s">
        <v>14</v>
      </c>
      <c r="J257">
        <v>1</v>
      </c>
      <c r="K257">
        <f>IF(J257=1,Table3[[#This Row],[Outcome]]," ")</f>
        <v>1</v>
      </c>
      <c r="L257" t="str">
        <f t="shared" si="3"/>
        <v xml:space="preserve"> </v>
      </c>
      <c r="M257" t="str" cm="1">
        <f t="array" ref="M257">_xlfn.IFS(
  B257&lt;11, "0–10",
  B257&lt;21, "11–20",
  B257&lt;31, "21–30",
  B257&lt;41, "31–40",
  B257&lt;51, "41–50",
  B257&lt;61, "51–60",
  B257&lt;71, "61–70",
  B257&lt;81, "71–80",
  B257&lt;=100, "81–100"
)</f>
        <v>31–40</v>
      </c>
    </row>
    <row r="258" spans="1:13" x14ac:dyDescent="0.25">
      <c r="A258" t="s">
        <v>10</v>
      </c>
      <c r="B258">
        <v>65</v>
      </c>
      <c r="C258">
        <v>1</v>
      </c>
      <c r="D258">
        <v>1</v>
      </c>
      <c r="E258">
        <v>1</v>
      </c>
      <c r="F258" t="s">
        <v>42</v>
      </c>
      <c r="G258" t="s">
        <v>12</v>
      </c>
      <c r="H258" t="s">
        <v>19</v>
      </c>
      <c r="I258" t="s">
        <v>14</v>
      </c>
      <c r="J258">
        <v>1</v>
      </c>
      <c r="K258">
        <f>IF(J258=1,Table3[[#This Row],[Outcome]]," ")</f>
        <v>1</v>
      </c>
      <c r="L258" t="str">
        <f t="shared" ref="L258:L321" si="4">IF(J258=0,1," ")</f>
        <v xml:space="preserve"> </v>
      </c>
      <c r="M258" t="str" cm="1">
        <f t="array" ref="M258">_xlfn.IFS(
  B258&lt;11, "0–10",
  B258&lt;21, "11–20",
  B258&lt;31, "21–30",
  B258&lt;41, "31–40",
  B258&lt;51, "41–50",
  B258&lt;61, "51–60",
  B258&lt;71, "61–70",
  B258&lt;81, "71–80",
  B258&lt;=100, "81–100"
)</f>
        <v>61–70</v>
      </c>
    </row>
    <row r="259" spans="1:13" x14ac:dyDescent="0.25">
      <c r="A259" t="s">
        <v>10</v>
      </c>
      <c r="B259">
        <v>38</v>
      </c>
      <c r="C259">
        <v>0</v>
      </c>
      <c r="D259">
        <v>0</v>
      </c>
      <c r="E259">
        <v>1</v>
      </c>
      <c r="F259" t="s">
        <v>49</v>
      </c>
      <c r="G259" t="s">
        <v>17</v>
      </c>
      <c r="H259" t="s">
        <v>19</v>
      </c>
      <c r="I259" t="s">
        <v>14</v>
      </c>
      <c r="J259">
        <v>0</v>
      </c>
      <c r="K259" t="str">
        <f>IF(J259=1,Table3[[#This Row],[Outcome]]," ")</f>
        <v xml:space="preserve"> </v>
      </c>
      <c r="L259">
        <f t="shared" si="4"/>
        <v>1</v>
      </c>
      <c r="M259" t="str" cm="1">
        <f t="array" ref="M259">_xlfn.IFS(
  B259&lt;11, "0–10",
  B259&lt;21, "11–20",
  B259&lt;31, "21–30",
  B259&lt;41, "31–40",
  B259&lt;51, "41–50",
  B259&lt;61, "51–60",
  B259&lt;71, "61–70",
  B259&lt;81, "71–80",
  B259&lt;=100, "81–100"
)</f>
        <v>31–40</v>
      </c>
    </row>
    <row r="260" spans="1:13" x14ac:dyDescent="0.25">
      <c r="A260" t="s">
        <v>15</v>
      </c>
      <c r="B260">
        <v>14</v>
      </c>
      <c r="C260">
        <v>0</v>
      </c>
      <c r="D260">
        <v>0</v>
      </c>
      <c r="E260">
        <v>0</v>
      </c>
      <c r="F260" t="s">
        <v>49</v>
      </c>
      <c r="G260" t="s">
        <v>12</v>
      </c>
      <c r="H260" t="s">
        <v>24</v>
      </c>
      <c r="I260" t="s">
        <v>14</v>
      </c>
      <c r="J260">
        <v>0</v>
      </c>
      <c r="K260" t="str">
        <f>IF(J260=1,Table3[[#This Row],[Outcome]]," ")</f>
        <v xml:space="preserve"> </v>
      </c>
      <c r="L260">
        <f t="shared" si="4"/>
        <v>1</v>
      </c>
      <c r="M260" t="str" cm="1">
        <f t="array" ref="M260">_xlfn.IFS(
  B260&lt;11, "0–10",
  B260&lt;21, "11–20",
  B260&lt;31, "21–30",
  B260&lt;41, "31–40",
  B260&lt;51, "41–50",
  B260&lt;61, "51–60",
  B260&lt;71, "61–70",
  B260&lt;81, "71–80",
  B260&lt;=100, "81–100"
)</f>
        <v>11–20</v>
      </c>
    </row>
    <row r="261" spans="1:13" x14ac:dyDescent="0.25">
      <c r="A261" t="s">
        <v>10</v>
      </c>
      <c r="B261">
        <v>62</v>
      </c>
      <c r="C261">
        <v>0</v>
      </c>
      <c r="D261">
        <v>0</v>
      </c>
      <c r="E261">
        <v>0</v>
      </c>
      <c r="F261" t="s">
        <v>26</v>
      </c>
      <c r="G261" t="s">
        <v>17</v>
      </c>
      <c r="H261" t="s">
        <v>24</v>
      </c>
      <c r="I261" t="s">
        <v>14</v>
      </c>
      <c r="J261">
        <v>0</v>
      </c>
      <c r="K261" t="str">
        <f>IF(J261=1,Table3[[#This Row],[Outcome]]," ")</f>
        <v xml:space="preserve"> </v>
      </c>
      <c r="L261">
        <f t="shared" si="4"/>
        <v>1</v>
      </c>
      <c r="M261" t="str" cm="1">
        <f t="array" ref="M261">_xlfn.IFS(
  B261&lt;11, "0–10",
  B261&lt;21, "11–20",
  B261&lt;31, "21–30",
  B261&lt;41, "31–40",
  B261&lt;51, "41–50",
  B261&lt;61, "51–60",
  B261&lt;71, "61–70",
  B261&lt;81, "71–80",
  B261&lt;=100, "81–100"
)</f>
        <v>61–70</v>
      </c>
    </row>
    <row r="262" spans="1:13" x14ac:dyDescent="0.25">
      <c r="A262" t="s">
        <v>10</v>
      </c>
      <c r="B262">
        <v>37</v>
      </c>
      <c r="C262">
        <v>0</v>
      </c>
      <c r="D262">
        <v>0</v>
      </c>
      <c r="E262">
        <v>1</v>
      </c>
      <c r="F262" t="s">
        <v>40</v>
      </c>
      <c r="G262" t="s">
        <v>12</v>
      </c>
      <c r="H262" t="s">
        <v>19</v>
      </c>
      <c r="I262" t="s">
        <v>14</v>
      </c>
      <c r="J262">
        <v>0</v>
      </c>
      <c r="K262" t="str">
        <f>IF(J262=1,Table3[[#This Row],[Outcome]]," ")</f>
        <v xml:space="preserve"> </v>
      </c>
      <c r="L262">
        <f t="shared" si="4"/>
        <v>1</v>
      </c>
      <c r="M262" t="str" cm="1">
        <f t="array" ref="M262">_xlfn.IFS(
  B262&lt;11, "0–10",
  B262&lt;21, "11–20",
  B262&lt;31, "21–30",
  B262&lt;41, "31–40",
  B262&lt;51, "41–50",
  B262&lt;61, "51–60",
  B262&lt;71, "61–70",
  B262&lt;81, "71–80",
  B262&lt;=100, "81–100"
)</f>
        <v>31–40</v>
      </c>
    </row>
    <row r="263" spans="1:13" x14ac:dyDescent="0.25">
      <c r="A263" t="s">
        <v>10</v>
      </c>
      <c r="B263">
        <v>25</v>
      </c>
      <c r="C263">
        <v>1</v>
      </c>
      <c r="D263">
        <v>1</v>
      </c>
      <c r="E263">
        <v>1</v>
      </c>
      <c r="F263" t="s">
        <v>45</v>
      </c>
      <c r="G263" t="s">
        <v>17</v>
      </c>
      <c r="H263" t="s">
        <v>24</v>
      </c>
      <c r="I263" t="s">
        <v>14</v>
      </c>
      <c r="J263">
        <v>1</v>
      </c>
      <c r="K263">
        <f>IF(J263=1,Table3[[#This Row],[Outcome]]," ")</f>
        <v>1</v>
      </c>
      <c r="L263" t="str">
        <f t="shared" si="4"/>
        <v xml:space="preserve"> </v>
      </c>
      <c r="M263" t="str" cm="1">
        <f t="array" ref="M263">_xlfn.IFS(
  B263&lt;11, "0–10",
  B263&lt;21, "11–20",
  B263&lt;31, "21–30",
  B263&lt;41, "31–40",
  B263&lt;51, "41–50",
  B263&lt;61, "51–60",
  B263&lt;71, "61–70",
  B263&lt;81, "71–80",
  B263&lt;=100, "81–100"
)</f>
        <v>21–30</v>
      </c>
    </row>
    <row r="264" spans="1:13" x14ac:dyDescent="0.25">
      <c r="A264" t="s">
        <v>10</v>
      </c>
      <c r="B264">
        <v>64</v>
      </c>
      <c r="C264">
        <v>1</v>
      </c>
      <c r="D264">
        <v>1</v>
      </c>
      <c r="E264">
        <v>0</v>
      </c>
      <c r="F264" t="s">
        <v>50</v>
      </c>
      <c r="G264" t="s">
        <v>12</v>
      </c>
      <c r="H264" t="s">
        <v>24</v>
      </c>
      <c r="I264" t="s">
        <v>14</v>
      </c>
      <c r="J264">
        <v>1</v>
      </c>
      <c r="K264">
        <f>IF(J264=1,Table3[[#This Row],[Outcome]]," ")</f>
        <v>1</v>
      </c>
      <c r="L264" t="str">
        <f t="shared" si="4"/>
        <v xml:space="preserve"> </v>
      </c>
      <c r="M264" t="str" cm="1">
        <f t="array" ref="M264">_xlfn.IFS(
  B264&lt;11, "0–10",
  B264&lt;21, "11–20",
  B264&lt;31, "21–30",
  B264&lt;41, "31–40",
  B264&lt;51, "41–50",
  B264&lt;61, "51–60",
  B264&lt;71, "61–70",
  B264&lt;81, "71–80",
  B264&lt;=100, "81–100"
)</f>
        <v>61–70</v>
      </c>
    </row>
    <row r="265" spans="1:13" x14ac:dyDescent="0.25">
      <c r="A265" t="s">
        <v>10</v>
      </c>
      <c r="B265">
        <v>51</v>
      </c>
      <c r="C265">
        <v>1</v>
      </c>
      <c r="D265">
        <v>1</v>
      </c>
      <c r="E265">
        <v>1</v>
      </c>
      <c r="F265" t="s">
        <v>33</v>
      </c>
      <c r="G265" t="s">
        <v>17</v>
      </c>
      <c r="H265" t="s">
        <v>19</v>
      </c>
      <c r="I265" t="s">
        <v>14</v>
      </c>
      <c r="J265">
        <v>1</v>
      </c>
      <c r="K265">
        <f>IF(J265=1,Table3[[#This Row],[Outcome]]," ")</f>
        <v>1</v>
      </c>
      <c r="L265" t="str">
        <f t="shared" si="4"/>
        <v xml:space="preserve"> </v>
      </c>
      <c r="M265" t="str" cm="1">
        <f t="array" ref="M265">_xlfn.IFS(
  B265&lt;11, "0–10",
  B265&lt;21, "11–20",
  B265&lt;31, "21–30",
  B265&lt;41, "31–40",
  B265&lt;51, "41–50",
  B265&lt;61, "51–60",
  B265&lt;71, "61–70",
  B265&lt;81, "71–80",
  B265&lt;=100, "81–100"
)</f>
        <v>51–60</v>
      </c>
    </row>
    <row r="266" spans="1:13" x14ac:dyDescent="0.25">
      <c r="A266" t="s">
        <v>10</v>
      </c>
      <c r="B266">
        <v>11</v>
      </c>
      <c r="C266">
        <v>0</v>
      </c>
      <c r="D266">
        <v>0</v>
      </c>
      <c r="E266">
        <v>1</v>
      </c>
      <c r="F266" t="s">
        <v>11</v>
      </c>
      <c r="G266" t="s">
        <v>12</v>
      </c>
      <c r="H266" t="s">
        <v>13</v>
      </c>
      <c r="I266" t="s">
        <v>14</v>
      </c>
      <c r="J266">
        <v>0</v>
      </c>
      <c r="K266" t="str">
        <f>IF(J266=1,Table3[[#This Row],[Outcome]]," ")</f>
        <v xml:space="preserve"> </v>
      </c>
      <c r="L266">
        <f t="shared" si="4"/>
        <v>1</v>
      </c>
      <c r="M266" t="str" cm="1">
        <f t="array" ref="M266">_xlfn.IFS(
  B266&lt;11, "0–10",
  B266&lt;21, "11–20",
  B266&lt;31, "21–30",
  B266&lt;41, "31–40",
  B266&lt;51, "41–50",
  B266&lt;61, "51–60",
  B266&lt;71, "61–70",
  B266&lt;81, "71–80",
  B266&lt;=100, "81–100"
)</f>
        <v>11–20</v>
      </c>
    </row>
    <row r="267" spans="1:13" x14ac:dyDescent="0.25">
      <c r="A267" t="s">
        <v>15</v>
      </c>
      <c r="B267">
        <v>20</v>
      </c>
      <c r="C267">
        <v>1</v>
      </c>
      <c r="D267">
        <v>1</v>
      </c>
      <c r="E267">
        <v>1</v>
      </c>
      <c r="F267" t="s">
        <v>41</v>
      </c>
      <c r="G267" t="s">
        <v>17</v>
      </c>
      <c r="H267" t="s">
        <v>13</v>
      </c>
      <c r="I267" t="s">
        <v>14</v>
      </c>
      <c r="J267">
        <v>1</v>
      </c>
      <c r="K267">
        <f>IF(J267=1,Table3[[#This Row],[Outcome]]," ")</f>
        <v>1</v>
      </c>
      <c r="L267" t="str">
        <f t="shared" si="4"/>
        <v xml:space="preserve"> </v>
      </c>
      <c r="M267" t="str" cm="1">
        <f t="array" ref="M267">_xlfn.IFS(
  B267&lt;11, "0–10",
  B267&lt;21, "11–20",
  B267&lt;31, "21–30",
  B267&lt;41, "31–40",
  B267&lt;51, "41–50",
  B267&lt;61, "51–60",
  B267&lt;71, "61–70",
  B267&lt;81, "71–80",
  B267&lt;=100, "81–100"
)</f>
        <v>11–20</v>
      </c>
    </row>
    <row r="268" spans="1:13" x14ac:dyDescent="0.25">
      <c r="A268" t="s">
        <v>15</v>
      </c>
      <c r="B268">
        <v>8</v>
      </c>
      <c r="C268">
        <v>0</v>
      </c>
      <c r="D268">
        <v>0</v>
      </c>
      <c r="E268">
        <v>0</v>
      </c>
      <c r="F268" t="s">
        <v>47</v>
      </c>
      <c r="G268" t="s">
        <v>12</v>
      </c>
      <c r="H268" t="s">
        <v>24</v>
      </c>
      <c r="I268" t="s">
        <v>14</v>
      </c>
      <c r="J268">
        <v>0</v>
      </c>
      <c r="K268" t="str">
        <f>IF(J268=1,Table3[[#This Row],[Outcome]]," ")</f>
        <v xml:space="preserve"> </v>
      </c>
      <c r="L268">
        <f t="shared" si="4"/>
        <v>1</v>
      </c>
      <c r="M268" t="str" cm="1">
        <f t="array" ref="M268">_xlfn.IFS(
  B268&lt;11, "0–10",
  B268&lt;21, "11–20",
  B268&lt;31, "21–30",
  B268&lt;41, "31–40",
  B268&lt;51, "41–50",
  B268&lt;61, "51–60",
  B268&lt;71, "61–70",
  B268&lt;81, "71–80",
  B268&lt;=100, "81–100"
)</f>
        <v>0–10</v>
      </c>
    </row>
    <row r="269" spans="1:13" x14ac:dyDescent="0.25">
      <c r="A269" t="s">
        <v>15</v>
      </c>
      <c r="B269">
        <v>27</v>
      </c>
      <c r="C269">
        <v>1</v>
      </c>
      <c r="D269">
        <v>1</v>
      </c>
      <c r="E269">
        <v>1</v>
      </c>
      <c r="F269" t="s">
        <v>44</v>
      </c>
      <c r="G269" t="s">
        <v>17</v>
      </c>
      <c r="H269" t="s">
        <v>24</v>
      </c>
      <c r="I269" t="s">
        <v>14</v>
      </c>
      <c r="J269">
        <v>1</v>
      </c>
      <c r="K269">
        <f>IF(J269=1,Table3[[#This Row],[Outcome]]," ")</f>
        <v>1</v>
      </c>
      <c r="L269" t="str">
        <f t="shared" si="4"/>
        <v xml:space="preserve"> </v>
      </c>
      <c r="M269" t="str" cm="1">
        <f t="array" ref="M269">_xlfn.IFS(
  B269&lt;11, "0–10",
  B269&lt;21, "11–20",
  B269&lt;31, "21–30",
  B269&lt;41, "31–40",
  B269&lt;51, "41–50",
  B269&lt;61, "51–60",
  B269&lt;71, "61–70",
  B269&lt;81, "71–80",
  B269&lt;=100, "81–100"
)</f>
        <v>21–30</v>
      </c>
    </row>
    <row r="270" spans="1:13" x14ac:dyDescent="0.25">
      <c r="A270" t="s">
        <v>10</v>
      </c>
      <c r="B270">
        <v>44</v>
      </c>
      <c r="C270">
        <v>1</v>
      </c>
      <c r="D270">
        <v>1</v>
      </c>
      <c r="E270">
        <v>1</v>
      </c>
      <c r="F270" t="s">
        <v>20</v>
      </c>
      <c r="G270" t="s">
        <v>12</v>
      </c>
      <c r="H270" t="s">
        <v>13</v>
      </c>
      <c r="I270" t="s">
        <v>14</v>
      </c>
      <c r="J270">
        <v>1</v>
      </c>
      <c r="K270">
        <f>IF(J270=1,Table3[[#This Row],[Outcome]]," ")</f>
        <v>1</v>
      </c>
      <c r="L270" t="str">
        <f t="shared" si="4"/>
        <v xml:space="preserve"> </v>
      </c>
      <c r="M270" t="str" cm="1">
        <f t="array" ref="M270">_xlfn.IFS(
  B270&lt;11, "0–10",
  B270&lt;21, "11–20",
  B270&lt;31, "21–30",
  B270&lt;41, "31–40",
  B270&lt;51, "41–50",
  B270&lt;61, "51–60",
  B270&lt;71, "61–70",
  B270&lt;81, "71–80",
  B270&lt;=100, "81–100"
)</f>
        <v>41–50</v>
      </c>
    </row>
    <row r="271" spans="1:13" x14ac:dyDescent="0.25">
      <c r="A271" t="s">
        <v>10</v>
      </c>
      <c r="B271">
        <v>28</v>
      </c>
      <c r="C271">
        <v>1</v>
      </c>
      <c r="D271">
        <v>1</v>
      </c>
      <c r="E271">
        <v>0</v>
      </c>
      <c r="F271" t="s">
        <v>22</v>
      </c>
      <c r="G271" t="s">
        <v>17</v>
      </c>
      <c r="H271" t="s">
        <v>24</v>
      </c>
      <c r="I271" t="s">
        <v>14</v>
      </c>
      <c r="J271">
        <v>1</v>
      </c>
      <c r="K271">
        <f>IF(J271=1,Table3[[#This Row],[Outcome]]," ")</f>
        <v>1</v>
      </c>
      <c r="L271" t="str">
        <f t="shared" si="4"/>
        <v xml:space="preserve"> </v>
      </c>
      <c r="M271" t="str" cm="1">
        <f t="array" ref="M271">_xlfn.IFS(
  B271&lt;11, "0–10",
  B271&lt;21, "11–20",
  B271&lt;31, "21–30",
  B271&lt;41, "31–40",
  B271&lt;51, "41–50",
  B271&lt;61, "51–60",
  B271&lt;71, "61–70",
  B271&lt;81, "71–80",
  B271&lt;=100, "81–100"
)</f>
        <v>21–30</v>
      </c>
    </row>
    <row r="272" spans="1:13" x14ac:dyDescent="0.25">
      <c r="A272" t="s">
        <v>15</v>
      </c>
      <c r="B272">
        <v>38</v>
      </c>
      <c r="C272">
        <v>0</v>
      </c>
      <c r="D272">
        <v>0</v>
      </c>
      <c r="E272">
        <v>0</v>
      </c>
      <c r="F272" t="s">
        <v>36</v>
      </c>
      <c r="G272" t="s">
        <v>12</v>
      </c>
      <c r="H272" t="s">
        <v>24</v>
      </c>
      <c r="I272" t="s">
        <v>14</v>
      </c>
      <c r="J272">
        <v>0</v>
      </c>
      <c r="K272" t="str">
        <f>IF(J272=1,Table3[[#This Row],[Outcome]]," ")</f>
        <v xml:space="preserve"> </v>
      </c>
      <c r="L272">
        <f t="shared" si="4"/>
        <v>1</v>
      </c>
      <c r="M272" t="str" cm="1">
        <f t="array" ref="M272">_xlfn.IFS(
  B272&lt;11, "0–10",
  B272&lt;21, "11–20",
  B272&lt;31, "21–30",
  B272&lt;41, "31–40",
  B272&lt;51, "41–50",
  B272&lt;61, "51–60",
  B272&lt;71, "61–70",
  B272&lt;81, "71–80",
  B272&lt;=100, "81–100"
)</f>
        <v>31–40</v>
      </c>
    </row>
    <row r="273" spans="1:13" x14ac:dyDescent="0.25">
      <c r="A273" t="s">
        <v>15</v>
      </c>
      <c r="B273">
        <v>27</v>
      </c>
      <c r="C273">
        <v>0</v>
      </c>
      <c r="D273">
        <v>0</v>
      </c>
      <c r="E273">
        <v>0</v>
      </c>
      <c r="F273" t="s">
        <v>50</v>
      </c>
      <c r="G273" t="s">
        <v>17</v>
      </c>
      <c r="H273" t="s">
        <v>24</v>
      </c>
      <c r="I273" t="s">
        <v>14</v>
      </c>
      <c r="J273">
        <v>0</v>
      </c>
      <c r="K273" t="str">
        <f>IF(J273=1,Table3[[#This Row],[Outcome]]," ")</f>
        <v xml:space="preserve"> </v>
      </c>
      <c r="L273">
        <f t="shared" si="4"/>
        <v>1</v>
      </c>
      <c r="M273" t="str" cm="1">
        <f t="array" ref="M273">_xlfn.IFS(
  B273&lt;11, "0–10",
  B273&lt;21, "11–20",
  B273&lt;31, "21–30",
  B273&lt;41, "31–40",
  B273&lt;51, "41–50",
  B273&lt;61, "51–60",
  B273&lt;71, "61–70",
  B273&lt;81, "71–80",
  B273&lt;=100, "81–100"
)</f>
        <v>21–30</v>
      </c>
    </row>
    <row r="274" spans="1:13" x14ac:dyDescent="0.25">
      <c r="A274" t="s">
        <v>15</v>
      </c>
      <c r="B274">
        <v>36</v>
      </c>
      <c r="C274">
        <v>1</v>
      </c>
      <c r="D274">
        <v>1</v>
      </c>
      <c r="E274">
        <v>0</v>
      </c>
      <c r="F274" t="s">
        <v>49</v>
      </c>
      <c r="G274" t="s">
        <v>12</v>
      </c>
      <c r="H274" t="s">
        <v>13</v>
      </c>
      <c r="I274" t="s">
        <v>14</v>
      </c>
      <c r="J274">
        <v>1</v>
      </c>
      <c r="K274">
        <f>IF(J274=1,Table3[[#This Row],[Outcome]]," ")</f>
        <v>1</v>
      </c>
      <c r="L274" t="str">
        <f t="shared" si="4"/>
        <v xml:space="preserve"> </v>
      </c>
      <c r="M274" t="str" cm="1">
        <f t="array" ref="M274">_xlfn.IFS(
  B274&lt;11, "0–10",
  B274&lt;21, "11–20",
  B274&lt;31, "21–30",
  B274&lt;41, "31–40",
  B274&lt;51, "41–50",
  B274&lt;61, "51–60",
  B274&lt;71, "61–70",
  B274&lt;81, "71–80",
  B274&lt;=100, "81–100"
)</f>
        <v>31–40</v>
      </c>
    </row>
    <row r="275" spans="1:13" x14ac:dyDescent="0.25">
      <c r="A275" t="s">
        <v>10</v>
      </c>
      <c r="B275">
        <v>65</v>
      </c>
      <c r="C275">
        <v>0</v>
      </c>
      <c r="D275">
        <v>0</v>
      </c>
      <c r="E275">
        <v>1</v>
      </c>
      <c r="F275" t="s">
        <v>18</v>
      </c>
      <c r="G275" t="s">
        <v>17</v>
      </c>
      <c r="H275" t="s">
        <v>13</v>
      </c>
      <c r="I275" t="s">
        <v>14</v>
      </c>
      <c r="J275">
        <v>0</v>
      </c>
      <c r="K275" t="str">
        <f>IF(J275=1,Table3[[#This Row],[Outcome]]," ")</f>
        <v xml:space="preserve"> </v>
      </c>
      <c r="L275">
        <f t="shared" si="4"/>
        <v>1</v>
      </c>
      <c r="M275" t="str" cm="1">
        <f t="array" ref="M275">_xlfn.IFS(
  B275&lt;11, "0–10",
  B275&lt;21, "11–20",
  B275&lt;31, "21–30",
  B275&lt;41, "31–40",
  B275&lt;51, "41–50",
  B275&lt;61, "51–60",
  B275&lt;71, "61–70",
  B275&lt;81, "71–80",
  B275&lt;=100, "81–100"
)</f>
        <v>61–70</v>
      </c>
    </row>
    <row r="276" spans="1:13" x14ac:dyDescent="0.25">
      <c r="A276" t="s">
        <v>10</v>
      </c>
      <c r="B276">
        <v>38</v>
      </c>
      <c r="C276">
        <v>1</v>
      </c>
      <c r="D276">
        <v>1</v>
      </c>
      <c r="E276">
        <v>0</v>
      </c>
      <c r="F276" t="s">
        <v>35</v>
      </c>
      <c r="G276" t="s">
        <v>12</v>
      </c>
      <c r="H276" t="s">
        <v>19</v>
      </c>
      <c r="I276" t="s">
        <v>14</v>
      </c>
      <c r="J276">
        <v>1</v>
      </c>
      <c r="K276">
        <f>IF(J276=1,Table3[[#This Row],[Outcome]]," ")</f>
        <v>1</v>
      </c>
      <c r="L276" t="str">
        <f t="shared" si="4"/>
        <v xml:space="preserve"> </v>
      </c>
      <c r="M276" t="str" cm="1">
        <f t="array" ref="M276">_xlfn.IFS(
  B276&lt;11, "0–10",
  B276&lt;21, "11–20",
  B276&lt;31, "21–30",
  B276&lt;41, "31–40",
  B276&lt;51, "41–50",
  B276&lt;61, "51–60",
  B276&lt;71, "61–70",
  B276&lt;81, "71–80",
  B276&lt;=100, "81–100"
)</f>
        <v>31–40</v>
      </c>
    </row>
    <row r="277" spans="1:13" x14ac:dyDescent="0.25">
      <c r="A277" t="s">
        <v>10</v>
      </c>
      <c r="B277">
        <v>42</v>
      </c>
      <c r="C277">
        <v>1</v>
      </c>
      <c r="D277">
        <v>1</v>
      </c>
      <c r="E277">
        <v>0</v>
      </c>
      <c r="F277" t="s">
        <v>25</v>
      </c>
      <c r="G277" t="s">
        <v>17</v>
      </c>
      <c r="H277" t="s">
        <v>13</v>
      </c>
      <c r="I277" t="s">
        <v>14</v>
      </c>
      <c r="J277">
        <v>1</v>
      </c>
      <c r="K277">
        <f>IF(J277=1,Table3[[#This Row],[Outcome]]," ")</f>
        <v>1</v>
      </c>
      <c r="L277" t="str">
        <f t="shared" si="4"/>
        <v xml:space="preserve"> </v>
      </c>
      <c r="M277" t="str" cm="1">
        <f t="array" ref="M277">_xlfn.IFS(
  B277&lt;11, "0–10",
  B277&lt;21, "11–20",
  B277&lt;31, "21–30",
  B277&lt;41, "31–40",
  B277&lt;51, "41–50",
  B277&lt;61, "51–60",
  B277&lt;71, "61–70",
  B277&lt;81, "71–80",
  B277&lt;=100, "81–100"
)</f>
        <v>41–50</v>
      </c>
    </row>
    <row r="278" spans="1:13" x14ac:dyDescent="0.25">
      <c r="A278" t="s">
        <v>15</v>
      </c>
      <c r="B278">
        <v>10</v>
      </c>
      <c r="C278">
        <v>1</v>
      </c>
      <c r="D278">
        <v>1</v>
      </c>
      <c r="E278">
        <v>1</v>
      </c>
      <c r="F278" t="s">
        <v>48</v>
      </c>
      <c r="G278" t="s">
        <v>12</v>
      </c>
      <c r="H278" t="s">
        <v>13</v>
      </c>
      <c r="I278" t="s">
        <v>14</v>
      </c>
      <c r="J278">
        <v>1</v>
      </c>
      <c r="K278">
        <f>IF(J278=1,Table3[[#This Row],[Outcome]]," ")</f>
        <v>1</v>
      </c>
      <c r="L278" t="str">
        <f t="shared" si="4"/>
        <v xml:space="preserve"> </v>
      </c>
      <c r="M278" t="str" cm="1">
        <f t="array" ref="M278">_xlfn.IFS(
  B278&lt;11, "0–10",
  B278&lt;21, "11–20",
  B278&lt;31, "21–30",
  B278&lt;41, "31–40",
  B278&lt;51, "41–50",
  B278&lt;61, "51–60",
  B278&lt;71, "61–70",
  B278&lt;81, "71–80",
  B278&lt;=100, "81–100"
)</f>
        <v>0–10</v>
      </c>
    </row>
    <row r="279" spans="1:13" x14ac:dyDescent="0.25">
      <c r="A279" t="s">
        <v>15</v>
      </c>
      <c r="B279">
        <v>44</v>
      </c>
      <c r="C279">
        <v>0</v>
      </c>
      <c r="D279">
        <v>0</v>
      </c>
      <c r="E279">
        <v>0</v>
      </c>
      <c r="F279" t="s">
        <v>42</v>
      </c>
      <c r="G279" t="s">
        <v>17</v>
      </c>
      <c r="H279" t="s">
        <v>24</v>
      </c>
      <c r="I279" t="s">
        <v>14</v>
      </c>
      <c r="J279">
        <v>0</v>
      </c>
      <c r="K279" t="str">
        <f>IF(J279=1,Table3[[#This Row],[Outcome]]," ")</f>
        <v xml:space="preserve"> </v>
      </c>
      <c r="L279">
        <f t="shared" si="4"/>
        <v>1</v>
      </c>
      <c r="M279" t="str" cm="1">
        <f t="array" ref="M279">_xlfn.IFS(
  B279&lt;11, "0–10",
  B279&lt;21, "11–20",
  B279&lt;31, "21–30",
  B279&lt;41, "31–40",
  B279&lt;51, "41–50",
  B279&lt;61, "51–60",
  B279&lt;71, "61–70",
  B279&lt;81, "71–80",
  B279&lt;=100, "81–100"
)</f>
        <v>41–50</v>
      </c>
    </row>
    <row r="280" spans="1:13" x14ac:dyDescent="0.25">
      <c r="A280" t="s">
        <v>15</v>
      </c>
      <c r="B280">
        <v>19</v>
      </c>
      <c r="C280">
        <v>1</v>
      </c>
      <c r="D280">
        <v>1</v>
      </c>
      <c r="E280">
        <v>1</v>
      </c>
      <c r="F280" t="s">
        <v>38</v>
      </c>
      <c r="G280" t="s">
        <v>12</v>
      </c>
      <c r="H280" t="s">
        <v>19</v>
      </c>
      <c r="I280" t="s">
        <v>14</v>
      </c>
      <c r="J280">
        <v>1</v>
      </c>
      <c r="K280">
        <f>IF(J280=1,Table3[[#This Row],[Outcome]]," ")</f>
        <v>1</v>
      </c>
      <c r="L280" t="str">
        <f t="shared" si="4"/>
        <v xml:space="preserve"> </v>
      </c>
      <c r="M280" t="str" cm="1">
        <f t="array" ref="M280">_xlfn.IFS(
  B280&lt;11, "0–10",
  B280&lt;21, "11–20",
  B280&lt;31, "21–30",
  B280&lt;41, "31–40",
  B280&lt;51, "41–50",
  B280&lt;61, "51–60",
  B280&lt;71, "61–70",
  B280&lt;81, "71–80",
  B280&lt;=100, "81–100"
)</f>
        <v>11–20</v>
      </c>
    </row>
    <row r="281" spans="1:13" x14ac:dyDescent="0.25">
      <c r="A281" t="s">
        <v>15</v>
      </c>
      <c r="B281">
        <v>18</v>
      </c>
      <c r="C281">
        <v>1</v>
      </c>
      <c r="D281">
        <v>1</v>
      </c>
      <c r="E281">
        <v>1</v>
      </c>
      <c r="F281" t="s">
        <v>36</v>
      </c>
      <c r="G281" t="s">
        <v>17</v>
      </c>
      <c r="H281" t="s">
        <v>19</v>
      </c>
      <c r="I281" t="s">
        <v>14</v>
      </c>
      <c r="J281">
        <v>1</v>
      </c>
      <c r="K281">
        <f>IF(J281=1,Table3[[#This Row],[Outcome]]," ")</f>
        <v>1</v>
      </c>
      <c r="L281" t="str">
        <f t="shared" si="4"/>
        <v xml:space="preserve"> </v>
      </c>
      <c r="M281" t="str" cm="1">
        <f t="array" ref="M281">_xlfn.IFS(
  B281&lt;11, "0–10",
  B281&lt;21, "11–20",
  B281&lt;31, "21–30",
  B281&lt;41, "31–40",
  B281&lt;51, "41–50",
  B281&lt;61, "51–60",
  B281&lt;71, "61–70",
  B281&lt;81, "71–80",
  B281&lt;=100, "81–100"
)</f>
        <v>11–20</v>
      </c>
    </row>
    <row r="282" spans="1:13" x14ac:dyDescent="0.25">
      <c r="A282" t="s">
        <v>15</v>
      </c>
      <c r="B282">
        <v>29</v>
      </c>
      <c r="C282">
        <v>0</v>
      </c>
      <c r="D282">
        <v>0</v>
      </c>
      <c r="E282">
        <v>1</v>
      </c>
      <c r="F282" t="s">
        <v>51</v>
      </c>
      <c r="G282" t="s">
        <v>12</v>
      </c>
      <c r="H282" t="s">
        <v>19</v>
      </c>
      <c r="I282" t="s">
        <v>14</v>
      </c>
      <c r="J282">
        <v>0</v>
      </c>
      <c r="K282" t="str">
        <f>IF(J282=1,Table3[[#This Row],[Outcome]]," ")</f>
        <v xml:space="preserve"> </v>
      </c>
      <c r="L282">
        <f t="shared" si="4"/>
        <v>1</v>
      </c>
      <c r="M282" t="str" cm="1">
        <f t="array" ref="M282">_xlfn.IFS(
  B282&lt;11, "0–10",
  B282&lt;21, "11–20",
  B282&lt;31, "21–30",
  B282&lt;41, "31–40",
  B282&lt;51, "41–50",
  B282&lt;61, "51–60",
  B282&lt;71, "61–70",
  B282&lt;81, "71–80",
  B282&lt;=100, "81–100"
)</f>
        <v>21–30</v>
      </c>
    </row>
    <row r="283" spans="1:13" x14ac:dyDescent="0.25">
      <c r="A283" t="s">
        <v>15</v>
      </c>
      <c r="B283">
        <v>58</v>
      </c>
      <c r="C283">
        <v>1</v>
      </c>
      <c r="D283">
        <v>1</v>
      </c>
      <c r="E283">
        <v>1</v>
      </c>
      <c r="F283" t="s">
        <v>49</v>
      </c>
      <c r="G283" t="s">
        <v>17</v>
      </c>
      <c r="H283" t="s">
        <v>19</v>
      </c>
      <c r="I283" t="s">
        <v>14</v>
      </c>
      <c r="J283">
        <v>1</v>
      </c>
      <c r="K283">
        <f>IF(J283=1,Table3[[#This Row],[Outcome]]," ")</f>
        <v>1</v>
      </c>
      <c r="L283" t="str">
        <f t="shared" si="4"/>
        <v xml:space="preserve"> </v>
      </c>
      <c r="M283" t="str" cm="1">
        <f t="array" ref="M283">_xlfn.IFS(
  B283&lt;11, "0–10",
  B283&lt;21, "11–20",
  B283&lt;31, "21–30",
  B283&lt;41, "31–40",
  B283&lt;51, "41–50",
  B283&lt;61, "51–60",
  B283&lt;71, "61–70",
  B283&lt;81, "71–80",
  B283&lt;=100, "81–100"
)</f>
        <v>51–60</v>
      </c>
    </row>
    <row r="284" spans="1:13" x14ac:dyDescent="0.25">
      <c r="A284" t="s">
        <v>10</v>
      </c>
      <c r="B284">
        <v>45</v>
      </c>
      <c r="C284">
        <v>1</v>
      </c>
      <c r="D284">
        <v>1</v>
      </c>
      <c r="E284">
        <v>1</v>
      </c>
      <c r="F284" t="s">
        <v>28</v>
      </c>
      <c r="G284" t="s">
        <v>12</v>
      </c>
      <c r="H284" t="s">
        <v>19</v>
      </c>
      <c r="I284" t="s">
        <v>14</v>
      </c>
      <c r="J284">
        <v>1</v>
      </c>
      <c r="K284">
        <f>IF(J284=1,Table3[[#This Row],[Outcome]]," ")</f>
        <v>1</v>
      </c>
      <c r="L284" t="str">
        <f t="shared" si="4"/>
        <v xml:space="preserve"> </v>
      </c>
      <c r="M284" t="str" cm="1">
        <f t="array" ref="M284">_xlfn.IFS(
  B284&lt;11, "0–10",
  B284&lt;21, "11–20",
  B284&lt;31, "21–30",
  B284&lt;41, "31–40",
  B284&lt;51, "41–50",
  B284&lt;61, "51–60",
  B284&lt;71, "61–70",
  B284&lt;81, "71–80",
  B284&lt;=100, "81–100"
)</f>
        <v>41–50</v>
      </c>
    </row>
    <row r="285" spans="1:13" x14ac:dyDescent="0.25">
      <c r="A285" t="s">
        <v>10</v>
      </c>
      <c r="B285">
        <v>40</v>
      </c>
      <c r="C285">
        <v>1</v>
      </c>
      <c r="D285">
        <v>1</v>
      </c>
      <c r="E285">
        <v>0</v>
      </c>
      <c r="F285" t="s">
        <v>51</v>
      </c>
      <c r="G285" t="s">
        <v>17</v>
      </c>
      <c r="H285" t="s">
        <v>19</v>
      </c>
      <c r="I285" t="s">
        <v>14</v>
      </c>
      <c r="J285">
        <v>1</v>
      </c>
      <c r="K285">
        <f>IF(J285=1,Table3[[#This Row],[Outcome]]," ")</f>
        <v>1</v>
      </c>
      <c r="L285" t="str">
        <f t="shared" si="4"/>
        <v xml:space="preserve"> </v>
      </c>
      <c r="M285" t="str" cm="1">
        <f t="array" ref="M285">_xlfn.IFS(
  B285&lt;11, "0–10",
  B285&lt;21, "11–20",
  B285&lt;31, "21–30",
  B285&lt;41, "31–40",
  B285&lt;51, "41–50",
  B285&lt;61, "51–60",
  B285&lt;71, "61–70",
  B285&lt;81, "71–80",
  B285&lt;=100, "81–100"
)</f>
        <v>31–40</v>
      </c>
    </row>
    <row r="286" spans="1:13" x14ac:dyDescent="0.25">
      <c r="A286" t="s">
        <v>10</v>
      </c>
      <c r="B286">
        <v>20</v>
      </c>
      <c r="C286">
        <v>0</v>
      </c>
      <c r="D286">
        <v>0</v>
      </c>
      <c r="E286">
        <v>0</v>
      </c>
      <c r="F286" t="s">
        <v>38</v>
      </c>
      <c r="G286" t="s">
        <v>12</v>
      </c>
      <c r="H286" t="s">
        <v>13</v>
      </c>
      <c r="I286" t="s">
        <v>14</v>
      </c>
      <c r="J286">
        <v>0</v>
      </c>
      <c r="K286" t="str">
        <f>IF(J286=1,Table3[[#This Row],[Outcome]]," ")</f>
        <v xml:space="preserve"> </v>
      </c>
      <c r="L286">
        <f t="shared" si="4"/>
        <v>1</v>
      </c>
      <c r="M286" t="str" cm="1">
        <f t="array" ref="M286">_xlfn.IFS(
  B286&lt;11, "0–10",
  B286&lt;21, "11–20",
  B286&lt;31, "21–30",
  B286&lt;41, "31–40",
  B286&lt;51, "41–50",
  B286&lt;61, "51–60",
  B286&lt;71, "61–70",
  B286&lt;81, "71–80",
  B286&lt;=100, "81–100"
)</f>
        <v>11–20</v>
      </c>
    </row>
    <row r="287" spans="1:13" x14ac:dyDescent="0.25">
      <c r="A287" t="s">
        <v>15</v>
      </c>
      <c r="B287">
        <v>41</v>
      </c>
      <c r="C287">
        <v>0</v>
      </c>
      <c r="D287">
        <v>0</v>
      </c>
      <c r="E287">
        <v>0</v>
      </c>
      <c r="F287" t="s">
        <v>34</v>
      </c>
      <c r="G287" t="s">
        <v>17</v>
      </c>
      <c r="H287" t="s">
        <v>13</v>
      </c>
      <c r="I287" t="s">
        <v>14</v>
      </c>
      <c r="J287">
        <v>0</v>
      </c>
      <c r="K287" t="str">
        <f>IF(J287=1,Table3[[#This Row],[Outcome]]," ")</f>
        <v xml:space="preserve"> </v>
      </c>
      <c r="L287">
        <f t="shared" si="4"/>
        <v>1</v>
      </c>
      <c r="M287" t="str" cm="1">
        <f t="array" ref="M287">_xlfn.IFS(
  B287&lt;11, "0–10",
  B287&lt;21, "11–20",
  B287&lt;31, "21–30",
  B287&lt;41, "31–40",
  B287&lt;51, "41–50",
  B287&lt;61, "51–60",
  B287&lt;71, "61–70",
  B287&lt;81, "71–80",
  B287&lt;=100, "81–100"
)</f>
        <v>41–50</v>
      </c>
    </row>
    <row r="288" spans="1:13" x14ac:dyDescent="0.25">
      <c r="A288" t="s">
        <v>15</v>
      </c>
      <c r="B288">
        <v>23</v>
      </c>
      <c r="C288">
        <v>1</v>
      </c>
      <c r="D288">
        <v>1</v>
      </c>
      <c r="E288">
        <v>0</v>
      </c>
      <c r="F288" t="s">
        <v>38</v>
      </c>
      <c r="G288" t="s">
        <v>12</v>
      </c>
      <c r="H288" t="s">
        <v>13</v>
      </c>
      <c r="I288" t="s">
        <v>14</v>
      </c>
      <c r="J288">
        <v>1</v>
      </c>
      <c r="K288">
        <f>IF(J288=1,Table3[[#This Row],[Outcome]]," ")</f>
        <v>1</v>
      </c>
      <c r="L288" t="str">
        <f t="shared" si="4"/>
        <v xml:space="preserve"> </v>
      </c>
      <c r="M288" t="str" cm="1">
        <f t="array" ref="M288">_xlfn.IFS(
  B288&lt;11, "0–10",
  B288&lt;21, "11–20",
  B288&lt;31, "21–30",
  B288&lt;41, "31–40",
  B288&lt;51, "41–50",
  B288&lt;61, "51–60",
  B288&lt;71, "61–70",
  B288&lt;81, "71–80",
  B288&lt;=100, "81–100"
)</f>
        <v>21–30</v>
      </c>
    </row>
    <row r="289" spans="1:13" x14ac:dyDescent="0.25">
      <c r="A289" t="s">
        <v>15</v>
      </c>
      <c r="B289">
        <v>29</v>
      </c>
      <c r="C289">
        <v>0</v>
      </c>
      <c r="D289">
        <v>0</v>
      </c>
      <c r="E289">
        <v>0</v>
      </c>
      <c r="F289" t="s">
        <v>52</v>
      </c>
      <c r="G289" t="s">
        <v>17</v>
      </c>
      <c r="H289" t="s">
        <v>13</v>
      </c>
      <c r="I289" t="s">
        <v>14</v>
      </c>
      <c r="J289">
        <v>0</v>
      </c>
      <c r="K289" t="str">
        <f>IF(J289=1,Table3[[#This Row],[Outcome]]," ")</f>
        <v xml:space="preserve"> </v>
      </c>
      <c r="L289">
        <f t="shared" si="4"/>
        <v>1</v>
      </c>
      <c r="M289" t="str" cm="1">
        <f t="array" ref="M289">_xlfn.IFS(
  B289&lt;11, "0–10",
  B289&lt;21, "11–20",
  B289&lt;31, "21–30",
  B289&lt;41, "31–40",
  B289&lt;51, "41–50",
  B289&lt;61, "51–60",
  B289&lt;71, "61–70",
  B289&lt;81, "71–80",
  B289&lt;=100, "81–100"
)</f>
        <v>21–30</v>
      </c>
    </row>
    <row r="290" spans="1:13" x14ac:dyDescent="0.25">
      <c r="A290" t="s">
        <v>15</v>
      </c>
      <c r="B290">
        <v>48</v>
      </c>
      <c r="C290">
        <v>1</v>
      </c>
      <c r="D290">
        <v>1</v>
      </c>
      <c r="E290">
        <v>1</v>
      </c>
      <c r="F290" t="s">
        <v>37</v>
      </c>
      <c r="G290" t="s">
        <v>12</v>
      </c>
      <c r="H290" t="s">
        <v>13</v>
      </c>
      <c r="I290" t="s">
        <v>14</v>
      </c>
      <c r="J290">
        <v>1</v>
      </c>
      <c r="K290">
        <f>IF(J290=1,Table3[[#This Row],[Outcome]]," ")</f>
        <v>1</v>
      </c>
      <c r="L290" t="str">
        <f t="shared" si="4"/>
        <v xml:space="preserve"> </v>
      </c>
      <c r="M290" t="str" cm="1">
        <f t="array" ref="M290">_xlfn.IFS(
  B290&lt;11, "0–10",
  B290&lt;21, "11–20",
  B290&lt;31, "21–30",
  B290&lt;41, "31–40",
  B290&lt;51, "41–50",
  B290&lt;61, "51–60",
  B290&lt;71, "61–70",
  B290&lt;81, "71–80",
  B290&lt;=100, "81–100"
)</f>
        <v>41–50</v>
      </c>
    </row>
    <row r="291" spans="1:13" x14ac:dyDescent="0.25">
      <c r="A291" t="s">
        <v>10</v>
      </c>
      <c r="B291">
        <v>17</v>
      </c>
      <c r="C291">
        <v>0</v>
      </c>
      <c r="D291">
        <v>0</v>
      </c>
      <c r="E291">
        <v>0</v>
      </c>
      <c r="F291" t="s">
        <v>50</v>
      </c>
      <c r="G291" t="s">
        <v>17</v>
      </c>
      <c r="H291" t="s">
        <v>13</v>
      </c>
      <c r="I291" t="s">
        <v>14</v>
      </c>
      <c r="J291">
        <v>0</v>
      </c>
      <c r="K291" t="str">
        <f>IF(J291=1,Table3[[#This Row],[Outcome]]," ")</f>
        <v xml:space="preserve"> </v>
      </c>
      <c r="L291">
        <f t="shared" si="4"/>
        <v>1</v>
      </c>
      <c r="M291" t="str" cm="1">
        <f t="array" ref="M291">_xlfn.IFS(
  B291&lt;11, "0–10",
  B291&lt;21, "11–20",
  B291&lt;31, "21–30",
  B291&lt;41, "31–40",
  B291&lt;51, "41–50",
  B291&lt;61, "51–60",
  B291&lt;71, "61–70",
  B291&lt;81, "71–80",
  B291&lt;=100, "81–100"
)</f>
        <v>11–20</v>
      </c>
    </row>
    <row r="292" spans="1:13" x14ac:dyDescent="0.25">
      <c r="A292" t="s">
        <v>10</v>
      </c>
      <c r="B292">
        <v>62</v>
      </c>
      <c r="C292">
        <v>0</v>
      </c>
      <c r="D292">
        <v>0</v>
      </c>
      <c r="E292">
        <v>0</v>
      </c>
      <c r="F292" t="s">
        <v>20</v>
      </c>
      <c r="G292" t="s">
        <v>12</v>
      </c>
      <c r="H292" t="s">
        <v>24</v>
      </c>
      <c r="I292" t="s">
        <v>14</v>
      </c>
      <c r="J292">
        <v>0</v>
      </c>
      <c r="K292" t="str">
        <f>IF(J292=1,Table3[[#This Row],[Outcome]]," ")</f>
        <v xml:space="preserve"> </v>
      </c>
      <c r="L292">
        <f t="shared" si="4"/>
        <v>1</v>
      </c>
      <c r="M292" t="str" cm="1">
        <f t="array" ref="M292">_xlfn.IFS(
  B292&lt;11, "0–10",
  B292&lt;21, "11–20",
  B292&lt;31, "21–30",
  B292&lt;41, "31–40",
  B292&lt;51, "41–50",
  B292&lt;61, "51–60",
  B292&lt;71, "61–70",
  B292&lt;81, "71–80",
  B292&lt;=100, "81–100"
)</f>
        <v>61–70</v>
      </c>
    </row>
    <row r="293" spans="1:13" x14ac:dyDescent="0.25">
      <c r="A293" t="s">
        <v>10</v>
      </c>
      <c r="B293">
        <v>34</v>
      </c>
      <c r="C293">
        <v>1</v>
      </c>
      <c r="D293">
        <v>1</v>
      </c>
      <c r="E293">
        <v>0</v>
      </c>
      <c r="F293" t="s">
        <v>20</v>
      </c>
      <c r="G293" t="s">
        <v>17</v>
      </c>
      <c r="H293" t="s">
        <v>24</v>
      </c>
      <c r="I293" t="s">
        <v>14</v>
      </c>
      <c r="J293">
        <v>1</v>
      </c>
      <c r="K293">
        <f>IF(J293=1,Table3[[#This Row],[Outcome]]," ")</f>
        <v>1</v>
      </c>
      <c r="L293" t="str">
        <f t="shared" si="4"/>
        <v xml:space="preserve"> </v>
      </c>
      <c r="M293" t="str" cm="1">
        <f t="array" ref="M293">_xlfn.IFS(
  B293&lt;11, "0–10",
  B293&lt;21, "11–20",
  B293&lt;31, "21–30",
  B293&lt;41, "31–40",
  B293&lt;51, "41–50",
  B293&lt;61, "51–60",
  B293&lt;71, "61–70",
  B293&lt;81, "71–80",
  B293&lt;=100, "81–100"
)</f>
        <v>31–40</v>
      </c>
    </row>
    <row r="294" spans="1:13" x14ac:dyDescent="0.25">
      <c r="A294" t="s">
        <v>10</v>
      </c>
      <c r="B294">
        <v>8</v>
      </c>
      <c r="C294">
        <v>1</v>
      </c>
      <c r="D294">
        <v>1</v>
      </c>
      <c r="E294">
        <v>0</v>
      </c>
      <c r="F294" t="s">
        <v>18</v>
      </c>
      <c r="G294" t="s">
        <v>12</v>
      </c>
      <c r="H294" t="s">
        <v>24</v>
      </c>
      <c r="I294" t="s">
        <v>14</v>
      </c>
      <c r="J294">
        <v>1</v>
      </c>
      <c r="K294">
        <f>IF(J294=1,Table3[[#This Row],[Outcome]]," ")</f>
        <v>1</v>
      </c>
      <c r="L294" t="str">
        <f t="shared" si="4"/>
        <v xml:space="preserve"> </v>
      </c>
      <c r="M294" t="str" cm="1">
        <f t="array" ref="M294">_xlfn.IFS(
  B294&lt;11, "0–10",
  B294&lt;21, "11–20",
  B294&lt;31, "21–30",
  B294&lt;41, "31–40",
  B294&lt;51, "41–50",
  B294&lt;61, "51–60",
  B294&lt;71, "61–70",
  B294&lt;81, "71–80",
  B294&lt;=100, "81–100"
)</f>
        <v>0–10</v>
      </c>
    </row>
    <row r="295" spans="1:13" x14ac:dyDescent="0.25">
      <c r="A295" t="s">
        <v>15</v>
      </c>
      <c r="B295">
        <v>22</v>
      </c>
      <c r="C295">
        <v>0</v>
      </c>
      <c r="D295">
        <v>0</v>
      </c>
      <c r="E295">
        <v>0</v>
      </c>
      <c r="F295" t="s">
        <v>21</v>
      </c>
      <c r="G295" t="s">
        <v>17</v>
      </c>
      <c r="H295" t="s">
        <v>13</v>
      </c>
      <c r="I295" t="s">
        <v>14</v>
      </c>
      <c r="J295">
        <v>0</v>
      </c>
      <c r="K295" t="str">
        <f>IF(J295=1,Table3[[#This Row],[Outcome]]," ")</f>
        <v xml:space="preserve"> </v>
      </c>
      <c r="L295">
        <f t="shared" si="4"/>
        <v>1</v>
      </c>
      <c r="M295" t="str" cm="1">
        <f t="array" ref="M295">_xlfn.IFS(
  B295&lt;11, "0–10",
  B295&lt;21, "11–20",
  B295&lt;31, "21–30",
  B295&lt;41, "31–40",
  B295&lt;51, "41–50",
  B295&lt;61, "51–60",
  B295&lt;71, "61–70",
  B295&lt;81, "71–80",
  B295&lt;=100, "81–100"
)</f>
        <v>21–30</v>
      </c>
    </row>
    <row r="296" spans="1:13" x14ac:dyDescent="0.25">
      <c r="A296" t="s">
        <v>15</v>
      </c>
      <c r="B296">
        <v>23</v>
      </c>
      <c r="C296">
        <v>0</v>
      </c>
      <c r="D296">
        <v>0</v>
      </c>
      <c r="E296">
        <v>1</v>
      </c>
      <c r="F296" t="s">
        <v>47</v>
      </c>
      <c r="G296" t="s">
        <v>12</v>
      </c>
      <c r="H296" t="s">
        <v>19</v>
      </c>
      <c r="I296" t="s">
        <v>14</v>
      </c>
      <c r="J296">
        <v>0</v>
      </c>
      <c r="K296" t="str">
        <f>IF(J296=1,Table3[[#This Row],[Outcome]]," ")</f>
        <v xml:space="preserve"> </v>
      </c>
      <c r="L296">
        <f t="shared" si="4"/>
        <v>1</v>
      </c>
      <c r="M296" t="str" cm="1">
        <f t="array" ref="M296">_xlfn.IFS(
  B296&lt;11, "0–10",
  B296&lt;21, "11–20",
  B296&lt;31, "21–30",
  B296&lt;41, "31–40",
  B296&lt;51, "41–50",
  B296&lt;61, "51–60",
  B296&lt;71, "61–70",
  B296&lt;81, "71–80",
  B296&lt;=100, "81–100"
)</f>
        <v>21–30</v>
      </c>
    </row>
    <row r="297" spans="1:13" x14ac:dyDescent="0.25">
      <c r="A297" t="s">
        <v>15</v>
      </c>
      <c r="B297">
        <v>47</v>
      </c>
      <c r="C297">
        <v>0</v>
      </c>
      <c r="D297">
        <v>0</v>
      </c>
      <c r="E297">
        <v>0</v>
      </c>
      <c r="F297" t="s">
        <v>30</v>
      </c>
      <c r="G297" t="s">
        <v>17</v>
      </c>
      <c r="H297" t="s">
        <v>24</v>
      </c>
      <c r="I297" t="s">
        <v>14</v>
      </c>
      <c r="J297">
        <v>0</v>
      </c>
      <c r="K297" t="str">
        <f>IF(J297=1,Table3[[#This Row],[Outcome]]," ")</f>
        <v xml:space="preserve"> </v>
      </c>
      <c r="L297">
        <f t="shared" si="4"/>
        <v>1</v>
      </c>
      <c r="M297" t="str" cm="1">
        <f t="array" ref="M297">_xlfn.IFS(
  B297&lt;11, "0–10",
  B297&lt;21, "11–20",
  B297&lt;31, "21–30",
  B297&lt;41, "31–40",
  B297&lt;51, "41–50",
  B297&lt;61, "51–60",
  B297&lt;71, "61–70",
  B297&lt;81, "71–80",
  B297&lt;=100, "81–100"
)</f>
        <v>41–50</v>
      </c>
    </row>
    <row r="298" spans="1:13" x14ac:dyDescent="0.25">
      <c r="A298" t="s">
        <v>15</v>
      </c>
      <c r="B298">
        <v>50</v>
      </c>
      <c r="C298">
        <v>0</v>
      </c>
      <c r="D298">
        <v>0</v>
      </c>
      <c r="E298">
        <v>1</v>
      </c>
      <c r="F298" t="s">
        <v>51</v>
      </c>
      <c r="G298" t="s">
        <v>12</v>
      </c>
      <c r="H298" t="s">
        <v>24</v>
      </c>
      <c r="I298" t="s">
        <v>14</v>
      </c>
      <c r="J298">
        <v>0</v>
      </c>
      <c r="K298" t="str">
        <f>IF(J298=1,Table3[[#This Row],[Outcome]]," ")</f>
        <v xml:space="preserve"> </v>
      </c>
      <c r="L298">
        <f t="shared" si="4"/>
        <v>1</v>
      </c>
      <c r="M298" t="str" cm="1">
        <f t="array" ref="M298">_xlfn.IFS(
  B298&lt;11, "0–10",
  B298&lt;21, "11–20",
  B298&lt;31, "21–30",
  B298&lt;41, "31–40",
  B298&lt;51, "41–50",
  B298&lt;61, "51–60",
  B298&lt;71, "61–70",
  B298&lt;81, "71–80",
  B298&lt;=100, "81–100"
)</f>
        <v>41–50</v>
      </c>
    </row>
    <row r="299" spans="1:13" x14ac:dyDescent="0.25">
      <c r="A299" t="s">
        <v>15</v>
      </c>
      <c r="B299">
        <v>15</v>
      </c>
      <c r="C299">
        <v>0</v>
      </c>
      <c r="D299">
        <v>0</v>
      </c>
      <c r="E299">
        <v>0</v>
      </c>
      <c r="F299" t="s">
        <v>44</v>
      </c>
      <c r="G299" t="s">
        <v>17</v>
      </c>
      <c r="H299" t="s">
        <v>13</v>
      </c>
      <c r="I299" t="s">
        <v>14</v>
      </c>
      <c r="J299">
        <v>0</v>
      </c>
      <c r="K299" t="str">
        <f>IF(J299=1,Table3[[#This Row],[Outcome]]," ")</f>
        <v xml:space="preserve"> </v>
      </c>
      <c r="L299">
        <f t="shared" si="4"/>
        <v>1</v>
      </c>
      <c r="M299" t="str" cm="1">
        <f t="array" ref="M299">_xlfn.IFS(
  B299&lt;11, "0–10",
  B299&lt;21, "11–20",
  B299&lt;31, "21–30",
  B299&lt;41, "31–40",
  B299&lt;51, "41–50",
  B299&lt;61, "51–60",
  B299&lt;71, "61–70",
  B299&lt;81, "71–80",
  B299&lt;=100, "81–100"
)</f>
        <v>11–20</v>
      </c>
    </row>
    <row r="300" spans="1:13" x14ac:dyDescent="0.25">
      <c r="A300" t="s">
        <v>15</v>
      </c>
      <c r="B300">
        <v>11</v>
      </c>
      <c r="C300">
        <v>1</v>
      </c>
      <c r="D300">
        <v>1</v>
      </c>
      <c r="E300">
        <v>0</v>
      </c>
      <c r="F300" t="s">
        <v>50</v>
      </c>
      <c r="G300" t="s">
        <v>12</v>
      </c>
      <c r="H300" t="s">
        <v>24</v>
      </c>
      <c r="I300" t="s">
        <v>14</v>
      </c>
      <c r="J300">
        <v>1</v>
      </c>
      <c r="K300">
        <f>IF(J300=1,Table3[[#This Row],[Outcome]]," ")</f>
        <v>1</v>
      </c>
      <c r="L300" t="str">
        <f t="shared" si="4"/>
        <v xml:space="preserve"> </v>
      </c>
      <c r="M300" t="str" cm="1">
        <f t="array" ref="M300">_xlfn.IFS(
  B300&lt;11, "0–10",
  B300&lt;21, "11–20",
  B300&lt;31, "21–30",
  B300&lt;41, "31–40",
  B300&lt;51, "41–50",
  B300&lt;61, "51–60",
  B300&lt;71, "61–70",
  B300&lt;81, "71–80",
  B300&lt;=100, "81–100"
)</f>
        <v>11–20</v>
      </c>
    </row>
    <row r="301" spans="1:13" x14ac:dyDescent="0.25">
      <c r="A301" t="s">
        <v>10</v>
      </c>
      <c r="B301">
        <v>46</v>
      </c>
      <c r="C301">
        <v>1</v>
      </c>
      <c r="D301">
        <v>1</v>
      </c>
      <c r="E301">
        <v>0</v>
      </c>
      <c r="F301" t="s">
        <v>32</v>
      </c>
      <c r="G301" t="s">
        <v>17</v>
      </c>
      <c r="H301" t="s">
        <v>13</v>
      </c>
      <c r="I301" t="s">
        <v>14</v>
      </c>
      <c r="J301">
        <v>1</v>
      </c>
      <c r="K301">
        <f>IF(J301=1,Table3[[#This Row],[Outcome]]," ")</f>
        <v>1</v>
      </c>
      <c r="L301" t="str">
        <f t="shared" si="4"/>
        <v xml:space="preserve"> </v>
      </c>
      <c r="M301" t="str" cm="1">
        <f t="array" ref="M301">_xlfn.IFS(
  B301&lt;11, "0–10",
  B301&lt;21, "11–20",
  B301&lt;31, "21–30",
  B301&lt;41, "31–40",
  B301&lt;51, "41–50",
  B301&lt;61, "51–60",
  B301&lt;71, "61–70",
  B301&lt;81, "71–80",
  B301&lt;=100, "81–100"
)</f>
        <v>41–50</v>
      </c>
    </row>
    <row r="302" spans="1:13" x14ac:dyDescent="0.25">
      <c r="A302" t="s">
        <v>10</v>
      </c>
      <c r="B302">
        <v>52</v>
      </c>
      <c r="C302">
        <v>1</v>
      </c>
      <c r="D302">
        <v>1</v>
      </c>
      <c r="E302">
        <v>0</v>
      </c>
      <c r="F302" t="s">
        <v>39</v>
      </c>
      <c r="G302" t="s">
        <v>12</v>
      </c>
      <c r="H302" t="s">
        <v>24</v>
      </c>
      <c r="I302" t="s">
        <v>14</v>
      </c>
      <c r="J302">
        <v>1</v>
      </c>
      <c r="K302">
        <f>IF(J302=1,Table3[[#This Row],[Outcome]]," ")</f>
        <v>1</v>
      </c>
      <c r="L302" t="str">
        <f t="shared" si="4"/>
        <v xml:space="preserve"> </v>
      </c>
      <c r="M302" t="str" cm="1">
        <f t="array" ref="M302">_xlfn.IFS(
  B302&lt;11, "0–10",
  B302&lt;21, "11–20",
  B302&lt;31, "21–30",
  B302&lt;41, "31–40",
  B302&lt;51, "41–50",
  B302&lt;61, "51–60",
  B302&lt;71, "61–70",
  B302&lt;81, "71–80",
  B302&lt;=100, "81–100"
)</f>
        <v>51–60</v>
      </c>
    </row>
    <row r="303" spans="1:13" x14ac:dyDescent="0.25">
      <c r="A303" t="s">
        <v>15</v>
      </c>
      <c r="B303">
        <v>44</v>
      </c>
      <c r="C303">
        <v>0</v>
      </c>
      <c r="D303">
        <v>0</v>
      </c>
      <c r="E303">
        <v>1</v>
      </c>
      <c r="F303" t="s">
        <v>42</v>
      </c>
      <c r="G303" t="s">
        <v>17</v>
      </c>
      <c r="H303" t="s">
        <v>24</v>
      </c>
      <c r="I303" t="s">
        <v>14</v>
      </c>
      <c r="J303">
        <v>0</v>
      </c>
      <c r="K303" t="str">
        <f>IF(J303=1,Table3[[#This Row],[Outcome]]," ")</f>
        <v xml:space="preserve"> </v>
      </c>
      <c r="L303">
        <f t="shared" si="4"/>
        <v>1</v>
      </c>
      <c r="M303" t="str" cm="1">
        <f t="array" ref="M303">_xlfn.IFS(
  B303&lt;11, "0–10",
  B303&lt;21, "11–20",
  B303&lt;31, "21–30",
  B303&lt;41, "31–40",
  B303&lt;51, "41–50",
  B303&lt;61, "51–60",
  B303&lt;71, "61–70",
  B303&lt;81, "71–80",
  B303&lt;=100, "81–100"
)</f>
        <v>41–50</v>
      </c>
    </row>
    <row r="304" spans="1:13" x14ac:dyDescent="0.25">
      <c r="A304" t="s">
        <v>15</v>
      </c>
      <c r="B304">
        <v>12</v>
      </c>
      <c r="C304">
        <v>0</v>
      </c>
      <c r="D304">
        <v>0</v>
      </c>
      <c r="E304">
        <v>1</v>
      </c>
      <c r="F304" t="s">
        <v>39</v>
      </c>
      <c r="G304" t="s">
        <v>12</v>
      </c>
      <c r="H304" t="s">
        <v>19</v>
      </c>
      <c r="I304" t="s">
        <v>14</v>
      </c>
      <c r="J304">
        <v>0</v>
      </c>
      <c r="K304" t="str">
        <f>IF(J304=1,Table3[[#This Row],[Outcome]]," ")</f>
        <v xml:space="preserve"> </v>
      </c>
      <c r="L304">
        <f t="shared" si="4"/>
        <v>1</v>
      </c>
      <c r="M304" t="str" cm="1">
        <f t="array" ref="M304">_xlfn.IFS(
  B304&lt;11, "0–10",
  B304&lt;21, "11–20",
  B304&lt;31, "21–30",
  B304&lt;41, "31–40",
  B304&lt;51, "41–50",
  B304&lt;61, "51–60",
  B304&lt;71, "61–70",
  B304&lt;81, "71–80",
  B304&lt;=100, "81–100"
)</f>
        <v>11–20</v>
      </c>
    </row>
    <row r="305" spans="1:13" x14ac:dyDescent="0.25">
      <c r="A305" t="s">
        <v>10</v>
      </c>
      <c r="B305">
        <v>30</v>
      </c>
      <c r="C305">
        <v>0</v>
      </c>
      <c r="D305">
        <v>0</v>
      </c>
      <c r="E305">
        <v>0</v>
      </c>
      <c r="F305" t="s">
        <v>22</v>
      </c>
      <c r="G305" t="s">
        <v>17</v>
      </c>
      <c r="H305" t="s">
        <v>13</v>
      </c>
      <c r="I305" t="s">
        <v>14</v>
      </c>
      <c r="J305">
        <v>0</v>
      </c>
      <c r="K305" t="str">
        <f>IF(J305=1,Table3[[#This Row],[Outcome]]," ")</f>
        <v xml:space="preserve"> </v>
      </c>
      <c r="L305">
        <f t="shared" si="4"/>
        <v>1</v>
      </c>
      <c r="M305" t="str" cm="1">
        <f t="array" ref="M305">_xlfn.IFS(
  B305&lt;11, "0–10",
  B305&lt;21, "11–20",
  B305&lt;31, "21–30",
  B305&lt;41, "31–40",
  B305&lt;51, "41–50",
  B305&lt;61, "51–60",
  B305&lt;71, "61–70",
  B305&lt;81, "71–80",
  B305&lt;=100, "81–100"
)</f>
        <v>21–30</v>
      </c>
    </row>
    <row r="306" spans="1:13" x14ac:dyDescent="0.25">
      <c r="A306" t="s">
        <v>15</v>
      </c>
      <c r="B306">
        <v>41</v>
      </c>
      <c r="C306">
        <v>0</v>
      </c>
      <c r="D306">
        <v>0</v>
      </c>
      <c r="E306">
        <v>0</v>
      </c>
      <c r="F306" t="s">
        <v>27</v>
      </c>
      <c r="G306" t="s">
        <v>12</v>
      </c>
      <c r="H306" t="s">
        <v>19</v>
      </c>
      <c r="I306" t="s">
        <v>14</v>
      </c>
      <c r="J306">
        <v>0</v>
      </c>
      <c r="K306" t="str">
        <f>IF(J306=1,Table3[[#This Row],[Outcome]]," ")</f>
        <v xml:space="preserve"> </v>
      </c>
      <c r="L306">
        <f t="shared" si="4"/>
        <v>1</v>
      </c>
      <c r="M306" t="str" cm="1">
        <f t="array" ref="M306">_xlfn.IFS(
  B306&lt;11, "0–10",
  B306&lt;21, "11–20",
  B306&lt;31, "21–30",
  B306&lt;41, "31–40",
  B306&lt;51, "41–50",
  B306&lt;61, "51–60",
  B306&lt;71, "61–70",
  B306&lt;81, "71–80",
  B306&lt;=100, "81–100"
)</f>
        <v>41–50</v>
      </c>
    </row>
    <row r="307" spans="1:13" x14ac:dyDescent="0.25">
      <c r="A307" t="s">
        <v>15</v>
      </c>
      <c r="B307">
        <v>62</v>
      </c>
      <c r="C307">
        <v>1</v>
      </c>
      <c r="D307">
        <v>1</v>
      </c>
      <c r="E307">
        <v>0</v>
      </c>
      <c r="F307" t="s">
        <v>22</v>
      </c>
      <c r="G307" t="s">
        <v>17</v>
      </c>
      <c r="H307" t="s">
        <v>24</v>
      </c>
      <c r="I307" t="s">
        <v>14</v>
      </c>
      <c r="J307">
        <v>1</v>
      </c>
      <c r="K307">
        <f>IF(J307=1,Table3[[#This Row],[Outcome]]," ")</f>
        <v>1</v>
      </c>
      <c r="L307" t="str">
        <f t="shared" si="4"/>
        <v xml:space="preserve"> </v>
      </c>
      <c r="M307" t="str" cm="1">
        <f t="array" ref="M307">_xlfn.IFS(
  B307&lt;11, "0–10",
  B307&lt;21, "11–20",
  B307&lt;31, "21–30",
  B307&lt;41, "31–40",
  B307&lt;51, "41–50",
  B307&lt;61, "51–60",
  B307&lt;71, "61–70",
  B307&lt;81, "71–80",
  B307&lt;=100, "81–100"
)</f>
        <v>61–70</v>
      </c>
    </row>
    <row r="308" spans="1:13" x14ac:dyDescent="0.25">
      <c r="A308" t="s">
        <v>15</v>
      </c>
      <c r="B308">
        <v>42</v>
      </c>
      <c r="C308">
        <v>1</v>
      </c>
      <c r="D308">
        <v>1</v>
      </c>
      <c r="E308">
        <v>0</v>
      </c>
      <c r="F308" t="s">
        <v>46</v>
      </c>
      <c r="G308" t="s">
        <v>12</v>
      </c>
      <c r="H308" t="s">
        <v>19</v>
      </c>
      <c r="I308" t="s">
        <v>14</v>
      </c>
      <c r="J308">
        <v>1</v>
      </c>
      <c r="K308">
        <f>IF(J308=1,Table3[[#This Row],[Outcome]]," ")</f>
        <v>1</v>
      </c>
      <c r="L308" t="str">
        <f t="shared" si="4"/>
        <v xml:space="preserve"> </v>
      </c>
      <c r="M308" t="str" cm="1">
        <f t="array" ref="M308">_xlfn.IFS(
  B308&lt;11, "0–10",
  B308&lt;21, "11–20",
  B308&lt;31, "21–30",
  B308&lt;41, "31–40",
  B308&lt;51, "41–50",
  B308&lt;61, "51–60",
  B308&lt;71, "61–70",
  B308&lt;81, "71–80",
  B308&lt;=100, "81–100"
)</f>
        <v>41–50</v>
      </c>
    </row>
    <row r="309" spans="1:13" x14ac:dyDescent="0.25">
      <c r="A309" t="s">
        <v>10</v>
      </c>
      <c r="B309">
        <v>38</v>
      </c>
      <c r="C309">
        <v>1</v>
      </c>
      <c r="D309">
        <v>1</v>
      </c>
      <c r="E309">
        <v>0</v>
      </c>
      <c r="F309" t="s">
        <v>22</v>
      </c>
      <c r="G309" t="s">
        <v>17</v>
      </c>
      <c r="H309" t="s">
        <v>13</v>
      </c>
      <c r="I309" t="s">
        <v>14</v>
      </c>
      <c r="J309">
        <v>1</v>
      </c>
      <c r="K309">
        <f>IF(J309=1,Table3[[#This Row],[Outcome]]," ")</f>
        <v>1</v>
      </c>
      <c r="L309" t="str">
        <f t="shared" si="4"/>
        <v xml:space="preserve"> </v>
      </c>
      <c r="M309" t="str" cm="1">
        <f t="array" ref="M309">_xlfn.IFS(
  B309&lt;11, "0–10",
  B309&lt;21, "11–20",
  B309&lt;31, "21–30",
  B309&lt;41, "31–40",
  B309&lt;51, "41–50",
  B309&lt;61, "51–60",
  B309&lt;71, "61–70",
  B309&lt;81, "71–80",
  B309&lt;=100, "81–100"
)</f>
        <v>31–40</v>
      </c>
    </row>
    <row r="310" spans="1:13" x14ac:dyDescent="0.25">
      <c r="A310" t="s">
        <v>15</v>
      </c>
      <c r="B310">
        <v>46</v>
      </c>
      <c r="C310">
        <v>0</v>
      </c>
      <c r="D310">
        <v>0</v>
      </c>
      <c r="E310">
        <v>0</v>
      </c>
      <c r="F310" t="s">
        <v>47</v>
      </c>
      <c r="G310" t="s">
        <v>12</v>
      </c>
      <c r="H310" t="s">
        <v>24</v>
      </c>
      <c r="I310" t="s">
        <v>14</v>
      </c>
      <c r="J310">
        <v>0</v>
      </c>
      <c r="K310" t="str">
        <f>IF(J310=1,Table3[[#This Row],[Outcome]]," ")</f>
        <v xml:space="preserve"> </v>
      </c>
      <c r="L310">
        <f t="shared" si="4"/>
        <v>1</v>
      </c>
      <c r="M310" t="str" cm="1">
        <f t="array" ref="M310">_xlfn.IFS(
  B310&lt;11, "0–10",
  B310&lt;21, "11–20",
  B310&lt;31, "21–30",
  B310&lt;41, "31–40",
  B310&lt;51, "41–50",
  B310&lt;61, "51–60",
  B310&lt;71, "61–70",
  B310&lt;81, "71–80",
  B310&lt;=100, "81–100"
)</f>
        <v>41–50</v>
      </c>
    </row>
    <row r="311" spans="1:13" x14ac:dyDescent="0.25">
      <c r="A311" t="s">
        <v>15</v>
      </c>
      <c r="B311">
        <v>44</v>
      </c>
      <c r="C311">
        <v>0</v>
      </c>
      <c r="D311">
        <v>0</v>
      </c>
      <c r="E311">
        <v>0</v>
      </c>
      <c r="F311" t="s">
        <v>44</v>
      </c>
      <c r="G311" t="s">
        <v>17</v>
      </c>
      <c r="H311" t="s">
        <v>19</v>
      </c>
      <c r="I311" t="s">
        <v>14</v>
      </c>
      <c r="J311">
        <v>0</v>
      </c>
      <c r="K311" t="str">
        <f>IF(J311=1,Table3[[#This Row],[Outcome]]," ")</f>
        <v xml:space="preserve"> </v>
      </c>
      <c r="L311">
        <f t="shared" si="4"/>
        <v>1</v>
      </c>
      <c r="M311" t="str" cm="1">
        <f t="array" ref="M311">_xlfn.IFS(
  B311&lt;11, "0–10",
  B311&lt;21, "11–20",
  B311&lt;31, "21–30",
  B311&lt;41, "31–40",
  B311&lt;51, "41–50",
  B311&lt;61, "51–60",
  B311&lt;71, "61–70",
  B311&lt;81, "71–80",
  B311&lt;=100, "81–100"
)</f>
        <v>41–50</v>
      </c>
    </row>
    <row r="312" spans="1:13" x14ac:dyDescent="0.25">
      <c r="A312" t="s">
        <v>10</v>
      </c>
      <c r="B312">
        <v>48</v>
      </c>
      <c r="C312">
        <v>1</v>
      </c>
      <c r="D312">
        <v>1</v>
      </c>
      <c r="E312">
        <v>0</v>
      </c>
      <c r="F312" t="s">
        <v>28</v>
      </c>
      <c r="G312" t="s">
        <v>12</v>
      </c>
      <c r="H312" t="s">
        <v>19</v>
      </c>
      <c r="I312" t="s">
        <v>14</v>
      </c>
      <c r="J312">
        <v>1</v>
      </c>
      <c r="K312">
        <f>IF(J312=1,Table3[[#This Row],[Outcome]]," ")</f>
        <v>1</v>
      </c>
      <c r="L312" t="str">
        <f t="shared" si="4"/>
        <v xml:space="preserve"> </v>
      </c>
      <c r="M312" t="str" cm="1">
        <f t="array" ref="M312">_xlfn.IFS(
  B312&lt;11, "0–10",
  B312&lt;21, "11–20",
  B312&lt;31, "21–30",
  B312&lt;41, "31–40",
  B312&lt;51, "41–50",
  B312&lt;61, "51–60",
  B312&lt;71, "61–70",
  B312&lt;81, "71–80",
  B312&lt;=100, "81–100"
)</f>
        <v>41–50</v>
      </c>
    </row>
    <row r="313" spans="1:13" x14ac:dyDescent="0.25">
      <c r="A313" t="s">
        <v>15</v>
      </c>
      <c r="B313">
        <v>42</v>
      </c>
      <c r="C313">
        <v>0</v>
      </c>
      <c r="D313">
        <v>0</v>
      </c>
      <c r="E313">
        <v>1</v>
      </c>
      <c r="F313" t="s">
        <v>33</v>
      </c>
      <c r="G313" t="s">
        <v>17</v>
      </c>
      <c r="H313" t="s">
        <v>13</v>
      </c>
      <c r="I313" t="s">
        <v>14</v>
      </c>
      <c r="J313">
        <v>0</v>
      </c>
      <c r="K313" t="str">
        <f>IF(J313=1,Table3[[#This Row],[Outcome]]," ")</f>
        <v xml:space="preserve"> </v>
      </c>
      <c r="L313">
        <f t="shared" si="4"/>
        <v>1</v>
      </c>
      <c r="M313" t="str" cm="1">
        <f t="array" ref="M313">_xlfn.IFS(
  B313&lt;11, "0–10",
  B313&lt;21, "11–20",
  B313&lt;31, "21–30",
  B313&lt;41, "31–40",
  B313&lt;51, "41–50",
  B313&lt;61, "51–60",
  B313&lt;71, "61–70",
  B313&lt;81, "71–80",
  B313&lt;=100, "81–100"
)</f>
        <v>41–50</v>
      </c>
    </row>
    <row r="314" spans="1:13" x14ac:dyDescent="0.25">
      <c r="A314" t="s">
        <v>15</v>
      </c>
      <c r="B314">
        <v>41</v>
      </c>
      <c r="C314">
        <v>1</v>
      </c>
      <c r="D314">
        <v>1</v>
      </c>
      <c r="E314">
        <v>0</v>
      </c>
      <c r="F314" t="s">
        <v>11</v>
      </c>
      <c r="G314" t="s">
        <v>12</v>
      </c>
      <c r="H314" t="s">
        <v>24</v>
      </c>
      <c r="I314" t="s">
        <v>14</v>
      </c>
      <c r="J314">
        <v>1</v>
      </c>
      <c r="K314">
        <f>IF(J314=1,Table3[[#This Row],[Outcome]]," ")</f>
        <v>1</v>
      </c>
      <c r="L314" t="str">
        <f t="shared" si="4"/>
        <v xml:space="preserve"> </v>
      </c>
      <c r="M314" t="str" cm="1">
        <f t="array" ref="M314">_xlfn.IFS(
  B314&lt;11, "0–10",
  B314&lt;21, "11–20",
  B314&lt;31, "21–30",
  B314&lt;41, "31–40",
  B314&lt;51, "41–50",
  B314&lt;61, "51–60",
  B314&lt;71, "61–70",
  B314&lt;81, "71–80",
  B314&lt;=100, "81–100"
)</f>
        <v>41–50</v>
      </c>
    </row>
    <row r="315" spans="1:13" x14ac:dyDescent="0.25">
      <c r="A315" t="s">
        <v>15</v>
      </c>
      <c r="B315">
        <v>15</v>
      </c>
      <c r="C315">
        <v>0</v>
      </c>
      <c r="D315">
        <v>0</v>
      </c>
      <c r="E315">
        <v>0</v>
      </c>
      <c r="F315" t="s">
        <v>45</v>
      </c>
      <c r="G315" t="s">
        <v>17</v>
      </c>
      <c r="H315" t="s">
        <v>24</v>
      </c>
      <c r="I315" t="s">
        <v>14</v>
      </c>
      <c r="J315">
        <v>0</v>
      </c>
      <c r="K315" t="str">
        <f>IF(J315=1,Table3[[#This Row],[Outcome]]," ")</f>
        <v xml:space="preserve"> </v>
      </c>
      <c r="L315">
        <f t="shared" si="4"/>
        <v>1</v>
      </c>
      <c r="M315" t="str" cm="1">
        <f t="array" ref="M315">_xlfn.IFS(
  B315&lt;11, "0–10",
  B315&lt;21, "11–20",
  B315&lt;31, "21–30",
  B315&lt;41, "31–40",
  B315&lt;51, "41–50",
  B315&lt;61, "51–60",
  B315&lt;71, "61–70",
  B315&lt;81, "71–80",
  B315&lt;=100, "81–100"
)</f>
        <v>11–20</v>
      </c>
    </row>
    <row r="316" spans="1:13" x14ac:dyDescent="0.25">
      <c r="A316" t="s">
        <v>15</v>
      </c>
      <c r="B316">
        <v>15</v>
      </c>
      <c r="C316">
        <v>1</v>
      </c>
      <c r="D316">
        <v>1</v>
      </c>
      <c r="E316">
        <v>1</v>
      </c>
      <c r="F316" t="s">
        <v>32</v>
      </c>
      <c r="G316" t="s">
        <v>12</v>
      </c>
      <c r="H316" t="s">
        <v>19</v>
      </c>
      <c r="I316" t="s">
        <v>14</v>
      </c>
      <c r="J316">
        <v>1</v>
      </c>
      <c r="K316">
        <f>IF(J316=1,Table3[[#This Row],[Outcome]]," ")</f>
        <v>1</v>
      </c>
      <c r="L316" t="str">
        <f t="shared" si="4"/>
        <v xml:space="preserve"> </v>
      </c>
      <c r="M316" t="str" cm="1">
        <f t="array" ref="M316">_xlfn.IFS(
  B316&lt;11, "0–10",
  B316&lt;21, "11–20",
  B316&lt;31, "21–30",
  B316&lt;41, "31–40",
  B316&lt;51, "41–50",
  B316&lt;61, "51–60",
  B316&lt;71, "61–70",
  B316&lt;81, "71–80",
  B316&lt;=100, "81–100"
)</f>
        <v>11–20</v>
      </c>
    </row>
    <row r="317" spans="1:13" x14ac:dyDescent="0.25">
      <c r="A317" t="s">
        <v>15</v>
      </c>
      <c r="B317">
        <v>64</v>
      </c>
      <c r="C317">
        <v>0</v>
      </c>
      <c r="D317">
        <v>0</v>
      </c>
      <c r="E317">
        <v>1</v>
      </c>
      <c r="F317" t="s">
        <v>32</v>
      </c>
      <c r="G317" t="s">
        <v>17</v>
      </c>
      <c r="H317" t="s">
        <v>13</v>
      </c>
      <c r="I317" t="s">
        <v>14</v>
      </c>
      <c r="J317">
        <v>0</v>
      </c>
      <c r="K317" t="str">
        <f>IF(J317=1,Table3[[#This Row],[Outcome]]," ")</f>
        <v xml:space="preserve"> </v>
      </c>
      <c r="L317">
        <f t="shared" si="4"/>
        <v>1</v>
      </c>
      <c r="M317" t="str" cm="1">
        <f t="array" ref="M317">_xlfn.IFS(
  B317&lt;11, "0–10",
  B317&lt;21, "11–20",
  B317&lt;31, "21–30",
  B317&lt;41, "31–40",
  B317&lt;51, "41–50",
  B317&lt;61, "51–60",
  B317&lt;71, "61–70",
  B317&lt;81, "71–80",
  B317&lt;=100, "81–100"
)</f>
        <v>61–70</v>
      </c>
    </row>
    <row r="318" spans="1:13" x14ac:dyDescent="0.25">
      <c r="A318" t="s">
        <v>15</v>
      </c>
      <c r="B318">
        <v>16</v>
      </c>
      <c r="C318">
        <v>1</v>
      </c>
      <c r="D318">
        <v>1</v>
      </c>
      <c r="E318">
        <v>0</v>
      </c>
      <c r="F318" t="s">
        <v>51</v>
      </c>
      <c r="G318" t="s">
        <v>12</v>
      </c>
      <c r="H318" t="s">
        <v>13</v>
      </c>
      <c r="I318" t="s">
        <v>14</v>
      </c>
      <c r="J318">
        <v>1</v>
      </c>
      <c r="K318">
        <f>IF(J318=1,Table3[[#This Row],[Outcome]]," ")</f>
        <v>1</v>
      </c>
      <c r="L318" t="str">
        <f t="shared" si="4"/>
        <v xml:space="preserve"> </v>
      </c>
      <c r="M318" t="str" cm="1">
        <f t="array" ref="M318">_xlfn.IFS(
  B318&lt;11, "0–10",
  B318&lt;21, "11–20",
  B318&lt;31, "21–30",
  B318&lt;41, "31–40",
  B318&lt;51, "41–50",
  B318&lt;61, "51–60",
  B318&lt;71, "61–70",
  B318&lt;81, "71–80",
  B318&lt;=100, "81–100"
)</f>
        <v>11–20</v>
      </c>
    </row>
    <row r="319" spans="1:13" x14ac:dyDescent="0.25">
      <c r="A319" t="s">
        <v>15</v>
      </c>
      <c r="B319">
        <v>19</v>
      </c>
      <c r="C319">
        <v>1</v>
      </c>
      <c r="D319">
        <v>1</v>
      </c>
      <c r="E319">
        <v>0</v>
      </c>
      <c r="F319" t="s">
        <v>35</v>
      </c>
      <c r="G319" t="s">
        <v>17</v>
      </c>
      <c r="H319" t="s">
        <v>13</v>
      </c>
      <c r="I319" t="s">
        <v>14</v>
      </c>
      <c r="J319">
        <v>1</v>
      </c>
      <c r="K319">
        <f>IF(J319=1,Table3[[#This Row],[Outcome]]," ")</f>
        <v>1</v>
      </c>
      <c r="L319" t="str">
        <f t="shared" si="4"/>
        <v xml:space="preserve"> </v>
      </c>
      <c r="M319" t="str" cm="1">
        <f t="array" ref="M319">_xlfn.IFS(
  B319&lt;11, "0–10",
  B319&lt;21, "11–20",
  B319&lt;31, "21–30",
  B319&lt;41, "31–40",
  B319&lt;51, "41–50",
  B319&lt;61, "51–60",
  B319&lt;71, "61–70",
  B319&lt;81, "71–80",
  B319&lt;=100, "81–100"
)</f>
        <v>11–20</v>
      </c>
    </row>
    <row r="320" spans="1:13" x14ac:dyDescent="0.25">
      <c r="A320" t="s">
        <v>15</v>
      </c>
      <c r="B320">
        <v>56</v>
      </c>
      <c r="C320">
        <v>0</v>
      </c>
      <c r="D320">
        <v>0</v>
      </c>
      <c r="E320">
        <v>0</v>
      </c>
      <c r="F320" t="s">
        <v>52</v>
      </c>
      <c r="G320" t="s">
        <v>12</v>
      </c>
      <c r="H320" t="s">
        <v>13</v>
      </c>
      <c r="I320" t="s">
        <v>14</v>
      </c>
      <c r="J320">
        <v>0</v>
      </c>
      <c r="K320" t="str">
        <f>IF(J320=1,Table3[[#This Row],[Outcome]]," ")</f>
        <v xml:space="preserve"> </v>
      </c>
      <c r="L320">
        <f t="shared" si="4"/>
        <v>1</v>
      </c>
      <c r="M320" t="str" cm="1">
        <f t="array" ref="M320">_xlfn.IFS(
  B320&lt;11, "0–10",
  B320&lt;21, "11–20",
  B320&lt;31, "21–30",
  B320&lt;41, "31–40",
  B320&lt;51, "41–50",
  B320&lt;61, "51–60",
  B320&lt;71, "61–70",
  B320&lt;81, "71–80",
  B320&lt;=100, "81–100"
)</f>
        <v>51–60</v>
      </c>
    </row>
    <row r="321" spans="1:13" x14ac:dyDescent="0.25">
      <c r="A321" t="s">
        <v>10</v>
      </c>
      <c r="B321">
        <v>65</v>
      </c>
      <c r="C321">
        <v>1</v>
      </c>
      <c r="D321">
        <v>1</v>
      </c>
      <c r="E321">
        <v>1</v>
      </c>
      <c r="F321" t="s">
        <v>44</v>
      </c>
      <c r="G321" t="s">
        <v>17</v>
      </c>
      <c r="H321" t="s">
        <v>24</v>
      </c>
      <c r="I321" t="s">
        <v>14</v>
      </c>
      <c r="J321">
        <v>1</v>
      </c>
      <c r="K321">
        <f>IF(J321=1,Table3[[#This Row],[Outcome]]," ")</f>
        <v>1</v>
      </c>
      <c r="L321" t="str">
        <f t="shared" si="4"/>
        <v xml:space="preserve"> </v>
      </c>
      <c r="M321" t="str" cm="1">
        <f t="array" ref="M321">_xlfn.IFS(
  B321&lt;11, "0–10",
  B321&lt;21, "11–20",
  B321&lt;31, "21–30",
  B321&lt;41, "31–40",
  B321&lt;51, "41–50",
  B321&lt;61, "51–60",
  B321&lt;71, "61–70",
  B321&lt;81, "71–80",
  B321&lt;=100, "81–100"
)</f>
        <v>61–70</v>
      </c>
    </row>
    <row r="322" spans="1:13" x14ac:dyDescent="0.25">
      <c r="A322" t="s">
        <v>15</v>
      </c>
      <c r="B322">
        <v>57</v>
      </c>
      <c r="C322">
        <v>1</v>
      </c>
      <c r="D322">
        <v>1</v>
      </c>
      <c r="E322">
        <v>1</v>
      </c>
      <c r="F322" t="s">
        <v>52</v>
      </c>
      <c r="G322" t="s">
        <v>12</v>
      </c>
      <c r="H322" t="s">
        <v>24</v>
      </c>
      <c r="I322" t="s">
        <v>14</v>
      </c>
      <c r="J322">
        <v>1</v>
      </c>
      <c r="K322">
        <f>IF(J322=1,Table3[[#This Row],[Outcome]]," ")</f>
        <v>1</v>
      </c>
      <c r="L322" t="str">
        <f t="shared" ref="L322:L385" si="5">IF(J322=0,1," ")</f>
        <v xml:space="preserve"> </v>
      </c>
      <c r="M322" t="str" cm="1">
        <f t="array" ref="M322">_xlfn.IFS(
  B322&lt;11, "0–10",
  B322&lt;21, "11–20",
  B322&lt;31, "21–30",
  B322&lt;41, "31–40",
  B322&lt;51, "41–50",
  B322&lt;61, "51–60",
  B322&lt;71, "61–70",
  B322&lt;81, "71–80",
  B322&lt;=100, "81–100"
)</f>
        <v>51–60</v>
      </c>
    </row>
    <row r="323" spans="1:13" x14ac:dyDescent="0.25">
      <c r="A323" t="s">
        <v>15</v>
      </c>
      <c r="B323">
        <v>24</v>
      </c>
      <c r="C323">
        <v>0</v>
      </c>
      <c r="D323">
        <v>0</v>
      </c>
      <c r="E323">
        <v>0</v>
      </c>
      <c r="F323" t="s">
        <v>21</v>
      </c>
      <c r="G323" t="s">
        <v>17</v>
      </c>
      <c r="H323" t="s">
        <v>24</v>
      </c>
      <c r="I323" t="s">
        <v>14</v>
      </c>
      <c r="J323">
        <v>0</v>
      </c>
      <c r="K323" t="str">
        <f>IF(J323=1,Table3[[#This Row],[Outcome]]," ")</f>
        <v xml:space="preserve"> </v>
      </c>
      <c r="L323">
        <f t="shared" si="5"/>
        <v>1</v>
      </c>
      <c r="M323" t="str" cm="1">
        <f t="array" ref="M323">_xlfn.IFS(
  B323&lt;11, "0–10",
  B323&lt;21, "11–20",
  B323&lt;31, "21–30",
  B323&lt;41, "31–40",
  B323&lt;51, "41–50",
  B323&lt;61, "51–60",
  B323&lt;71, "61–70",
  B323&lt;81, "71–80",
  B323&lt;=100, "81–100"
)</f>
        <v>21–30</v>
      </c>
    </row>
    <row r="324" spans="1:13" x14ac:dyDescent="0.25">
      <c r="A324" t="s">
        <v>15</v>
      </c>
      <c r="B324">
        <v>38</v>
      </c>
      <c r="C324">
        <v>0</v>
      </c>
      <c r="D324">
        <v>0</v>
      </c>
      <c r="E324">
        <v>1</v>
      </c>
      <c r="F324" t="s">
        <v>52</v>
      </c>
      <c r="G324" t="s">
        <v>12</v>
      </c>
      <c r="H324" t="s">
        <v>19</v>
      </c>
      <c r="I324" t="s">
        <v>14</v>
      </c>
      <c r="J324">
        <v>0</v>
      </c>
      <c r="K324" t="str">
        <f>IF(J324=1,Table3[[#This Row],[Outcome]]," ")</f>
        <v xml:space="preserve"> </v>
      </c>
      <c r="L324">
        <f t="shared" si="5"/>
        <v>1</v>
      </c>
      <c r="M324" t="str" cm="1">
        <f t="array" ref="M324">_xlfn.IFS(
  B324&lt;11, "0–10",
  B324&lt;21, "11–20",
  B324&lt;31, "21–30",
  B324&lt;41, "31–40",
  B324&lt;51, "41–50",
  B324&lt;61, "51–60",
  B324&lt;71, "61–70",
  B324&lt;81, "71–80",
  B324&lt;=100, "81–100"
)</f>
        <v>31–40</v>
      </c>
    </row>
    <row r="325" spans="1:13" x14ac:dyDescent="0.25">
      <c r="A325" t="s">
        <v>10</v>
      </c>
      <c r="B325">
        <v>39</v>
      </c>
      <c r="C325">
        <v>0</v>
      </c>
      <c r="D325">
        <v>0</v>
      </c>
      <c r="E325">
        <v>1</v>
      </c>
      <c r="F325" t="s">
        <v>30</v>
      </c>
      <c r="G325" t="s">
        <v>17</v>
      </c>
      <c r="H325" t="s">
        <v>24</v>
      </c>
      <c r="I325" t="s">
        <v>14</v>
      </c>
      <c r="J325">
        <v>0</v>
      </c>
      <c r="K325" t="str">
        <f>IF(J325=1,Table3[[#This Row],[Outcome]]," ")</f>
        <v xml:space="preserve"> </v>
      </c>
      <c r="L325">
        <f t="shared" si="5"/>
        <v>1</v>
      </c>
      <c r="M325" t="str" cm="1">
        <f t="array" ref="M325">_xlfn.IFS(
  B325&lt;11, "0–10",
  B325&lt;21, "11–20",
  B325&lt;31, "21–30",
  B325&lt;41, "31–40",
  B325&lt;51, "41–50",
  B325&lt;61, "51–60",
  B325&lt;71, "61–70",
  B325&lt;81, "71–80",
  B325&lt;=100, "81–100"
)</f>
        <v>31–40</v>
      </c>
    </row>
    <row r="326" spans="1:13" x14ac:dyDescent="0.25">
      <c r="A326" t="s">
        <v>10</v>
      </c>
      <c r="B326">
        <v>64</v>
      </c>
      <c r="C326">
        <v>0</v>
      </c>
      <c r="D326">
        <v>0</v>
      </c>
      <c r="E326">
        <v>0</v>
      </c>
      <c r="F326" t="s">
        <v>45</v>
      </c>
      <c r="G326" t="s">
        <v>12</v>
      </c>
      <c r="H326" t="s">
        <v>24</v>
      </c>
      <c r="I326" t="s">
        <v>14</v>
      </c>
      <c r="J326">
        <v>0</v>
      </c>
      <c r="K326" t="str">
        <f>IF(J326=1,Table3[[#This Row],[Outcome]]," ")</f>
        <v xml:space="preserve"> </v>
      </c>
      <c r="L326">
        <f t="shared" si="5"/>
        <v>1</v>
      </c>
      <c r="M326" t="str" cm="1">
        <f t="array" ref="M326">_xlfn.IFS(
  B326&lt;11, "0–10",
  B326&lt;21, "11–20",
  B326&lt;31, "21–30",
  B326&lt;41, "31–40",
  B326&lt;51, "41–50",
  B326&lt;61, "51–60",
  B326&lt;71, "61–70",
  B326&lt;81, "71–80",
  B326&lt;=100, "81–100"
)</f>
        <v>61–70</v>
      </c>
    </row>
    <row r="327" spans="1:13" x14ac:dyDescent="0.25">
      <c r="A327" t="s">
        <v>15</v>
      </c>
      <c r="B327">
        <v>39</v>
      </c>
      <c r="C327">
        <v>1</v>
      </c>
      <c r="D327">
        <v>1</v>
      </c>
      <c r="E327">
        <v>1</v>
      </c>
      <c r="F327" t="s">
        <v>20</v>
      </c>
      <c r="G327" t="s">
        <v>17</v>
      </c>
      <c r="H327" t="s">
        <v>13</v>
      </c>
      <c r="I327" t="s">
        <v>14</v>
      </c>
      <c r="J327">
        <v>1</v>
      </c>
      <c r="K327">
        <f>IF(J327=1,Table3[[#This Row],[Outcome]]," ")</f>
        <v>1</v>
      </c>
      <c r="L327" t="str">
        <f t="shared" si="5"/>
        <v xml:space="preserve"> </v>
      </c>
      <c r="M327" t="str" cm="1">
        <f t="array" ref="M327">_xlfn.IFS(
  B327&lt;11, "0–10",
  B327&lt;21, "11–20",
  B327&lt;31, "21–30",
  B327&lt;41, "31–40",
  B327&lt;51, "41–50",
  B327&lt;61, "51–60",
  B327&lt;71, "61–70",
  B327&lt;81, "71–80",
  B327&lt;=100, "81–100"
)</f>
        <v>31–40</v>
      </c>
    </row>
    <row r="328" spans="1:13" x14ac:dyDescent="0.25">
      <c r="A328" t="s">
        <v>15</v>
      </c>
      <c r="B328">
        <v>33</v>
      </c>
      <c r="C328">
        <v>1</v>
      </c>
      <c r="D328">
        <v>1</v>
      </c>
      <c r="E328">
        <v>0</v>
      </c>
      <c r="F328" t="s">
        <v>34</v>
      </c>
      <c r="G328" t="s">
        <v>12</v>
      </c>
      <c r="H328" t="s">
        <v>19</v>
      </c>
      <c r="I328" t="s">
        <v>14</v>
      </c>
      <c r="J328">
        <v>1</v>
      </c>
      <c r="K328">
        <f>IF(J328=1,Table3[[#This Row],[Outcome]]," ")</f>
        <v>1</v>
      </c>
      <c r="L328" t="str">
        <f t="shared" si="5"/>
        <v xml:space="preserve"> </v>
      </c>
      <c r="M328" t="str" cm="1">
        <f t="array" ref="M328">_xlfn.IFS(
  B328&lt;11, "0–10",
  B328&lt;21, "11–20",
  B328&lt;31, "21–30",
  B328&lt;41, "31–40",
  B328&lt;51, "41–50",
  B328&lt;61, "51–60",
  B328&lt;71, "61–70",
  B328&lt;81, "71–80",
  B328&lt;=100, "81–100"
)</f>
        <v>31–40</v>
      </c>
    </row>
    <row r="329" spans="1:13" x14ac:dyDescent="0.25">
      <c r="A329" t="s">
        <v>15</v>
      </c>
      <c r="B329">
        <v>49</v>
      </c>
      <c r="C329">
        <v>1</v>
      </c>
      <c r="D329">
        <v>1</v>
      </c>
      <c r="E329">
        <v>0</v>
      </c>
      <c r="F329" t="s">
        <v>20</v>
      </c>
      <c r="G329" t="s">
        <v>17</v>
      </c>
      <c r="H329" t="s">
        <v>13</v>
      </c>
      <c r="I329" t="s">
        <v>14</v>
      </c>
      <c r="J329">
        <v>1</v>
      </c>
      <c r="K329">
        <f>IF(J329=1,Table3[[#This Row],[Outcome]]," ")</f>
        <v>1</v>
      </c>
      <c r="L329" t="str">
        <f t="shared" si="5"/>
        <v xml:space="preserve"> </v>
      </c>
      <c r="M329" t="str" cm="1">
        <f t="array" ref="M329">_xlfn.IFS(
  B329&lt;11, "0–10",
  B329&lt;21, "11–20",
  B329&lt;31, "21–30",
  B329&lt;41, "31–40",
  B329&lt;51, "41–50",
  B329&lt;61, "51–60",
  B329&lt;71, "61–70",
  B329&lt;81, "71–80",
  B329&lt;=100, "81–100"
)</f>
        <v>41–50</v>
      </c>
    </row>
    <row r="330" spans="1:13" x14ac:dyDescent="0.25">
      <c r="A330" t="s">
        <v>10</v>
      </c>
      <c r="B330">
        <v>22</v>
      </c>
      <c r="C330">
        <v>1</v>
      </c>
      <c r="D330">
        <v>1</v>
      </c>
      <c r="E330">
        <v>1</v>
      </c>
      <c r="F330" t="s">
        <v>39</v>
      </c>
      <c r="G330" t="s">
        <v>12</v>
      </c>
      <c r="H330" t="s">
        <v>24</v>
      </c>
      <c r="I330" t="s">
        <v>14</v>
      </c>
      <c r="J330">
        <v>1</v>
      </c>
      <c r="K330">
        <f>IF(J330=1,Table3[[#This Row],[Outcome]]," ")</f>
        <v>1</v>
      </c>
      <c r="L330" t="str">
        <f t="shared" si="5"/>
        <v xml:space="preserve"> </v>
      </c>
      <c r="M330" t="str" cm="1">
        <f t="array" ref="M330">_xlfn.IFS(
  B330&lt;11, "0–10",
  B330&lt;21, "11–20",
  B330&lt;31, "21–30",
  B330&lt;41, "31–40",
  B330&lt;51, "41–50",
  B330&lt;61, "51–60",
  B330&lt;71, "61–70",
  B330&lt;81, "71–80",
  B330&lt;=100, "81–100"
)</f>
        <v>21–30</v>
      </c>
    </row>
    <row r="331" spans="1:13" x14ac:dyDescent="0.25">
      <c r="A331" t="s">
        <v>10</v>
      </c>
      <c r="B331">
        <v>29</v>
      </c>
      <c r="C331">
        <v>0</v>
      </c>
      <c r="D331">
        <v>0</v>
      </c>
      <c r="E331">
        <v>0</v>
      </c>
      <c r="F331" t="s">
        <v>35</v>
      </c>
      <c r="G331" t="s">
        <v>17</v>
      </c>
      <c r="H331" t="s">
        <v>13</v>
      </c>
      <c r="I331" t="s">
        <v>14</v>
      </c>
      <c r="J331">
        <v>0</v>
      </c>
      <c r="K331" t="str">
        <f>IF(J331=1,Table3[[#This Row],[Outcome]]," ")</f>
        <v xml:space="preserve"> </v>
      </c>
      <c r="L331">
        <f t="shared" si="5"/>
        <v>1</v>
      </c>
      <c r="M331" t="str" cm="1">
        <f t="array" ref="M331">_xlfn.IFS(
  B331&lt;11, "0–10",
  B331&lt;21, "11–20",
  B331&lt;31, "21–30",
  B331&lt;41, "31–40",
  B331&lt;51, "41–50",
  B331&lt;61, "51–60",
  B331&lt;71, "61–70",
  B331&lt;81, "71–80",
  B331&lt;=100, "81–100"
)</f>
        <v>21–30</v>
      </c>
    </row>
    <row r="332" spans="1:13" x14ac:dyDescent="0.25">
      <c r="A332" t="s">
        <v>10</v>
      </c>
      <c r="B332">
        <v>22</v>
      </c>
      <c r="C332">
        <v>1</v>
      </c>
      <c r="D332">
        <v>1</v>
      </c>
      <c r="E332">
        <v>0</v>
      </c>
      <c r="F332" t="s">
        <v>26</v>
      </c>
      <c r="G332" t="s">
        <v>12</v>
      </c>
      <c r="H332" t="s">
        <v>13</v>
      </c>
      <c r="I332" t="s">
        <v>14</v>
      </c>
      <c r="J332">
        <v>1</v>
      </c>
      <c r="K332">
        <f>IF(J332=1,Table3[[#This Row],[Outcome]]," ")</f>
        <v>1</v>
      </c>
      <c r="L332" t="str">
        <f t="shared" si="5"/>
        <v xml:space="preserve"> </v>
      </c>
      <c r="M332" t="str" cm="1">
        <f t="array" ref="M332">_xlfn.IFS(
  B332&lt;11, "0–10",
  B332&lt;21, "11–20",
  B332&lt;31, "21–30",
  B332&lt;41, "31–40",
  B332&lt;51, "41–50",
  B332&lt;61, "51–60",
  B332&lt;71, "61–70",
  B332&lt;81, "71–80",
  B332&lt;=100, "81–100"
)</f>
        <v>21–30</v>
      </c>
    </row>
    <row r="333" spans="1:13" x14ac:dyDescent="0.25">
      <c r="A333" t="s">
        <v>10</v>
      </c>
      <c r="B333">
        <v>13</v>
      </c>
      <c r="C333">
        <v>1</v>
      </c>
      <c r="D333">
        <v>1</v>
      </c>
      <c r="E333">
        <v>0</v>
      </c>
      <c r="F333" t="s">
        <v>47</v>
      </c>
      <c r="G333" t="s">
        <v>17</v>
      </c>
      <c r="H333" t="s">
        <v>19</v>
      </c>
      <c r="I333" t="s">
        <v>14</v>
      </c>
      <c r="J333">
        <v>1</v>
      </c>
      <c r="K333">
        <f>IF(J333=1,Table3[[#This Row],[Outcome]]," ")</f>
        <v>1</v>
      </c>
      <c r="L333" t="str">
        <f t="shared" si="5"/>
        <v xml:space="preserve"> </v>
      </c>
      <c r="M333" t="str" cm="1">
        <f t="array" ref="M333">_xlfn.IFS(
  B333&lt;11, "0–10",
  B333&lt;21, "11–20",
  B333&lt;31, "21–30",
  B333&lt;41, "31–40",
  B333&lt;51, "41–50",
  B333&lt;61, "51–60",
  B333&lt;71, "61–70",
  B333&lt;81, "71–80",
  B333&lt;=100, "81–100"
)</f>
        <v>11–20</v>
      </c>
    </row>
    <row r="334" spans="1:13" x14ac:dyDescent="0.25">
      <c r="A334" t="s">
        <v>10</v>
      </c>
      <c r="B334">
        <v>11</v>
      </c>
      <c r="C334">
        <v>1</v>
      </c>
      <c r="D334">
        <v>1</v>
      </c>
      <c r="E334">
        <v>0</v>
      </c>
      <c r="F334" t="s">
        <v>50</v>
      </c>
      <c r="G334" t="s">
        <v>12</v>
      </c>
      <c r="H334" t="s">
        <v>13</v>
      </c>
      <c r="I334" t="s">
        <v>14</v>
      </c>
      <c r="J334">
        <v>1</v>
      </c>
      <c r="K334">
        <f>IF(J334=1,Table3[[#This Row],[Outcome]]," ")</f>
        <v>1</v>
      </c>
      <c r="L334" t="str">
        <f t="shared" si="5"/>
        <v xml:space="preserve"> </v>
      </c>
      <c r="M334" t="str" cm="1">
        <f t="array" ref="M334">_xlfn.IFS(
  B334&lt;11, "0–10",
  B334&lt;21, "11–20",
  B334&lt;31, "21–30",
  B334&lt;41, "31–40",
  B334&lt;51, "41–50",
  B334&lt;61, "51–60",
  B334&lt;71, "61–70",
  B334&lt;81, "71–80",
  B334&lt;=100, "81–100"
)</f>
        <v>11–20</v>
      </c>
    </row>
    <row r="335" spans="1:13" x14ac:dyDescent="0.25">
      <c r="A335" t="s">
        <v>15</v>
      </c>
      <c r="B335">
        <v>41</v>
      </c>
      <c r="C335">
        <v>1</v>
      </c>
      <c r="D335">
        <v>1</v>
      </c>
      <c r="E335">
        <v>1</v>
      </c>
      <c r="F335" t="s">
        <v>49</v>
      </c>
      <c r="G335" t="s">
        <v>17</v>
      </c>
      <c r="H335" t="s">
        <v>13</v>
      </c>
      <c r="I335" t="s">
        <v>14</v>
      </c>
      <c r="J335">
        <v>1</v>
      </c>
      <c r="K335">
        <f>IF(J335=1,Table3[[#This Row],[Outcome]]," ")</f>
        <v>1</v>
      </c>
      <c r="L335" t="str">
        <f t="shared" si="5"/>
        <v xml:space="preserve"> </v>
      </c>
      <c r="M335" t="str" cm="1">
        <f t="array" ref="M335">_xlfn.IFS(
  B335&lt;11, "0–10",
  B335&lt;21, "11–20",
  B335&lt;31, "21–30",
  B335&lt;41, "31–40",
  B335&lt;51, "41–50",
  B335&lt;61, "51–60",
  B335&lt;71, "61–70",
  B335&lt;81, "71–80",
  B335&lt;=100, "81–100"
)</f>
        <v>41–50</v>
      </c>
    </row>
    <row r="336" spans="1:13" x14ac:dyDescent="0.25">
      <c r="A336" t="s">
        <v>15</v>
      </c>
      <c r="B336">
        <v>61</v>
      </c>
      <c r="C336">
        <v>1</v>
      </c>
      <c r="D336">
        <v>1</v>
      </c>
      <c r="E336">
        <v>1</v>
      </c>
      <c r="F336" t="s">
        <v>41</v>
      </c>
      <c r="G336" t="s">
        <v>12</v>
      </c>
      <c r="H336" t="s">
        <v>19</v>
      </c>
      <c r="I336" t="s">
        <v>14</v>
      </c>
      <c r="J336">
        <v>1</v>
      </c>
      <c r="K336">
        <f>IF(J336=1,Table3[[#This Row],[Outcome]]," ")</f>
        <v>1</v>
      </c>
      <c r="L336" t="str">
        <f t="shared" si="5"/>
        <v xml:space="preserve"> </v>
      </c>
      <c r="M336" t="str" cm="1">
        <f t="array" ref="M336">_xlfn.IFS(
  B336&lt;11, "0–10",
  B336&lt;21, "11–20",
  B336&lt;31, "21–30",
  B336&lt;41, "31–40",
  B336&lt;51, "41–50",
  B336&lt;61, "51–60",
  B336&lt;71, "61–70",
  B336&lt;81, "71–80",
  B336&lt;=100, "81–100"
)</f>
        <v>61–70</v>
      </c>
    </row>
    <row r="337" spans="1:13" x14ac:dyDescent="0.25">
      <c r="A337" t="s">
        <v>15</v>
      </c>
      <c r="B337">
        <v>60</v>
      </c>
      <c r="C337">
        <v>0</v>
      </c>
      <c r="D337">
        <v>0</v>
      </c>
      <c r="E337">
        <v>1</v>
      </c>
      <c r="F337" t="s">
        <v>11</v>
      </c>
      <c r="G337" t="s">
        <v>17</v>
      </c>
      <c r="H337" t="s">
        <v>24</v>
      </c>
      <c r="I337" t="s">
        <v>14</v>
      </c>
      <c r="J337">
        <v>0</v>
      </c>
      <c r="K337" t="str">
        <f>IF(J337=1,Table3[[#This Row],[Outcome]]," ")</f>
        <v xml:space="preserve"> </v>
      </c>
      <c r="L337">
        <f t="shared" si="5"/>
        <v>1</v>
      </c>
      <c r="M337" t="str" cm="1">
        <f t="array" ref="M337">_xlfn.IFS(
  B337&lt;11, "0–10",
  B337&lt;21, "11–20",
  B337&lt;31, "21–30",
  B337&lt;41, "31–40",
  B337&lt;51, "41–50",
  B337&lt;61, "51–60",
  B337&lt;71, "61–70",
  B337&lt;81, "71–80",
  B337&lt;=100, "81–100"
)</f>
        <v>51–60</v>
      </c>
    </row>
    <row r="338" spans="1:13" x14ac:dyDescent="0.25">
      <c r="A338" t="s">
        <v>10</v>
      </c>
      <c r="B338">
        <v>21</v>
      </c>
      <c r="C338">
        <v>1</v>
      </c>
      <c r="D338">
        <v>1</v>
      </c>
      <c r="E338">
        <v>0</v>
      </c>
      <c r="F338" t="s">
        <v>11</v>
      </c>
      <c r="G338" t="s">
        <v>12</v>
      </c>
      <c r="H338" t="s">
        <v>13</v>
      </c>
      <c r="I338" t="s">
        <v>14</v>
      </c>
      <c r="J338">
        <v>1</v>
      </c>
      <c r="K338">
        <f>IF(J338=1,Table3[[#This Row],[Outcome]]," ")</f>
        <v>1</v>
      </c>
      <c r="L338" t="str">
        <f t="shared" si="5"/>
        <v xml:space="preserve"> </v>
      </c>
      <c r="M338" t="str" cm="1">
        <f t="array" ref="M338">_xlfn.IFS(
  B338&lt;11, "0–10",
  B338&lt;21, "11–20",
  B338&lt;31, "21–30",
  B338&lt;41, "31–40",
  B338&lt;51, "41–50",
  B338&lt;61, "51–60",
  B338&lt;71, "61–70",
  B338&lt;81, "71–80",
  B338&lt;=100, "81–100"
)</f>
        <v>21–30</v>
      </c>
    </row>
    <row r="339" spans="1:13" x14ac:dyDescent="0.25">
      <c r="A339" t="s">
        <v>10</v>
      </c>
      <c r="B339">
        <v>25</v>
      </c>
      <c r="C339">
        <v>1</v>
      </c>
      <c r="D339">
        <v>1</v>
      </c>
      <c r="E339">
        <v>1</v>
      </c>
      <c r="F339" t="s">
        <v>35</v>
      </c>
      <c r="G339" t="s">
        <v>17</v>
      </c>
      <c r="H339" t="s">
        <v>24</v>
      </c>
      <c r="I339" t="s">
        <v>14</v>
      </c>
      <c r="J339">
        <v>1</v>
      </c>
      <c r="K339">
        <f>IF(J339=1,Table3[[#This Row],[Outcome]]," ")</f>
        <v>1</v>
      </c>
      <c r="L339" t="str">
        <f t="shared" si="5"/>
        <v xml:space="preserve"> </v>
      </c>
      <c r="M339" t="str" cm="1">
        <f t="array" ref="M339">_xlfn.IFS(
  B339&lt;11, "0–10",
  B339&lt;21, "11–20",
  B339&lt;31, "21–30",
  B339&lt;41, "31–40",
  B339&lt;51, "41–50",
  B339&lt;61, "51–60",
  B339&lt;71, "61–70",
  B339&lt;81, "71–80",
  B339&lt;=100, "81–100"
)</f>
        <v>21–30</v>
      </c>
    </row>
    <row r="340" spans="1:13" x14ac:dyDescent="0.25">
      <c r="A340" t="s">
        <v>10</v>
      </c>
      <c r="B340">
        <v>57</v>
      </c>
      <c r="C340">
        <v>1</v>
      </c>
      <c r="D340">
        <v>1</v>
      </c>
      <c r="E340">
        <v>0</v>
      </c>
      <c r="F340" t="s">
        <v>43</v>
      </c>
      <c r="G340" t="s">
        <v>12</v>
      </c>
      <c r="H340" t="s">
        <v>24</v>
      </c>
      <c r="I340" t="s">
        <v>14</v>
      </c>
      <c r="J340">
        <v>1</v>
      </c>
      <c r="K340">
        <f>IF(J340=1,Table3[[#This Row],[Outcome]]," ")</f>
        <v>1</v>
      </c>
      <c r="L340" t="str">
        <f t="shared" si="5"/>
        <v xml:space="preserve"> </v>
      </c>
      <c r="M340" t="str" cm="1">
        <f t="array" ref="M340">_xlfn.IFS(
  B340&lt;11, "0–10",
  B340&lt;21, "11–20",
  B340&lt;31, "21–30",
  B340&lt;41, "31–40",
  B340&lt;51, "41–50",
  B340&lt;61, "51–60",
  B340&lt;71, "61–70",
  B340&lt;81, "71–80",
  B340&lt;=100, "81–100"
)</f>
        <v>51–60</v>
      </c>
    </row>
    <row r="341" spans="1:13" x14ac:dyDescent="0.25">
      <c r="A341" t="s">
        <v>15</v>
      </c>
      <c r="B341">
        <v>22</v>
      </c>
      <c r="C341">
        <v>1</v>
      </c>
      <c r="D341">
        <v>1</v>
      </c>
      <c r="E341">
        <v>1</v>
      </c>
      <c r="F341" t="s">
        <v>22</v>
      </c>
      <c r="G341" t="s">
        <v>17</v>
      </c>
      <c r="H341" t="s">
        <v>13</v>
      </c>
      <c r="I341" t="s">
        <v>14</v>
      </c>
      <c r="J341">
        <v>1</v>
      </c>
      <c r="K341">
        <f>IF(J341=1,Table3[[#This Row],[Outcome]]," ")</f>
        <v>1</v>
      </c>
      <c r="L341" t="str">
        <f t="shared" si="5"/>
        <v xml:space="preserve"> </v>
      </c>
      <c r="M341" t="str" cm="1">
        <f t="array" ref="M341">_xlfn.IFS(
  B341&lt;11, "0–10",
  B341&lt;21, "11–20",
  B341&lt;31, "21–30",
  B341&lt;41, "31–40",
  B341&lt;51, "41–50",
  B341&lt;61, "51–60",
  B341&lt;71, "61–70",
  B341&lt;81, "71–80",
  B341&lt;=100, "81–100"
)</f>
        <v>21–30</v>
      </c>
    </row>
    <row r="342" spans="1:13" x14ac:dyDescent="0.25">
      <c r="A342" t="s">
        <v>15</v>
      </c>
      <c r="B342">
        <v>9</v>
      </c>
      <c r="C342">
        <v>1</v>
      </c>
      <c r="D342">
        <v>1</v>
      </c>
      <c r="E342">
        <v>0</v>
      </c>
      <c r="F342" t="s">
        <v>28</v>
      </c>
      <c r="G342" t="s">
        <v>12</v>
      </c>
      <c r="H342" t="s">
        <v>19</v>
      </c>
      <c r="I342" t="s">
        <v>14</v>
      </c>
      <c r="J342">
        <v>1</v>
      </c>
      <c r="K342">
        <f>IF(J342=1,Table3[[#This Row],[Outcome]]," ")</f>
        <v>1</v>
      </c>
      <c r="L342" t="str">
        <f t="shared" si="5"/>
        <v xml:space="preserve"> </v>
      </c>
      <c r="M342" t="str" cm="1">
        <f t="array" ref="M342">_xlfn.IFS(
  B342&lt;11, "0–10",
  B342&lt;21, "11–20",
  B342&lt;31, "21–30",
  B342&lt;41, "31–40",
  B342&lt;51, "41–50",
  B342&lt;61, "51–60",
  B342&lt;71, "61–70",
  B342&lt;81, "71–80",
  B342&lt;=100, "81–100"
)</f>
        <v>0–10</v>
      </c>
    </row>
    <row r="343" spans="1:13" x14ac:dyDescent="0.25">
      <c r="A343" t="s">
        <v>15</v>
      </c>
      <c r="B343">
        <v>56</v>
      </c>
      <c r="C343">
        <v>0</v>
      </c>
      <c r="D343">
        <v>0</v>
      </c>
      <c r="E343">
        <v>1</v>
      </c>
      <c r="F343" t="s">
        <v>50</v>
      </c>
      <c r="G343" t="s">
        <v>17</v>
      </c>
      <c r="H343" t="s">
        <v>19</v>
      </c>
      <c r="I343" t="s">
        <v>14</v>
      </c>
      <c r="J343">
        <v>0</v>
      </c>
      <c r="K343" t="str">
        <f>IF(J343=1,Table3[[#This Row],[Outcome]]," ")</f>
        <v xml:space="preserve"> </v>
      </c>
      <c r="L343">
        <f t="shared" si="5"/>
        <v>1</v>
      </c>
      <c r="M343" t="str" cm="1">
        <f t="array" ref="M343">_xlfn.IFS(
  B343&lt;11, "0–10",
  B343&lt;21, "11–20",
  B343&lt;31, "21–30",
  B343&lt;41, "31–40",
  B343&lt;51, "41–50",
  B343&lt;61, "51–60",
  B343&lt;71, "61–70",
  B343&lt;81, "71–80",
  B343&lt;=100, "81–100"
)</f>
        <v>51–60</v>
      </c>
    </row>
    <row r="344" spans="1:13" x14ac:dyDescent="0.25">
      <c r="A344" t="s">
        <v>10</v>
      </c>
      <c r="B344">
        <v>44</v>
      </c>
      <c r="C344">
        <v>1</v>
      </c>
      <c r="D344">
        <v>1</v>
      </c>
      <c r="E344">
        <v>0</v>
      </c>
      <c r="F344" t="s">
        <v>47</v>
      </c>
      <c r="G344" t="s">
        <v>12</v>
      </c>
      <c r="H344" t="s">
        <v>13</v>
      </c>
      <c r="I344" t="s">
        <v>14</v>
      </c>
      <c r="J344">
        <v>1</v>
      </c>
      <c r="K344">
        <f>IF(J344=1,Table3[[#This Row],[Outcome]]," ")</f>
        <v>1</v>
      </c>
      <c r="L344" t="str">
        <f t="shared" si="5"/>
        <v xml:space="preserve"> </v>
      </c>
      <c r="M344" t="str" cm="1">
        <f t="array" ref="M344">_xlfn.IFS(
  B344&lt;11, "0–10",
  B344&lt;21, "11–20",
  B344&lt;31, "21–30",
  B344&lt;41, "31–40",
  B344&lt;51, "41–50",
  B344&lt;61, "51–60",
  B344&lt;71, "61–70",
  B344&lt;81, "71–80",
  B344&lt;=100, "81–100"
)</f>
        <v>41–50</v>
      </c>
    </row>
    <row r="345" spans="1:13" x14ac:dyDescent="0.25">
      <c r="A345" t="s">
        <v>10</v>
      </c>
      <c r="B345">
        <v>59</v>
      </c>
      <c r="C345">
        <v>1</v>
      </c>
      <c r="D345">
        <v>1</v>
      </c>
      <c r="E345">
        <v>0</v>
      </c>
      <c r="F345" t="s">
        <v>32</v>
      </c>
      <c r="G345" t="s">
        <v>17</v>
      </c>
      <c r="H345" t="s">
        <v>13</v>
      </c>
      <c r="I345" t="s">
        <v>14</v>
      </c>
      <c r="J345">
        <v>1</v>
      </c>
      <c r="K345">
        <f>IF(J345=1,Table3[[#This Row],[Outcome]]," ")</f>
        <v>1</v>
      </c>
      <c r="L345" t="str">
        <f t="shared" si="5"/>
        <v xml:space="preserve"> </v>
      </c>
      <c r="M345" t="str" cm="1">
        <f t="array" ref="M345">_xlfn.IFS(
  B345&lt;11, "0–10",
  B345&lt;21, "11–20",
  B345&lt;31, "21–30",
  B345&lt;41, "31–40",
  B345&lt;51, "41–50",
  B345&lt;61, "51–60",
  B345&lt;71, "61–70",
  B345&lt;81, "71–80",
  B345&lt;=100, "81–100"
)</f>
        <v>51–60</v>
      </c>
    </row>
    <row r="346" spans="1:13" x14ac:dyDescent="0.25">
      <c r="A346" t="s">
        <v>10</v>
      </c>
      <c r="B346">
        <v>40</v>
      </c>
      <c r="C346">
        <v>0</v>
      </c>
      <c r="D346">
        <v>0</v>
      </c>
      <c r="E346">
        <v>0</v>
      </c>
      <c r="F346" t="s">
        <v>51</v>
      </c>
      <c r="G346" t="s">
        <v>12</v>
      </c>
      <c r="H346" t="s">
        <v>13</v>
      </c>
      <c r="I346" t="s">
        <v>14</v>
      </c>
      <c r="J346">
        <v>0</v>
      </c>
      <c r="K346" t="str">
        <f>IF(J346=1,Table3[[#This Row],[Outcome]]," ")</f>
        <v xml:space="preserve"> </v>
      </c>
      <c r="L346">
        <f t="shared" si="5"/>
        <v>1</v>
      </c>
      <c r="M346" t="str" cm="1">
        <f t="array" ref="M346">_xlfn.IFS(
  B346&lt;11, "0–10",
  B346&lt;21, "11–20",
  B346&lt;31, "21–30",
  B346&lt;41, "31–40",
  B346&lt;51, "41–50",
  B346&lt;61, "51–60",
  B346&lt;71, "61–70",
  B346&lt;81, "71–80",
  B346&lt;=100, "81–100"
)</f>
        <v>31–40</v>
      </c>
    </row>
    <row r="347" spans="1:13" x14ac:dyDescent="0.25">
      <c r="A347" t="s">
        <v>10</v>
      </c>
      <c r="B347">
        <v>64</v>
      </c>
      <c r="C347">
        <v>1</v>
      </c>
      <c r="D347">
        <v>1</v>
      </c>
      <c r="E347">
        <v>0</v>
      </c>
      <c r="F347" t="s">
        <v>33</v>
      </c>
      <c r="G347" t="s">
        <v>17</v>
      </c>
      <c r="H347" t="s">
        <v>24</v>
      </c>
      <c r="I347" t="s">
        <v>14</v>
      </c>
      <c r="J347">
        <v>1</v>
      </c>
      <c r="K347">
        <f>IF(J347=1,Table3[[#This Row],[Outcome]]," ")</f>
        <v>1</v>
      </c>
      <c r="L347" t="str">
        <f t="shared" si="5"/>
        <v xml:space="preserve"> </v>
      </c>
      <c r="M347" t="str" cm="1">
        <f t="array" ref="M347">_xlfn.IFS(
  B347&lt;11, "0–10",
  B347&lt;21, "11–20",
  B347&lt;31, "21–30",
  B347&lt;41, "31–40",
  B347&lt;51, "41–50",
  B347&lt;61, "51–60",
  B347&lt;71, "61–70",
  B347&lt;81, "71–80",
  B347&lt;=100, "81–100"
)</f>
        <v>61–70</v>
      </c>
    </row>
    <row r="348" spans="1:13" x14ac:dyDescent="0.25">
      <c r="A348" t="s">
        <v>15</v>
      </c>
      <c r="B348">
        <v>62</v>
      </c>
      <c r="C348">
        <v>1</v>
      </c>
      <c r="D348">
        <v>1</v>
      </c>
      <c r="E348">
        <v>0</v>
      </c>
      <c r="F348" t="s">
        <v>43</v>
      </c>
      <c r="G348" t="s">
        <v>12</v>
      </c>
      <c r="H348" t="s">
        <v>19</v>
      </c>
      <c r="I348" t="s">
        <v>14</v>
      </c>
      <c r="J348">
        <v>1</v>
      </c>
      <c r="K348">
        <f>IF(J348=1,Table3[[#This Row],[Outcome]]," ")</f>
        <v>1</v>
      </c>
      <c r="L348" t="str">
        <f t="shared" si="5"/>
        <v xml:space="preserve"> </v>
      </c>
      <c r="M348" t="str" cm="1">
        <f t="array" ref="M348">_xlfn.IFS(
  B348&lt;11, "0–10",
  B348&lt;21, "11–20",
  B348&lt;31, "21–30",
  B348&lt;41, "31–40",
  B348&lt;51, "41–50",
  B348&lt;61, "51–60",
  B348&lt;71, "61–70",
  B348&lt;81, "71–80",
  B348&lt;=100, "81–100"
)</f>
        <v>61–70</v>
      </c>
    </row>
    <row r="349" spans="1:13" x14ac:dyDescent="0.25">
      <c r="A349" t="s">
        <v>10</v>
      </c>
      <c r="B349">
        <v>40</v>
      </c>
      <c r="C349">
        <v>1</v>
      </c>
      <c r="D349">
        <v>1</v>
      </c>
      <c r="E349">
        <v>1</v>
      </c>
      <c r="F349" t="s">
        <v>21</v>
      </c>
      <c r="G349" t="s">
        <v>17</v>
      </c>
      <c r="H349" t="s">
        <v>13</v>
      </c>
      <c r="I349" t="s">
        <v>14</v>
      </c>
      <c r="J349">
        <v>1</v>
      </c>
      <c r="K349">
        <f>IF(J349=1,Table3[[#This Row],[Outcome]]," ")</f>
        <v>1</v>
      </c>
      <c r="L349" t="str">
        <f t="shared" si="5"/>
        <v xml:space="preserve"> </v>
      </c>
      <c r="M349" t="str" cm="1">
        <f t="array" ref="M349">_xlfn.IFS(
  B349&lt;11, "0–10",
  B349&lt;21, "11–20",
  B349&lt;31, "21–30",
  B349&lt;41, "31–40",
  B349&lt;51, "41–50",
  B349&lt;61, "51–60",
  B349&lt;71, "61–70",
  B349&lt;81, "71–80",
  B349&lt;=100, "81–100"
)</f>
        <v>31–40</v>
      </c>
    </row>
    <row r="350" spans="1:13" x14ac:dyDescent="0.25">
      <c r="A350" t="s">
        <v>10</v>
      </c>
      <c r="B350">
        <v>26</v>
      </c>
      <c r="C350">
        <v>1</v>
      </c>
      <c r="D350">
        <v>1</v>
      </c>
      <c r="E350">
        <v>1</v>
      </c>
      <c r="F350" t="s">
        <v>42</v>
      </c>
      <c r="G350" t="s">
        <v>12</v>
      </c>
      <c r="H350" t="s">
        <v>24</v>
      </c>
      <c r="I350" t="s">
        <v>14</v>
      </c>
      <c r="J350">
        <v>1</v>
      </c>
      <c r="K350">
        <f>IF(J350=1,Table3[[#This Row],[Outcome]]," ")</f>
        <v>1</v>
      </c>
      <c r="L350" t="str">
        <f t="shared" si="5"/>
        <v xml:space="preserve"> </v>
      </c>
      <c r="M350" t="str" cm="1">
        <f t="array" ref="M350">_xlfn.IFS(
  B350&lt;11, "0–10",
  B350&lt;21, "11–20",
  B350&lt;31, "21–30",
  B350&lt;41, "31–40",
  B350&lt;51, "41–50",
  B350&lt;61, "51–60",
  B350&lt;71, "61–70",
  B350&lt;81, "71–80",
  B350&lt;=100, "81–100"
)</f>
        <v>21–30</v>
      </c>
    </row>
    <row r="351" spans="1:13" x14ac:dyDescent="0.25">
      <c r="A351" t="s">
        <v>15</v>
      </c>
      <c r="B351">
        <v>47</v>
      </c>
      <c r="C351">
        <v>1</v>
      </c>
      <c r="D351">
        <v>1</v>
      </c>
      <c r="E351">
        <v>1</v>
      </c>
      <c r="F351" t="s">
        <v>37</v>
      </c>
      <c r="G351" t="s">
        <v>17</v>
      </c>
      <c r="H351" t="s">
        <v>13</v>
      </c>
      <c r="I351" t="s">
        <v>14</v>
      </c>
      <c r="J351">
        <v>1</v>
      </c>
      <c r="K351">
        <f>IF(J351=1,Table3[[#This Row],[Outcome]]," ")</f>
        <v>1</v>
      </c>
      <c r="L351" t="str">
        <f t="shared" si="5"/>
        <v xml:space="preserve"> </v>
      </c>
      <c r="M351" t="str" cm="1">
        <f t="array" ref="M351">_xlfn.IFS(
  B351&lt;11, "0–10",
  B351&lt;21, "11–20",
  B351&lt;31, "21–30",
  B351&lt;41, "31–40",
  B351&lt;51, "41–50",
  B351&lt;61, "51–60",
  B351&lt;71, "61–70",
  B351&lt;81, "71–80",
  B351&lt;=100, "81–100"
)</f>
        <v>41–50</v>
      </c>
    </row>
    <row r="352" spans="1:13" x14ac:dyDescent="0.25">
      <c r="A352" t="s">
        <v>15</v>
      </c>
      <c r="B352">
        <v>56</v>
      </c>
      <c r="C352">
        <v>0</v>
      </c>
      <c r="D352">
        <v>0</v>
      </c>
      <c r="E352">
        <v>0</v>
      </c>
      <c r="F352" t="s">
        <v>39</v>
      </c>
      <c r="G352" t="s">
        <v>12</v>
      </c>
      <c r="H352" t="s">
        <v>19</v>
      </c>
      <c r="I352" t="s">
        <v>14</v>
      </c>
      <c r="J352">
        <v>0</v>
      </c>
      <c r="K352" t="str">
        <f>IF(J352=1,Table3[[#This Row],[Outcome]]," ")</f>
        <v xml:space="preserve"> </v>
      </c>
      <c r="L352">
        <f t="shared" si="5"/>
        <v>1</v>
      </c>
      <c r="M352" t="str" cm="1">
        <f t="array" ref="M352">_xlfn.IFS(
  B352&lt;11, "0–10",
  B352&lt;21, "11–20",
  B352&lt;31, "21–30",
  B352&lt;41, "31–40",
  B352&lt;51, "41–50",
  B352&lt;61, "51–60",
  B352&lt;71, "61–70",
  B352&lt;81, "71–80",
  B352&lt;=100, "81–100"
)</f>
        <v>51–60</v>
      </c>
    </row>
    <row r="353" spans="1:13" x14ac:dyDescent="0.25">
      <c r="A353" t="s">
        <v>10</v>
      </c>
      <c r="B353">
        <v>19</v>
      </c>
      <c r="C353">
        <v>1</v>
      </c>
      <c r="D353">
        <v>1</v>
      </c>
      <c r="E353">
        <v>1</v>
      </c>
      <c r="F353" t="s">
        <v>49</v>
      </c>
      <c r="G353" t="s">
        <v>17</v>
      </c>
      <c r="H353" t="s">
        <v>19</v>
      </c>
      <c r="I353" t="s">
        <v>14</v>
      </c>
      <c r="J353">
        <v>1</v>
      </c>
      <c r="K353">
        <f>IF(J353=1,Table3[[#This Row],[Outcome]]," ")</f>
        <v>1</v>
      </c>
      <c r="L353" t="str">
        <f t="shared" si="5"/>
        <v xml:space="preserve"> </v>
      </c>
      <c r="M353" t="str" cm="1">
        <f t="array" ref="M353">_xlfn.IFS(
  B353&lt;11, "0–10",
  B353&lt;21, "11–20",
  B353&lt;31, "21–30",
  B353&lt;41, "31–40",
  B353&lt;51, "41–50",
  B353&lt;61, "51–60",
  B353&lt;71, "61–70",
  B353&lt;81, "71–80",
  B353&lt;=100, "81–100"
)</f>
        <v>11–20</v>
      </c>
    </row>
    <row r="354" spans="1:13" x14ac:dyDescent="0.25">
      <c r="A354" t="s">
        <v>15</v>
      </c>
      <c r="B354">
        <v>17</v>
      </c>
      <c r="C354">
        <v>0</v>
      </c>
      <c r="D354">
        <v>0</v>
      </c>
      <c r="E354">
        <v>1</v>
      </c>
      <c r="F354" t="s">
        <v>20</v>
      </c>
      <c r="G354" t="s">
        <v>12</v>
      </c>
      <c r="H354" t="s">
        <v>13</v>
      </c>
      <c r="I354" t="s">
        <v>14</v>
      </c>
      <c r="J354">
        <v>0</v>
      </c>
      <c r="K354" t="str">
        <f>IF(J354=1,Table3[[#This Row],[Outcome]]," ")</f>
        <v xml:space="preserve"> </v>
      </c>
      <c r="L354">
        <f t="shared" si="5"/>
        <v>1</v>
      </c>
      <c r="M354" t="str" cm="1">
        <f t="array" ref="M354">_xlfn.IFS(
  B354&lt;11, "0–10",
  B354&lt;21, "11–20",
  B354&lt;31, "21–30",
  B354&lt;41, "31–40",
  B354&lt;51, "41–50",
  B354&lt;61, "51–60",
  B354&lt;71, "61–70",
  B354&lt;81, "71–80",
  B354&lt;=100, "81–100"
)</f>
        <v>11–20</v>
      </c>
    </row>
    <row r="355" spans="1:13" x14ac:dyDescent="0.25">
      <c r="A355" t="s">
        <v>10</v>
      </c>
      <c r="B355">
        <v>57</v>
      </c>
      <c r="C355">
        <v>1</v>
      </c>
      <c r="D355">
        <v>1</v>
      </c>
      <c r="E355">
        <v>0</v>
      </c>
      <c r="F355" t="s">
        <v>36</v>
      </c>
      <c r="G355" t="s">
        <v>17</v>
      </c>
      <c r="H355" t="s">
        <v>13</v>
      </c>
      <c r="I355" t="s">
        <v>14</v>
      </c>
      <c r="J355">
        <v>1</v>
      </c>
      <c r="K355">
        <f>IF(J355=1,Table3[[#This Row],[Outcome]]," ")</f>
        <v>1</v>
      </c>
      <c r="L355" t="str">
        <f t="shared" si="5"/>
        <v xml:space="preserve"> </v>
      </c>
      <c r="M355" t="str" cm="1">
        <f t="array" ref="M355">_xlfn.IFS(
  B355&lt;11, "0–10",
  B355&lt;21, "11–20",
  B355&lt;31, "21–30",
  B355&lt;41, "31–40",
  B355&lt;51, "41–50",
  B355&lt;61, "51–60",
  B355&lt;71, "61–70",
  B355&lt;81, "71–80",
  B355&lt;=100, "81–100"
)</f>
        <v>51–60</v>
      </c>
    </row>
    <row r="356" spans="1:13" x14ac:dyDescent="0.25">
      <c r="A356" t="s">
        <v>15</v>
      </c>
      <c r="B356">
        <v>47</v>
      </c>
      <c r="C356">
        <v>1</v>
      </c>
      <c r="D356">
        <v>1</v>
      </c>
      <c r="E356">
        <v>1</v>
      </c>
      <c r="F356" t="s">
        <v>26</v>
      </c>
      <c r="G356" t="s">
        <v>12</v>
      </c>
      <c r="H356" t="s">
        <v>24</v>
      </c>
      <c r="I356" t="s">
        <v>14</v>
      </c>
      <c r="J356">
        <v>1</v>
      </c>
      <c r="K356">
        <f>IF(J356=1,Table3[[#This Row],[Outcome]]," ")</f>
        <v>1</v>
      </c>
      <c r="L356" t="str">
        <f t="shared" si="5"/>
        <v xml:space="preserve"> </v>
      </c>
      <c r="M356" t="str" cm="1">
        <f t="array" ref="M356">_xlfn.IFS(
  B356&lt;11, "0–10",
  B356&lt;21, "11–20",
  B356&lt;31, "21–30",
  B356&lt;41, "31–40",
  B356&lt;51, "41–50",
  B356&lt;61, "51–60",
  B356&lt;71, "61–70",
  B356&lt;81, "71–80",
  B356&lt;=100, "81–100"
)</f>
        <v>41–50</v>
      </c>
    </row>
    <row r="357" spans="1:13" x14ac:dyDescent="0.25">
      <c r="A357" t="s">
        <v>15</v>
      </c>
      <c r="B357">
        <v>44</v>
      </c>
      <c r="C357">
        <v>1</v>
      </c>
      <c r="D357">
        <v>1</v>
      </c>
      <c r="E357">
        <v>0</v>
      </c>
      <c r="F357" t="s">
        <v>33</v>
      </c>
      <c r="G357" t="s">
        <v>17</v>
      </c>
      <c r="H357" t="s">
        <v>13</v>
      </c>
      <c r="I357" t="s">
        <v>14</v>
      </c>
      <c r="J357">
        <v>1</v>
      </c>
      <c r="K357">
        <f>IF(J357=1,Table3[[#This Row],[Outcome]]," ")</f>
        <v>1</v>
      </c>
      <c r="L357" t="str">
        <f t="shared" si="5"/>
        <v xml:space="preserve"> </v>
      </c>
      <c r="M357" t="str" cm="1">
        <f t="array" ref="M357">_xlfn.IFS(
  B357&lt;11, "0–10",
  B357&lt;21, "11–20",
  B357&lt;31, "21–30",
  B357&lt;41, "31–40",
  B357&lt;51, "41–50",
  B357&lt;61, "51–60",
  B357&lt;71, "61–70",
  B357&lt;81, "71–80",
  B357&lt;=100, "81–100"
)</f>
        <v>41–50</v>
      </c>
    </row>
    <row r="358" spans="1:13" x14ac:dyDescent="0.25">
      <c r="A358" t="s">
        <v>10</v>
      </c>
      <c r="B358">
        <v>18</v>
      </c>
      <c r="C358">
        <v>0</v>
      </c>
      <c r="D358">
        <v>0</v>
      </c>
      <c r="E358">
        <v>0</v>
      </c>
      <c r="F358" t="s">
        <v>18</v>
      </c>
      <c r="G358" t="s">
        <v>12</v>
      </c>
      <c r="H358" t="s">
        <v>13</v>
      </c>
      <c r="I358" t="s">
        <v>14</v>
      </c>
      <c r="J358">
        <v>0</v>
      </c>
      <c r="K358" t="str">
        <f>IF(J358=1,Table3[[#This Row],[Outcome]]," ")</f>
        <v xml:space="preserve"> </v>
      </c>
      <c r="L358">
        <f t="shared" si="5"/>
        <v>1</v>
      </c>
      <c r="M358" t="str" cm="1">
        <f t="array" ref="M358">_xlfn.IFS(
  B358&lt;11, "0–10",
  B358&lt;21, "11–20",
  B358&lt;31, "21–30",
  B358&lt;41, "31–40",
  B358&lt;51, "41–50",
  B358&lt;61, "51–60",
  B358&lt;71, "61–70",
  B358&lt;81, "71–80",
  B358&lt;=100, "81–100"
)</f>
        <v>11–20</v>
      </c>
    </row>
    <row r="359" spans="1:13" x14ac:dyDescent="0.25">
      <c r="A359" t="s">
        <v>15</v>
      </c>
      <c r="B359">
        <v>44</v>
      </c>
      <c r="C359">
        <v>1</v>
      </c>
      <c r="D359">
        <v>1</v>
      </c>
      <c r="E359">
        <v>0</v>
      </c>
      <c r="F359" t="s">
        <v>44</v>
      </c>
      <c r="G359" t="s">
        <v>17</v>
      </c>
      <c r="H359" t="s">
        <v>24</v>
      </c>
      <c r="I359" t="s">
        <v>14</v>
      </c>
      <c r="J359">
        <v>1</v>
      </c>
      <c r="K359">
        <f>IF(J359=1,Table3[[#This Row],[Outcome]]," ")</f>
        <v>1</v>
      </c>
      <c r="L359" t="str">
        <f t="shared" si="5"/>
        <v xml:space="preserve"> </v>
      </c>
      <c r="M359" t="str" cm="1">
        <f t="array" ref="M359">_xlfn.IFS(
  B359&lt;11, "0–10",
  B359&lt;21, "11–20",
  B359&lt;31, "21–30",
  B359&lt;41, "31–40",
  B359&lt;51, "41–50",
  B359&lt;61, "51–60",
  B359&lt;71, "61–70",
  B359&lt;81, "71–80",
  B359&lt;=100, "81–100"
)</f>
        <v>41–50</v>
      </c>
    </row>
    <row r="360" spans="1:13" x14ac:dyDescent="0.25">
      <c r="A360" t="s">
        <v>10</v>
      </c>
      <c r="B360">
        <v>20</v>
      </c>
      <c r="C360">
        <v>1</v>
      </c>
      <c r="D360">
        <v>1</v>
      </c>
      <c r="E360">
        <v>1</v>
      </c>
      <c r="F360" t="s">
        <v>52</v>
      </c>
      <c r="G360" t="s">
        <v>12</v>
      </c>
      <c r="H360" t="s">
        <v>13</v>
      </c>
      <c r="I360" t="s">
        <v>14</v>
      </c>
      <c r="J360">
        <v>1</v>
      </c>
      <c r="K360">
        <f>IF(J360=1,Table3[[#This Row],[Outcome]]," ")</f>
        <v>1</v>
      </c>
      <c r="L360" t="str">
        <f t="shared" si="5"/>
        <v xml:space="preserve"> </v>
      </c>
      <c r="M360" t="str" cm="1">
        <f t="array" ref="M360">_xlfn.IFS(
  B360&lt;11, "0–10",
  B360&lt;21, "11–20",
  B360&lt;31, "21–30",
  B360&lt;41, "31–40",
  B360&lt;51, "41–50",
  B360&lt;61, "51–60",
  B360&lt;71, "61–70",
  B360&lt;81, "71–80",
  B360&lt;=100, "81–100"
)</f>
        <v>11–20</v>
      </c>
    </row>
    <row r="361" spans="1:13" x14ac:dyDescent="0.25">
      <c r="A361" t="s">
        <v>10</v>
      </c>
      <c r="B361">
        <v>60</v>
      </c>
      <c r="C361">
        <v>0</v>
      </c>
      <c r="D361">
        <v>0</v>
      </c>
      <c r="E361">
        <v>1</v>
      </c>
      <c r="F361" t="s">
        <v>40</v>
      </c>
      <c r="G361" t="s">
        <v>17</v>
      </c>
      <c r="H361" t="s">
        <v>19</v>
      </c>
      <c r="I361" t="s">
        <v>14</v>
      </c>
      <c r="J361">
        <v>0</v>
      </c>
      <c r="K361" t="str">
        <f>IF(J361=1,Table3[[#This Row],[Outcome]]," ")</f>
        <v xml:space="preserve"> </v>
      </c>
      <c r="L361">
        <f t="shared" si="5"/>
        <v>1</v>
      </c>
      <c r="M361" t="str" cm="1">
        <f t="array" ref="M361">_xlfn.IFS(
  B361&lt;11, "0–10",
  B361&lt;21, "11–20",
  B361&lt;31, "21–30",
  B361&lt;41, "31–40",
  B361&lt;51, "41–50",
  B361&lt;61, "51–60",
  B361&lt;71, "61–70",
  B361&lt;81, "71–80",
  B361&lt;=100, "81–100"
)</f>
        <v>51–60</v>
      </c>
    </row>
    <row r="362" spans="1:13" x14ac:dyDescent="0.25">
      <c r="A362" t="s">
        <v>15</v>
      </c>
      <c r="B362">
        <v>61</v>
      </c>
      <c r="C362">
        <v>0</v>
      </c>
      <c r="D362">
        <v>0</v>
      </c>
      <c r="E362">
        <v>0</v>
      </c>
      <c r="F362" t="s">
        <v>47</v>
      </c>
      <c r="G362" t="s">
        <v>12</v>
      </c>
      <c r="H362" t="s">
        <v>19</v>
      </c>
      <c r="I362" t="s">
        <v>14</v>
      </c>
      <c r="J362">
        <v>0</v>
      </c>
      <c r="K362" t="str">
        <f>IF(J362=1,Table3[[#This Row],[Outcome]]," ")</f>
        <v xml:space="preserve"> </v>
      </c>
      <c r="L362">
        <f t="shared" si="5"/>
        <v>1</v>
      </c>
      <c r="M362" t="str" cm="1">
        <f t="array" ref="M362">_xlfn.IFS(
  B362&lt;11, "0–10",
  B362&lt;21, "11–20",
  B362&lt;31, "21–30",
  B362&lt;41, "31–40",
  B362&lt;51, "41–50",
  B362&lt;61, "51–60",
  B362&lt;71, "61–70",
  B362&lt;81, "71–80",
  B362&lt;=100, "81–100"
)</f>
        <v>61–70</v>
      </c>
    </row>
    <row r="363" spans="1:13" x14ac:dyDescent="0.25">
      <c r="A363" t="s">
        <v>10</v>
      </c>
      <c r="B363">
        <v>47</v>
      </c>
      <c r="C363">
        <v>0</v>
      </c>
      <c r="D363">
        <v>0</v>
      </c>
      <c r="E363">
        <v>0</v>
      </c>
      <c r="F363" t="s">
        <v>37</v>
      </c>
      <c r="G363" t="s">
        <v>17</v>
      </c>
      <c r="H363" t="s">
        <v>19</v>
      </c>
      <c r="I363" t="s">
        <v>14</v>
      </c>
      <c r="J363">
        <v>0</v>
      </c>
      <c r="K363" t="str">
        <f>IF(J363=1,Table3[[#This Row],[Outcome]]," ")</f>
        <v xml:space="preserve"> </v>
      </c>
      <c r="L363">
        <f t="shared" si="5"/>
        <v>1</v>
      </c>
      <c r="M363" t="str" cm="1">
        <f t="array" ref="M363">_xlfn.IFS(
  B363&lt;11, "0–10",
  B363&lt;21, "11–20",
  B363&lt;31, "21–30",
  B363&lt;41, "31–40",
  B363&lt;51, "41–50",
  B363&lt;61, "51–60",
  B363&lt;71, "61–70",
  B363&lt;81, "71–80",
  B363&lt;=100, "81–100"
)</f>
        <v>41–50</v>
      </c>
    </row>
    <row r="364" spans="1:13" x14ac:dyDescent="0.25">
      <c r="A364" t="s">
        <v>10</v>
      </c>
      <c r="B364">
        <v>15</v>
      </c>
      <c r="C364">
        <v>1</v>
      </c>
      <c r="D364">
        <v>1</v>
      </c>
      <c r="E364">
        <v>1</v>
      </c>
      <c r="F364" t="s">
        <v>27</v>
      </c>
      <c r="G364" t="s">
        <v>12</v>
      </c>
      <c r="H364" t="s">
        <v>24</v>
      </c>
      <c r="I364" t="s">
        <v>14</v>
      </c>
      <c r="J364">
        <v>1</v>
      </c>
      <c r="K364">
        <f>IF(J364=1,Table3[[#This Row],[Outcome]]," ")</f>
        <v>1</v>
      </c>
      <c r="L364" t="str">
        <f t="shared" si="5"/>
        <v xml:space="preserve"> </v>
      </c>
      <c r="M364" t="str" cm="1">
        <f t="array" ref="M364">_xlfn.IFS(
  B364&lt;11, "0–10",
  B364&lt;21, "11–20",
  B364&lt;31, "21–30",
  B364&lt;41, "31–40",
  B364&lt;51, "41–50",
  B364&lt;61, "51–60",
  B364&lt;71, "61–70",
  B364&lt;81, "71–80",
  B364&lt;=100, "81–100"
)</f>
        <v>11–20</v>
      </c>
    </row>
    <row r="365" spans="1:13" x14ac:dyDescent="0.25">
      <c r="A365" t="s">
        <v>15</v>
      </c>
      <c r="B365">
        <v>58</v>
      </c>
      <c r="C365">
        <v>0</v>
      </c>
      <c r="D365">
        <v>0</v>
      </c>
      <c r="E365">
        <v>1</v>
      </c>
      <c r="F365" t="s">
        <v>35</v>
      </c>
      <c r="G365" t="s">
        <v>17</v>
      </c>
      <c r="H365" t="s">
        <v>19</v>
      </c>
      <c r="I365" t="s">
        <v>14</v>
      </c>
      <c r="J365">
        <v>0</v>
      </c>
      <c r="K365" t="str">
        <f>IF(J365=1,Table3[[#This Row],[Outcome]]," ")</f>
        <v xml:space="preserve"> </v>
      </c>
      <c r="L365">
        <f t="shared" si="5"/>
        <v>1</v>
      </c>
      <c r="M365" t="str" cm="1">
        <f t="array" ref="M365">_xlfn.IFS(
  B365&lt;11, "0–10",
  B365&lt;21, "11–20",
  B365&lt;31, "21–30",
  B365&lt;41, "31–40",
  B365&lt;51, "41–50",
  B365&lt;61, "51–60",
  B365&lt;71, "61–70",
  B365&lt;81, "71–80",
  B365&lt;=100, "81–100"
)</f>
        <v>51–60</v>
      </c>
    </row>
    <row r="366" spans="1:13" x14ac:dyDescent="0.25">
      <c r="A366" t="s">
        <v>15</v>
      </c>
      <c r="B366">
        <v>64</v>
      </c>
      <c r="C366">
        <v>0</v>
      </c>
      <c r="D366">
        <v>0</v>
      </c>
      <c r="E366">
        <v>0</v>
      </c>
      <c r="F366" t="s">
        <v>35</v>
      </c>
      <c r="G366" t="s">
        <v>12</v>
      </c>
      <c r="H366" t="s">
        <v>13</v>
      </c>
      <c r="I366" t="s">
        <v>14</v>
      </c>
      <c r="J366">
        <v>0</v>
      </c>
      <c r="K366" t="str">
        <f>IF(J366=1,Table3[[#This Row],[Outcome]]," ")</f>
        <v xml:space="preserve"> </v>
      </c>
      <c r="L366">
        <f t="shared" si="5"/>
        <v>1</v>
      </c>
      <c r="M366" t="str" cm="1">
        <f t="array" ref="M366">_xlfn.IFS(
  B366&lt;11, "0–10",
  B366&lt;21, "11–20",
  B366&lt;31, "21–30",
  B366&lt;41, "31–40",
  B366&lt;51, "41–50",
  B366&lt;61, "51–60",
  B366&lt;71, "61–70",
  B366&lt;81, "71–80",
  B366&lt;=100, "81–100"
)</f>
        <v>61–70</v>
      </c>
    </row>
    <row r="367" spans="1:13" x14ac:dyDescent="0.25">
      <c r="A367" t="s">
        <v>10</v>
      </c>
      <c r="B367">
        <v>50</v>
      </c>
      <c r="C367">
        <v>1</v>
      </c>
      <c r="D367">
        <v>1</v>
      </c>
      <c r="E367">
        <v>1</v>
      </c>
      <c r="F367" t="s">
        <v>38</v>
      </c>
      <c r="G367" t="s">
        <v>17</v>
      </c>
      <c r="H367" t="s">
        <v>24</v>
      </c>
      <c r="I367" t="s">
        <v>14</v>
      </c>
      <c r="J367">
        <v>1</v>
      </c>
      <c r="K367">
        <f>IF(J367=1,Table3[[#This Row],[Outcome]]," ")</f>
        <v>1</v>
      </c>
      <c r="L367" t="str">
        <f t="shared" si="5"/>
        <v xml:space="preserve"> </v>
      </c>
      <c r="M367" t="str" cm="1">
        <f t="array" ref="M367">_xlfn.IFS(
  B367&lt;11, "0–10",
  B367&lt;21, "11–20",
  B367&lt;31, "21–30",
  B367&lt;41, "31–40",
  B367&lt;51, "41–50",
  B367&lt;61, "51–60",
  B367&lt;71, "61–70",
  B367&lt;81, "71–80",
  B367&lt;=100, "81–100"
)</f>
        <v>41–50</v>
      </c>
    </row>
    <row r="368" spans="1:13" x14ac:dyDescent="0.25">
      <c r="A368" t="s">
        <v>10</v>
      </c>
      <c r="B368">
        <v>52</v>
      </c>
      <c r="C368">
        <v>1</v>
      </c>
      <c r="D368">
        <v>1</v>
      </c>
      <c r="E368">
        <v>1</v>
      </c>
      <c r="F368" t="s">
        <v>39</v>
      </c>
      <c r="G368" t="s">
        <v>12</v>
      </c>
      <c r="H368" t="s">
        <v>13</v>
      </c>
      <c r="I368" t="s">
        <v>14</v>
      </c>
      <c r="J368">
        <v>1</v>
      </c>
      <c r="K368">
        <f>IF(J368=1,Table3[[#This Row],[Outcome]]," ")</f>
        <v>1</v>
      </c>
      <c r="L368" t="str">
        <f t="shared" si="5"/>
        <v xml:space="preserve"> </v>
      </c>
      <c r="M368" t="str" cm="1">
        <f t="array" ref="M368">_xlfn.IFS(
  B368&lt;11, "0–10",
  B368&lt;21, "11–20",
  B368&lt;31, "21–30",
  B368&lt;41, "31–40",
  B368&lt;51, "41–50",
  B368&lt;61, "51–60",
  B368&lt;71, "61–70",
  B368&lt;81, "71–80",
  B368&lt;=100, "81–100"
)</f>
        <v>51–60</v>
      </c>
    </row>
    <row r="369" spans="1:13" x14ac:dyDescent="0.25">
      <c r="A369" t="s">
        <v>15</v>
      </c>
      <c r="B369">
        <v>59</v>
      </c>
      <c r="C369">
        <v>1</v>
      </c>
      <c r="D369">
        <v>1</v>
      </c>
      <c r="E369">
        <v>0</v>
      </c>
      <c r="F369" t="s">
        <v>21</v>
      </c>
      <c r="G369" t="s">
        <v>17</v>
      </c>
      <c r="H369" t="s">
        <v>24</v>
      </c>
      <c r="I369" t="s">
        <v>14</v>
      </c>
      <c r="J369">
        <v>1</v>
      </c>
      <c r="K369">
        <f>IF(J369=1,Table3[[#This Row],[Outcome]]," ")</f>
        <v>1</v>
      </c>
      <c r="L369" t="str">
        <f t="shared" si="5"/>
        <v xml:space="preserve"> </v>
      </c>
      <c r="M369" t="str" cm="1">
        <f t="array" ref="M369">_xlfn.IFS(
  B369&lt;11, "0–10",
  B369&lt;21, "11–20",
  B369&lt;31, "21–30",
  B369&lt;41, "31–40",
  B369&lt;51, "41–50",
  B369&lt;61, "51–60",
  B369&lt;71, "61–70",
  B369&lt;81, "71–80",
  B369&lt;=100, "81–100"
)</f>
        <v>51–60</v>
      </c>
    </row>
    <row r="370" spans="1:13" x14ac:dyDescent="0.25">
      <c r="A370" t="s">
        <v>10</v>
      </c>
      <c r="B370">
        <v>51</v>
      </c>
      <c r="C370">
        <v>0</v>
      </c>
      <c r="D370">
        <v>0</v>
      </c>
      <c r="E370">
        <v>1</v>
      </c>
      <c r="F370" t="s">
        <v>44</v>
      </c>
      <c r="G370" t="s">
        <v>12</v>
      </c>
      <c r="H370" t="s">
        <v>13</v>
      </c>
      <c r="I370" t="s">
        <v>14</v>
      </c>
      <c r="J370">
        <v>0</v>
      </c>
      <c r="K370" t="str">
        <f>IF(J370=1,Table3[[#This Row],[Outcome]]," ")</f>
        <v xml:space="preserve"> </v>
      </c>
      <c r="L370">
        <f t="shared" si="5"/>
        <v>1</v>
      </c>
      <c r="M370" t="str" cm="1">
        <f t="array" ref="M370">_xlfn.IFS(
  B370&lt;11, "0–10",
  B370&lt;21, "11–20",
  B370&lt;31, "21–30",
  B370&lt;41, "31–40",
  B370&lt;51, "41–50",
  B370&lt;61, "51–60",
  B370&lt;71, "61–70",
  B370&lt;81, "71–80",
  B370&lt;=100, "81–100"
)</f>
        <v>51–60</v>
      </c>
    </row>
    <row r="371" spans="1:13" x14ac:dyDescent="0.25">
      <c r="A371" t="s">
        <v>15</v>
      </c>
      <c r="B371">
        <v>16</v>
      </c>
      <c r="C371">
        <v>0</v>
      </c>
      <c r="D371">
        <v>0</v>
      </c>
      <c r="E371">
        <v>1</v>
      </c>
      <c r="F371" t="s">
        <v>28</v>
      </c>
      <c r="G371" t="s">
        <v>17</v>
      </c>
      <c r="H371" t="s">
        <v>13</v>
      </c>
      <c r="I371" t="s">
        <v>14</v>
      </c>
      <c r="J371">
        <v>0</v>
      </c>
      <c r="K371" t="str">
        <f>IF(J371=1,Table3[[#This Row],[Outcome]]," ")</f>
        <v xml:space="preserve"> </v>
      </c>
      <c r="L371">
        <f t="shared" si="5"/>
        <v>1</v>
      </c>
      <c r="M371" t="str" cm="1">
        <f t="array" ref="M371">_xlfn.IFS(
  B371&lt;11, "0–10",
  B371&lt;21, "11–20",
  B371&lt;31, "21–30",
  B371&lt;41, "31–40",
  B371&lt;51, "41–50",
  B371&lt;61, "51–60",
  B371&lt;71, "61–70",
  B371&lt;81, "71–80",
  B371&lt;=100, "81–100"
)</f>
        <v>11–20</v>
      </c>
    </row>
    <row r="372" spans="1:13" x14ac:dyDescent="0.25">
      <c r="A372" t="s">
        <v>10</v>
      </c>
      <c r="B372">
        <v>20</v>
      </c>
      <c r="C372">
        <v>0</v>
      </c>
      <c r="D372">
        <v>0</v>
      </c>
      <c r="E372">
        <v>1</v>
      </c>
      <c r="F372" t="s">
        <v>29</v>
      </c>
      <c r="G372" t="s">
        <v>12</v>
      </c>
      <c r="H372" t="s">
        <v>13</v>
      </c>
      <c r="I372" t="s">
        <v>14</v>
      </c>
      <c r="J372">
        <v>0</v>
      </c>
      <c r="K372" t="str">
        <f>IF(J372=1,Table3[[#This Row],[Outcome]]," ")</f>
        <v xml:space="preserve"> </v>
      </c>
      <c r="L372">
        <f t="shared" si="5"/>
        <v>1</v>
      </c>
      <c r="M372" t="str" cm="1">
        <f t="array" ref="M372">_xlfn.IFS(
  B372&lt;11, "0–10",
  B372&lt;21, "11–20",
  B372&lt;31, "21–30",
  B372&lt;41, "31–40",
  B372&lt;51, "41–50",
  B372&lt;61, "51–60",
  B372&lt;71, "61–70",
  B372&lt;81, "71–80",
  B372&lt;=100, "81–100"
)</f>
        <v>11–20</v>
      </c>
    </row>
    <row r="373" spans="1:13" x14ac:dyDescent="0.25">
      <c r="A373" t="s">
        <v>15</v>
      </c>
      <c r="B373">
        <v>48</v>
      </c>
      <c r="C373">
        <v>1</v>
      </c>
      <c r="D373">
        <v>1</v>
      </c>
      <c r="E373">
        <v>1</v>
      </c>
      <c r="F373" t="s">
        <v>26</v>
      </c>
      <c r="G373" t="s">
        <v>17</v>
      </c>
      <c r="H373" t="s">
        <v>24</v>
      </c>
      <c r="I373" t="s">
        <v>14</v>
      </c>
      <c r="J373">
        <v>1</v>
      </c>
      <c r="K373">
        <f>IF(J373=1,Table3[[#This Row],[Outcome]]," ")</f>
        <v>1</v>
      </c>
      <c r="L373" t="str">
        <f t="shared" si="5"/>
        <v xml:space="preserve"> </v>
      </c>
      <c r="M373" t="str" cm="1">
        <f t="array" ref="M373">_xlfn.IFS(
  B373&lt;11, "0–10",
  B373&lt;21, "11–20",
  B373&lt;31, "21–30",
  B373&lt;41, "31–40",
  B373&lt;51, "41–50",
  B373&lt;61, "51–60",
  B373&lt;71, "61–70",
  B373&lt;81, "71–80",
  B373&lt;=100, "81–100"
)</f>
        <v>41–50</v>
      </c>
    </row>
    <row r="374" spans="1:13" x14ac:dyDescent="0.25">
      <c r="A374" t="s">
        <v>15</v>
      </c>
      <c r="B374">
        <v>31</v>
      </c>
      <c r="C374">
        <v>0</v>
      </c>
      <c r="D374">
        <v>0</v>
      </c>
      <c r="E374">
        <v>0</v>
      </c>
      <c r="F374" t="s">
        <v>23</v>
      </c>
      <c r="G374" t="s">
        <v>12</v>
      </c>
      <c r="H374" t="s">
        <v>24</v>
      </c>
      <c r="I374" t="s">
        <v>14</v>
      </c>
      <c r="J374">
        <v>0</v>
      </c>
      <c r="K374" t="str">
        <f>IF(J374=1,Table3[[#This Row],[Outcome]]," ")</f>
        <v xml:space="preserve"> </v>
      </c>
      <c r="L374">
        <f t="shared" si="5"/>
        <v>1</v>
      </c>
      <c r="M374" t="str" cm="1">
        <f t="array" ref="M374">_xlfn.IFS(
  B374&lt;11, "0–10",
  B374&lt;21, "11–20",
  B374&lt;31, "21–30",
  B374&lt;41, "31–40",
  B374&lt;51, "41–50",
  B374&lt;61, "51–60",
  B374&lt;71, "61–70",
  B374&lt;81, "71–80",
  B374&lt;=100, "81–100"
)</f>
        <v>31–40</v>
      </c>
    </row>
    <row r="375" spans="1:13" x14ac:dyDescent="0.25">
      <c r="A375" t="s">
        <v>15</v>
      </c>
      <c r="B375">
        <v>53</v>
      </c>
      <c r="C375">
        <v>1</v>
      </c>
      <c r="D375">
        <v>1</v>
      </c>
      <c r="E375">
        <v>1</v>
      </c>
      <c r="F375" t="s">
        <v>33</v>
      </c>
      <c r="G375" t="s">
        <v>17</v>
      </c>
      <c r="H375" t="s">
        <v>19</v>
      </c>
      <c r="I375" t="s">
        <v>14</v>
      </c>
      <c r="J375">
        <v>1</v>
      </c>
      <c r="K375">
        <f>IF(J375=1,Table3[[#This Row],[Outcome]]," ")</f>
        <v>1</v>
      </c>
      <c r="L375" t="str">
        <f t="shared" si="5"/>
        <v xml:space="preserve"> </v>
      </c>
      <c r="M375" t="str" cm="1">
        <f t="array" ref="M375">_xlfn.IFS(
  B375&lt;11, "0–10",
  B375&lt;21, "11–20",
  B375&lt;31, "21–30",
  B375&lt;41, "31–40",
  B375&lt;51, "41–50",
  B375&lt;61, "51–60",
  B375&lt;71, "61–70",
  B375&lt;81, "71–80",
  B375&lt;=100, "81–100"
)</f>
        <v>51–60</v>
      </c>
    </row>
    <row r="376" spans="1:13" x14ac:dyDescent="0.25">
      <c r="A376" t="s">
        <v>10</v>
      </c>
      <c r="B376">
        <v>42</v>
      </c>
      <c r="C376">
        <v>1</v>
      </c>
      <c r="D376">
        <v>1</v>
      </c>
      <c r="E376">
        <v>0</v>
      </c>
      <c r="F376" t="s">
        <v>27</v>
      </c>
      <c r="G376" t="s">
        <v>12</v>
      </c>
      <c r="H376" t="s">
        <v>13</v>
      </c>
      <c r="I376" t="s">
        <v>14</v>
      </c>
      <c r="J376">
        <v>1</v>
      </c>
      <c r="K376">
        <f>IF(J376=1,Table3[[#This Row],[Outcome]]," ")</f>
        <v>1</v>
      </c>
      <c r="L376" t="str">
        <f t="shared" si="5"/>
        <v xml:space="preserve"> </v>
      </c>
      <c r="M376" t="str" cm="1">
        <f t="array" ref="M376">_xlfn.IFS(
  B376&lt;11, "0–10",
  B376&lt;21, "11–20",
  B376&lt;31, "21–30",
  B376&lt;41, "31–40",
  B376&lt;51, "41–50",
  B376&lt;61, "51–60",
  B376&lt;71, "61–70",
  B376&lt;81, "71–80",
  B376&lt;=100, "81–100"
)</f>
        <v>41–50</v>
      </c>
    </row>
    <row r="377" spans="1:13" x14ac:dyDescent="0.25">
      <c r="A377" t="s">
        <v>10</v>
      </c>
      <c r="B377">
        <v>9</v>
      </c>
      <c r="C377">
        <v>1</v>
      </c>
      <c r="D377">
        <v>1</v>
      </c>
      <c r="E377">
        <v>1</v>
      </c>
      <c r="F377" t="s">
        <v>53</v>
      </c>
      <c r="G377" t="s">
        <v>17</v>
      </c>
      <c r="H377" t="s">
        <v>13</v>
      </c>
      <c r="I377" t="s">
        <v>14</v>
      </c>
      <c r="J377">
        <v>1</v>
      </c>
      <c r="K377">
        <f>IF(J377=1,Table3[[#This Row],[Outcome]]," ")</f>
        <v>1</v>
      </c>
      <c r="L377" t="str">
        <f t="shared" si="5"/>
        <v xml:space="preserve"> </v>
      </c>
      <c r="M377" t="str" cm="1">
        <f t="array" ref="M377">_xlfn.IFS(
  B377&lt;11, "0–10",
  B377&lt;21, "11–20",
  B377&lt;31, "21–30",
  B377&lt;41, "31–40",
  B377&lt;51, "41–50",
  B377&lt;61, "51–60",
  B377&lt;71, "61–70",
  B377&lt;81, "71–80",
  B377&lt;=100, "81–100"
)</f>
        <v>0–10</v>
      </c>
    </row>
    <row r="378" spans="1:13" x14ac:dyDescent="0.25">
      <c r="A378" t="s">
        <v>10</v>
      </c>
      <c r="B378">
        <v>8</v>
      </c>
      <c r="C378">
        <v>1</v>
      </c>
      <c r="D378">
        <v>1</v>
      </c>
      <c r="E378">
        <v>1</v>
      </c>
      <c r="F378" t="s">
        <v>22</v>
      </c>
      <c r="G378" t="s">
        <v>12</v>
      </c>
      <c r="H378" t="s">
        <v>19</v>
      </c>
      <c r="I378" t="s">
        <v>14</v>
      </c>
      <c r="J378">
        <v>1</v>
      </c>
      <c r="K378">
        <f>IF(J378=1,Table3[[#This Row],[Outcome]]," ")</f>
        <v>1</v>
      </c>
      <c r="L378" t="str">
        <f t="shared" si="5"/>
        <v xml:space="preserve"> </v>
      </c>
      <c r="M378" t="str" cm="1">
        <f t="array" ref="M378">_xlfn.IFS(
  B378&lt;11, "0–10",
  B378&lt;21, "11–20",
  B378&lt;31, "21–30",
  B378&lt;41, "31–40",
  B378&lt;51, "41–50",
  B378&lt;61, "51–60",
  B378&lt;71, "61–70",
  B378&lt;81, "71–80",
  B378&lt;=100, "81–100"
)</f>
        <v>0–10</v>
      </c>
    </row>
    <row r="379" spans="1:13" x14ac:dyDescent="0.25">
      <c r="A379" t="s">
        <v>10</v>
      </c>
      <c r="B379">
        <v>17</v>
      </c>
      <c r="C379">
        <v>0</v>
      </c>
      <c r="D379">
        <v>0</v>
      </c>
      <c r="E379">
        <v>1</v>
      </c>
      <c r="F379" t="s">
        <v>22</v>
      </c>
      <c r="G379" t="s">
        <v>17</v>
      </c>
      <c r="H379" t="s">
        <v>13</v>
      </c>
      <c r="I379" t="s">
        <v>14</v>
      </c>
      <c r="J379">
        <v>0</v>
      </c>
      <c r="K379" t="str">
        <f>IF(J379=1,Table3[[#This Row],[Outcome]]," ")</f>
        <v xml:space="preserve"> </v>
      </c>
      <c r="L379">
        <f t="shared" si="5"/>
        <v>1</v>
      </c>
      <c r="M379" t="str" cm="1">
        <f t="array" ref="M379">_xlfn.IFS(
  B379&lt;11, "0–10",
  B379&lt;21, "11–20",
  B379&lt;31, "21–30",
  B379&lt;41, "31–40",
  B379&lt;51, "41–50",
  B379&lt;61, "51–60",
  B379&lt;71, "61–70",
  B379&lt;81, "71–80",
  B379&lt;=100, "81–100"
)</f>
        <v>11–20</v>
      </c>
    </row>
    <row r="380" spans="1:13" x14ac:dyDescent="0.25">
      <c r="A380" t="s">
        <v>10</v>
      </c>
      <c r="B380">
        <v>16</v>
      </c>
      <c r="C380">
        <v>1</v>
      </c>
      <c r="D380">
        <v>1</v>
      </c>
      <c r="E380">
        <v>0</v>
      </c>
      <c r="F380" t="s">
        <v>23</v>
      </c>
      <c r="G380" t="s">
        <v>12</v>
      </c>
      <c r="H380" t="s">
        <v>24</v>
      </c>
      <c r="I380" t="s">
        <v>14</v>
      </c>
      <c r="J380">
        <v>1</v>
      </c>
      <c r="K380">
        <f>IF(J380=1,Table3[[#This Row],[Outcome]]," ")</f>
        <v>1</v>
      </c>
      <c r="L380" t="str">
        <f t="shared" si="5"/>
        <v xml:space="preserve"> </v>
      </c>
      <c r="M380" t="str" cm="1">
        <f t="array" ref="M380">_xlfn.IFS(
  B380&lt;11, "0–10",
  B380&lt;21, "11–20",
  B380&lt;31, "21–30",
  B380&lt;41, "31–40",
  B380&lt;51, "41–50",
  B380&lt;61, "51–60",
  B380&lt;71, "61–70",
  B380&lt;81, "71–80",
  B380&lt;=100, "81–100"
)</f>
        <v>11–20</v>
      </c>
    </row>
    <row r="381" spans="1:13" x14ac:dyDescent="0.25">
      <c r="A381" t="s">
        <v>10</v>
      </c>
      <c r="B381">
        <v>15</v>
      </c>
      <c r="C381">
        <v>1</v>
      </c>
      <c r="D381">
        <v>1</v>
      </c>
      <c r="E381">
        <v>1</v>
      </c>
      <c r="F381" t="s">
        <v>45</v>
      </c>
      <c r="G381" t="s">
        <v>17</v>
      </c>
      <c r="H381" t="s">
        <v>19</v>
      </c>
      <c r="I381" t="s">
        <v>14</v>
      </c>
      <c r="J381">
        <v>1</v>
      </c>
      <c r="K381">
        <f>IF(J381=1,Table3[[#This Row],[Outcome]]," ")</f>
        <v>1</v>
      </c>
      <c r="L381" t="str">
        <f t="shared" si="5"/>
        <v xml:space="preserve"> </v>
      </c>
      <c r="M381" t="str" cm="1">
        <f t="array" ref="M381">_xlfn.IFS(
  B381&lt;11, "0–10",
  B381&lt;21, "11–20",
  B381&lt;31, "21–30",
  B381&lt;41, "31–40",
  B381&lt;51, "41–50",
  B381&lt;61, "51–60",
  B381&lt;71, "61–70",
  B381&lt;81, "71–80",
  B381&lt;=100, "81–100"
)</f>
        <v>11–20</v>
      </c>
    </row>
    <row r="382" spans="1:13" x14ac:dyDescent="0.25">
      <c r="A382" t="s">
        <v>10</v>
      </c>
      <c r="B382">
        <v>63</v>
      </c>
      <c r="C382">
        <v>0</v>
      </c>
      <c r="D382">
        <v>0</v>
      </c>
      <c r="E382">
        <v>1</v>
      </c>
      <c r="F382" t="s">
        <v>20</v>
      </c>
      <c r="G382" t="s">
        <v>12</v>
      </c>
      <c r="H382" t="s">
        <v>13</v>
      </c>
      <c r="I382" t="s">
        <v>14</v>
      </c>
      <c r="J382">
        <v>0</v>
      </c>
      <c r="K382" t="str">
        <f>IF(J382=1,Table3[[#This Row],[Outcome]]," ")</f>
        <v xml:space="preserve"> </v>
      </c>
      <c r="L382">
        <f t="shared" si="5"/>
        <v>1</v>
      </c>
      <c r="M382" t="str" cm="1">
        <f t="array" ref="M382">_xlfn.IFS(
  B382&lt;11, "0–10",
  B382&lt;21, "11–20",
  B382&lt;31, "21–30",
  B382&lt;41, "31–40",
  B382&lt;51, "41–50",
  B382&lt;61, "51–60",
  B382&lt;71, "61–70",
  B382&lt;81, "71–80",
  B382&lt;=100, "81–100"
)</f>
        <v>61–70</v>
      </c>
    </row>
    <row r="383" spans="1:13" x14ac:dyDescent="0.25">
      <c r="A383" t="s">
        <v>15</v>
      </c>
      <c r="B383">
        <v>35</v>
      </c>
      <c r="C383">
        <v>1</v>
      </c>
      <c r="D383">
        <v>1</v>
      </c>
      <c r="E383">
        <v>1</v>
      </c>
      <c r="F383" t="s">
        <v>44</v>
      </c>
      <c r="G383" t="s">
        <v>17</v>
      </c>
      <c r="H383" t="s">
        <v>19</v>
      </c>
      <c r="I383" t="s">
        <v>14</v>
      </c>
      <c r="J383">
        <v>1</v>
      </c>
      <c r="K383">
        <f>IF(J383=1,Table3[[#This Row],[Outcome]]," ")</f>
        <v>1</v>
      </c>
      <c r="L383" t="str">
        <f t="shared" si="5"/>
        <v xml:space="preserve"> </v>
      </c>
      <c r="M383" t="str" cm="1">
        <f t="array" ref="M383">_xlfn.IFS(
  B383&lt;11, "0–10",
  B383&lt;21, "11–20",
  B383&lt;31, "21–30",
  B383&lt;41, "31–40",
  B383&lt;51, "41–50",
  B383&lt;61, "51–60",
  B383&lt;71, "61–70",
  B383&lt;81, "71–80",
  B383&lt;=100, "81–100"
)</f>
        <v>31–40</v>
      </c>
    </row>
    <row r="384" spans="1:13" x14ac:dyDescent="0.25">
      <c r="A384" t="s">
        <v>15</v>
      </c>
      <c r="B384">
        <v>51</v>
      </c>
      <c r="C384">
        <v>0</v>
      </c>
      <c r="D384">
        <v>0</v>
      </c>
      <c r="E384">
        <v>0</v>
      </c>
      <c r="F384" t="s">
        <v>44</v>
      </c>
      <c r="G384" t="s">
        <v>12</v>
      </c>
      <c r="H384" t="s">
        <v>13</v>
      </c>
      <c r="I384" t="s">
        <v>14</v>
      </c>
      <c r="J384">
        <v>0</v>
      </c>
      <c r="K384" t="str">
        <f>IF(J384=1,Table3[[#This Row],[Outcome]]," ")</f>
        <v xml:space="preserve"> </v>
      </c>
      <c r="L384">
        <f t="shared" si="5"/>
        <v>1</v>
      </c>
      <c r="M384" t="str" cm="1">
        <f t="array" ref="M384">_xlfn.IFS(
  B384&lt;11, "0–10",
  B384&lt;21, "11–20",
  B384&lt;31, "21–30",
  B384&lt;41, "31–40",
  B384&lt;51, "41–50",
  B384&lt;61, "51–60",
  B384&lt;71, "61–70",
  B384&lt;81, "71–80",
  B384&lt;=100, "81–100"
)</f>
        <v>51–60</v>
      </c>
    </row>
    <row r="385" spans="1:13" x14ac:dyDescent="0.25">
      <c r="A385" t="s">
        <v>15</v>
      </c>
      <c r="B385">
        <v>33</v>
      </c>
      <c r="C385">
        <v>0</v>
      </c>
      <c r="D385">
        <v>0</v>
      </c>
      <c r="E385">
        <v>0</v>
      </c>
      <c r="F385" t="s">
        <v>30</v>
      </c>
      <c r="G385" t="s">
        <v>17</v>
      </c>
      <c r="H385" t="s">
        <v>19</v>
      </c>
      <c r="I385" t="s">
        <v>14</v>
      </c>
      <c r="J385">
        <v>0</v>
      </c>
      <c r="K385" t="str">
        <f>IF(J385=1,Table3[[#This Row],[Outcome]]," ")</f>
        <v xml:space="preserve"> </v>
      </c>
      <c r="L385">
        <f t="shared" si="5"/>
        <v>1</v>
      </c>
      <c r="M385" t="str" cm="1">
        <f t="array" ref="M385">_xlfn.IFS(
  B385&lt;11, "0–10",
  B385&lt;21, "11–20",
  B385&lt;31, "21–30",
  B385&lt;41, "31–40",
  B385&lt;51, "41–50",
  B385&lt;61, "51–60",
  B385&lt;71, "61–70",
  B385&lt;81, "71–80",
  B385&lt;=100, "81–100"
)</f>
        <v>31–40</v>
      </c>
    </row>
    <row r="386" spans="1:13" x14ac:dyDescent="0.25">
      <c r="A386" t="s">
        <v>10</v>
      </c>
      <c r="B386">
        <v>17</v>
      </c>
      <c r="C386">
        <v>1</v>
      </c>
      <c r="D386">
        <v>1</v>
      </c>
      <c r="E386">
        <v>1</v>
      </c>
      <c r="F386" t="s">
        <v>50</v>
      </c>
      <c r="G386" t="s">
        <v>12</v>
      </c>
      <c r="H386" t="s">
        <v>19</v>
      </c>
      <c r="I386" t="s">
        <v>14</v>
      </c>
      <c r="J386">
        <v>1</v>
      </c>
      <c r="K386">
        <f>IF(J386=1,Table3[[#This Row],[Outcome]]," ")</f>
        <v>1</v>
      </c>
      <c r="L386" t="str">
        <f t="shared" ref="L386:L449" si="6">IF(J386=0,1," ")</f>
        <v xml:space="preserve"> </v>
      </c>
      <c r="M386" t="str" cm="1">
        <f t="array" ref="M386">_xlfn.IFS(
  B386&lt;11, "0–10",
  B386&lt;21, "11–20",
  B386&lt;31, "21–30",
  B386&lt;41, "31–40",
  B386&lt;51, "41–50",
  B386&lt;61, "51–60",
  B386&lt;71, "61–70",
  B386&lt;81, "71–80",
  B386&lt;=100, "81–100"
)</f>
        <v>11–20</v>
      </c>
    </row>
    <row r="387" spans="1:13" x14ac:dyDescent="0.25">
      <c r="A387" t="s">
        <v>10</v>
      </c>
      <c r="B387">
        <v>50</v>
      </c>
      <c r="C387">
        <v>0</v>
      </c>
      <c r="D387">
        <v>0</v>
      </c>
      <c r="E387">
        <v>1</v>
      </c>
      <c r="F387" t="s">
        <v>43</v>
      </c>
      <c r="G387" t="s">
        <v>17</v>
      </c>
      <c r="H387" t="s">
        <v>13</v>
      </c>
      <c r="I387" t="s">
        <v>14</v>
      </c>
      <c r="J387">
        <v>0</v>
      </c>
      <c r="K387" t="str">
        <f>IF(J387=1,Table3[[#This Row],[Outcome]]," ")</f>
        <v xml:space="preserve"> </v>
      </c>
      <c r="L387">
        <f t="shared" si="6"/>
        <v>1</v>
      </c>
      <c r="M387" t="str" cm="1">
        <f t="array" ref="M387">_xlfn.IFS(
  B387&lt;11, "0–10",
  B387&lt;21, "11–20",
  B387&lt;31, "21–30",
  B387&lt;41, "31–40",
  B387&lt;51, "41–50",
  B387&lt;61, "51–60",
  B387&lt;71, "61–70",
  B387&lt;81, "71–80",
  B387&lt;=100, "81–100"
)</f>
        <v>41–50</v>
      </c>
    </row>
    <row r="388" spans="1:13" x14ac:dyDescent="0.25">
      <c r="A388" t="s">
        <v>10</v>
      </c>
      <c r="B388">
        <v>34</v>
      </c>
      <c r="C388">
        <v>1</v>
      </c>
      <c r="D388">
        <v>1</v>
      </c>
      <c r="E388">
        <v>1</v>
      </c>
      <c r="F388" t="s">
        <v>46</v>
      </c>
      <c r="G388" t="s">
        <v>12</v>
      </c>
      <c r="H388" t="s">
        <v>13</v>
      </c>
      <c r="I388" t="s">
        <v>14</v>
      </c>
      <c r="J388">
        <v>1</v>
      </c>
      <c r="K388">
        <f>IF(J388=1,Table3[[#This Row],[Outcome]]," ")</f>
        <v>1</v>
      </c>
      <c r="L388" t="str">
        <f t="shared" si="6"/>
        <v xml:space="preserve"> </v>
      </c>
      <c r="M388" t="str" cm="1">
        <f t="array" ref="M388">_xlfn.IFS(
  B388&lt;11, "0–10",
  B388&lt;21, "11–20",
  B388&lt;31, "21–30",
  B388&lt;41, "31–40",
  B388&lt;51, "41–50",
  B388&lt;61, "51–60",
  B388&lt;71, "61–70",
  B388&lt;81, "71–80",
  B388&lt;=100, "81–100"
)</f>
        <v>31–40</v>
      </c>
    </row>
    <row r="389" spans="1:13" x14ac:dyDescent="0.25">
      <c r="A389" t="s">
        <v>10</v>
      </c>
      <c r="B389">
        <v>26</v>
      </c>
      <c r="C389">
        <v>1</v>
      </c>
      <c r="D389">
        <v>1</v>
      </c>
      <c r="E389">
        <v>1</v>
      </c>
      <c r="F389" t="s">
        <v>39</v>
      </c>
      <c r="G389" t="s">
        <v>17</v>
      </c>
      <c r="H389" t="s">
        <v>24</v>
      </c>
      <c r="I389" t="s">
        <v>14</v>
      </c>
      <c r="J389">
        <v>1</v>
      </c>
      <c r="K389">
        <f>IF(J389=1,Table3[[#This Row],[Outcome]]," ")</f>
        <v>1</v>
      </c>
      <c r="L389" t="str">
        <f t="shared" si="6"/>
        <v xml:space="preserve"> </v>
      </c>
      <c r="M389" t="str" cm="1">
        <f t="array" ref="M389">_xlfn.IFS(
  B389&lt;11, "0–10",
  B389&lt;21, "11–20",
  B389&lt;31, "21–30",
  B389&lt;41, "31–40",
  B389&lt;51, "41–50",
  B389&lt;61, "51–60",
  B389&lt;71, "61–70",
  B389&lt;81, "71–80",
  B389&lt;=100, "81–100"
)</f>
        <v>21–30</v>
      </c>
    </row>
    <row r="390" spans="1:13" x14ac:dyDescent="0.25">
      <c r="A390" t="s">
        <v>10</v>
      </c>
      <c r="B390">
        <v>25</v>
      </c>
      <c r="C390">
        <v>0</v>
      </c>
      <c r="D390">
        <v>0</v>
      </c>
      <c r="E390">
        <v>1</v>
      </c>
      <c r="F390" t="s">
        <v>48</v>
      </c>
      <c r="G390" t="s">
        <v>12</v>
      </c>
      <c r="H390" t="s">
        <v>19</v>
      </c>
      <c r="I390" t="s">
        <v>14</v>
      </c>
      <c r="J390">
        <v>0</v>
      </c>
      <c r="K390" t="str">
        <f>IF(J390=1,Table3[[#This Row],[Outcome]]," ")</f>
        <v xml:space="preserve"> </v>
      </c>
      <c r="L390">
        <f t="shared" si="6"/>
        <v>1</v>
      </c>
      <c r="M390" t="str" cm="1">
        <f t="array" ref="M390">_xlfn.IFS(
  B390&lt;11, "0–10",
  B390&lt;21, "11–20",
  B390&lt;31, "21–30",
  B390&lt;41, "31–40",
  B390&lt;51, "41–50",
  B390&lt;61, "51–60",
  B390&lt;71, "61–70",
  B390&lt;81, "71–80",
  B390&lt;=100, "81–100"
)</f>
        <v>21–30</v>
      </c>
    </row>
    <row r="391" spans="1:13" x14ac:dyDescent="0.25">
      <c r="A391" t="s">
        <v>15</v>
      </c>
      <c r="B391">
        <v>58</v>
      </c>
      <c r="C391">
        <v>0</v>
      </c>
      <c r="D391">
        <v>0</v>
      </c>
      <c r="E391">
        <v>0</v>
      </c>
      <c r="F391" t="s">
        <v>22</v>
      </c>
      <c r="G391" t="s">
        <v>17</v>
      </c>
      <c r="H391" t="s">
        <v>24</v>
      </c>
      <c r="I391" t="s">
        <v>14</v>
      </c>
      <c r="J391">
        <v>0</v>
      </c>
      <c r="K391" t="str">
        <f>IF(J391=1,Table3[[#This Row],[Outcome]]," ")</f>
        <v xml:space="preserve"> </v>
      </c>
      <c r="L391">
        <f t="shared" si="6"/>
        <v>1</v>
      </c>
      <c r="M391" t="str" cm="1">
        <f t="array" ref="M391">_xlfn.IFS(
  B391&lt;11, "0–10",
  B391&lt;21, "11–20",
  B391&lt;31, "21–30",
  B391&lt;41, "31–40",
  B391&lt;51, "41–50",
  B391&lt;61, "51–60",
  B391&lt;71, "61–70",
  B391&lt;81, "71–80",
  B391&lt;=100, "81–100"
)</f>
        <v>51–60</v>
      </c>
    </row>
    <row r="392" spans="1:13" x14ac:dyDescent="0.25">
      <c r="A392" t="s">
        <v>10</v>
      </c>
      <c r="B392">
        <v>29</v>
      </c>
      <c r="C392">
        <v>1</v>
      </c>
      <c r="D392">
        <v>1</v>
      </c>
      <c r="E392">
        <v>1</v>
      </c>
      <c r="F392" t="s">
        <v>40</v>
      </c>
      <c r="G392" t="s">
        <v>12</v>
      </c>
      <c r="H392" t="s">
        <v>19</v>
      </c>
      <c r="I392" t="s">
        <v>14</v>
      </c>
      <c r="J392">
        <v>1</v>
      </c>
      <c r="K392">
        <f>IF(J392=1,Table3[[#This Row],[Outcome]]," ")</f>
        <v>1</v>
      </c>
      <c r="L392" t="str">
        <f t="shared" si="6"/>
        <v xml:space="preserve"> </v>
      </c>
      <c r="M392" t="str" cm="1">
        <f t="array" ref="M392">_xlfn.IFS(
  B392&lt;11, "0–10",
  B392&lt;21, "11–20",
  B392&lt;31, "21–30",
  B392&lt;41, "31–40",
  B392&lt;51, "41–50",
  B392&lt;61, "51–60",
  B392&lt;71, "61–70",
  B392&lt;81, "71–80",
  B392&lt;=100, "81–100"
)</f>
        <v>21–30</v>
      </c>
    </row>
    <row r="393" spans="1:13" x14ac:dyDescent="0.25">
      <c r="A393" t="s">
        <v>15</v>
      </c>
      <c r="B393">
        <v>38</v>
      </c>
      <c r="C393">
        <v>0</v>
      </c>
      <c r="D393">
        <v>0</v>
      </c>
      <c r="E393">
        <v>0</v>
      </c>
      <c r="F393" t="s">
        <v>45</v>
      </c>
      <c r="G393" t="s">
        <v>17</v>
      </c>
      <c r="H393" t="s">
        <v>24</v>
      </c>
      <c r="I393" t="s">
        <v>14</v>
      </c>
      <c r="J393">
        <v>0</v>
      </c>
      <c r="K393" t="str">
        <f>IF(J393=1,Table3[[#This Row],[Outcome]]," ")</f>
        <v xml:space="preserve"> </v>
      </c>
      <c r="L393">
        <f t="shared" si="6"/>
        <v>1</v>
      </c>
      <c r="M393" t="str" cm="1">
        <f t="array" ref="M393">_xlfn.IFS(
  B393&lt;11, "0–10",
  B393&lt;21, "11–20",
  B393&lt;31, "21–30",
  B393&lt;41, "31–40",
  B393&lt;51, "41–50",
  B393&lt;61, "51–60",
  B393&lt;71, "61–70",
  B393&lt;81, "71–80",
  B393&lt;=100, "81–100"
)</f>
        <v>31–40</v>
      </c>
    </row>
    <row r="394" spans="1:13" x14ac:dyDescent="0.25">
      <c r="A394" t="s">
        <v>10</v>
      </c>
      <c r="B394">
        <v>17</v>
      </c>
      <c r="C394">
        <v>1</v>
      </c>
      <c r="D394">
        <v>1</v>
      </c>
      <c r="E394">
        <v>0</v>
      </c>
      <c r="F394" t="s">
        <v>44</v>
      </c>
      <c r="G394" t="s">
        <v>12</v>
      </c>
      <c r="H394" t="s">
        <v>13</v>
      </c>
      <c r="I394" t="s">
        <v>14</v>
      </c>
      <c r="J394">
        <v>1</v>
      </c>
      <c r="K394">
        <f>IF(J394=1,Table3[[#This Row],[Outcome]]," ")</f>
        <v>1</v>
      </c>
      <c r="L394" t="str">
        <f t="shared" si="6"/>
        <v xml:space="preserve"> </v>
      </c>
      <c r="M394" t="str" cm="1">
        <f t="array" ref="M394">_xlfn.IFS(
  B394&lt;11, "0–10",
  B394&lt;21, "11–20",
  B394&lt;31, "21–30",
  B394&lt;41, "31–40",
  B394&lt;51, "41–50",
  B394&lt;61, "51–60",
  B394&lt;71, "61–70",
  B394&lt;81, "71–80",
  B394&lt;=100, "81–100"
)</f>
        <v>11–20</v>
      </c>
    </row>
    <row r="395" spans="1:13" x14ac:dyDescent="0.25">
      <c r="A395" t="s">
        <v>10</v>
      </c>
      <c r="B395">
        <v>59</v>
      </c>
      <c r="C395">
        <v>0</v>
      </c>
      <c r="D395">
        <v>0</v>
      </c>
      <c r="E395">
        <v>1</v>
      </c>
      <c r="F395" t="s">
        <v>20</v>
      </c>
      <c r="G395" t="s">
        <v>17</v>
      </c>
      <c r="H395" t="s">
        <v>13</v>
      </c>
      <c r="I395" t="s">
        <v>14</v>
      </c>
      <c r="J395">
        <v>0</v>
      </c>
      <c r="K395" t="str">
        <f>IF(J395=1,Table3[[#This Row],[Outcome]]," ")</f>
        <v xml:space="preserve"> </v>
      </c>
      <c r="L395">
        <f t="shared" si="6"/>
        <v>1</v>
      </c>
      <c r="M395" t="str" cm="1">
        <f t="array" ref="M395">_xlfn.IFS(
  B395&lt;11, "0–10",
  B395&lt;21, "11–20",
  B395&lt;31, "21–30",
  B395&lt;41, "31–40",
  B395&lt;51, "41–50",
  B395&lt;61, "51–60",
  B395&lt;71, "61–70",
  B395&lt;81, "71–80",
  B395&lt;=100, "81–100"
)</f>
        <v>51–60</v>
      </c>
    </row>
    <row r="396" spans="1:13" x14ac:dyDescent="0.25">
      <c r="A396" t="s">
        <v>10</v>
      </c>
      <c r="B396">
        <v>22</v>
      </c>
      <c r="C396">
        <v>0</v>
      </c>
      <c r="D396">
        <v>0</v>
      </c>
      <c r="E396">
        <v>1</v>
      </c>
      <c r="F396" t="s">
        <v>37</v>
      </c>
      <c r="G396" t="s">
        <v>12</v>
      </c>
      <c r="H396" t="s">
        <v>24</v>
      </c>
      <c r="I396" t="s">
        <v>14</v>
      </c>
      <c r="J396">
        <v>0</v>
      </c>
      <c r="K396" t="str">
        <f>IF(J396=1,Table3[[#This Row],[Outcome]]," ")</f>
        <v xml:space="preserve"> </v>
      </c>
      <c r="L396">
        <f t="shared" si="6"/>
        <v>1</v>
      </c>
      <c r="M396" t="str" cm="1">
        <f t="array" ref="M396">_xlfn.IFS(
  B396&lt;11, "0–10",
  B396&lt;21, "11–20",
  B396&lt;31, "21–30",
  B396&lt;41, "31–40",
  B396&lt;51, "41–50",
  B396&lt;61, "51–60",
  B396&lt;71, "61–70",
  B396&lt;81, "71–80",
  B396&lt;=100, "81–100"
)</f>
        <v>21–30</v>
      </c>
    </row>
    <row r="397" spans="1:13" x14ac:dyDescent="0.25">
      <c r="A397" t="s">
        <v>10</v>
      </c>
      <c r="B397">
        <v>18</v>
      </c>
      <c r="C397">
        <v>1</v>
      </c>
      <c r="D397">
        <v>1</v>
      </c>
      <c r="E397">
        <v>0</v>
      </c>
      <c r="F397" t="s">
        <v>22</v>
      </c>
      <c r="G397" t="s">
        <v>17</v>
      </c>
      <c r="H397" t="s">
        <v>19</v>
      </c>
      <c r="I397" t="s">
        <v>14</v>
      </c>
      <c r="J397">
        <v>1</v>
      </c>
      <c r="K397">
        <f>IF(J397=1,Table3[[#This Row],[Outcome]]," ")</f>
        <v>1</v>
      </c>
      <c r="L397" t="str">
        <f t="shared" si="6"/>
        <v xml:space="preserve"> </v>
      </c>
      <c r="M397" t="str" cm="1">
        <f t="array" ref="M397">_xlfn.IFS(
  B397&lt;11, "0–10",
  B397&lt;21, "11–20",
  B397&lt;31, "21–30",
  B397&lt;41, "31–40",
  B397&lt;51, "41–50",
  B397&lt;61, "51–60",
  B397&lt;71, "61–70",
  B397&lt;81, "71–80",
  B397&lt;=100, "81–100"
)</f>
        <v>11–20</v>
      </c>
    </row>
    <row r="398" spans="1:13" x14ac:dyDescent="0.25">
      <c r="A398" t="s">
        <v>10</v>
      </c>
      <c r="B398">
        <v>45</v>
      </c>
      <c r="C398">
        <v>0</v>
      </c>
      <c r="D398">
        <v>0</v>
      </c>
      <c r="E398">
        <v>0</v>
      </c>
      <c r="F398" t="s">
        <v>49</v>
      </c>
      <c r="G398" t="s">
        <v>12</v>
      </c>
      <c r="H398" t="s">
        <v>24</v>
      </c>
      <c r="I398" t="s">
        <v>14</v>
      </c>
      <c r="J398">
        <v>0</v>
      </c>
      <c r="K398" t="str">
        <f>IF(J398=1,Table3[[#This Row],[Outcome]]," ")</f>
        <v xml:space="preserve"> </v>
      </c>
      <c r="L398">
        <f t="shared" si="6"/>
        <v>1</v>
      </c>
      <c r="M398" t="str" cm="1">
        <f t="array" ref="M398">_xlfn.IFS(
  B398&lt;11, "0–10",
  B398&lt;21, "11–20",
  B398&lt;31, "21–30",
  B398&lt;41, "31–40",
  B398&lt;51, "41–50",
  B398&lt;61, "51–60",
  B398&lt;71, "61–70",
  B398&lt;81, "71–80",
  B398&lt;=100, "81–100"
)</f>
        <v>41–50</v>
      </c>
    </row>
    <row r="399" spans="1:13" x14ac:dyDescent="0.25">
      <c r="A399" t="s">
        <v>10</v>
      </c>
      <c r="B399">
        <v>9</v>
      </c>
      <c r="C399">
        <v>1</v>
      </c>
      <c r="D399">
        <v>1</v>
      </c>
      <c r="E399">
        <v>0</v>
      </c>
      <c r="F399" t="s">
        <v>43</v>
      </c>
      <c r="G399" t="s">
        <v>17</v>
      </c>
      <c r="H399" t="s">
        <v>24</v>
      </c>
      <c r="I399" t="s">
        <v>14</v>
      </c>
      <c r="J399">
        <v>1</v>
      </c>
      <c r="K399">
        <f>IF(J399=1,Table3[[#This Row],[Outcome]]," ")</f>
        <v>1</v>
      </c>
      <c r="L399" t="str">
        <f t="shared" si="6"/>
        <v xml:space="preserve"> </v>
      </c>
      <c r="M399" t="str" cm="1">
        <f t="array" ref="M399">_xlfn.IFS(
  B399&lt;11, "0–10",
  B399&lt;21, "11–20",
  B399&lt;31, "21–30",
  B399&lt;41, "31–40",
  B399&lt;51, "41–50",
  B399&lt;61, "51–60",
  B399&lt;71, "61–70",
  B399&lt;81, "71–80",
  B399&lt;=100, "81–100"
)</f>
        <v>0–10</v>
      </c>
    </row>
    <row r="400" spans="1:13" x14ac:dyDescent="0.25">
      <c r="A400" t="s">
        <v>15</v>
      </c>
      <c r="B400">
        <v>50</v>
      </c>
      <c r="C400">
        <v>0</v>
      </c>
      <c r="D400">
        <v>0</v>
      </c>
      <c r="E400">
        <v>1</v>
      </c>
      <c r="F400" t="s">
        <v>18</v>
      </c>
      <c r="G400" t="s">
        <v>12</v>
      </c>
      <c r="H400" t="s">
        <v>19</v>
      </c>
      <c r="I400" t="s">
        <v>14</v>
      </c>
      <c r="J400">
        <v>0</v>
      </c>
      <c r="K400" t="str">
        <f>IF(J400=1,Table3[[#This Row],[Outcome]]," ")</f>
        <v xml:space="preserve"> </v>
      </c>
      <c r="L400">
        <f t="shared" si="6"/>
        <v>1</v>
      </c>
      <c r="M400" t="str" cm="1">
        <f t="array" ref="M400">_xlfn.IFS(
  B400&lt;11, "0–10",
  B400&lt;21, "11–20",
  B400&lt;31, "21–30",
  B400&lt;41, "31–40",
  B400&lt;51, "41–50",
  B400&lt;61, "51–60",
  B400&lt;71, "61–70",
  B400&lt;81, "71–80",
  B400&lt;=100, "81–100"
)</f>
        <v>41–50</v>
      </c>
    </row>
    <row r="401" spans="1:13" x14ac:dyDescent="0.25">
      <c r="A401" t="s">
        <v>10</v>
      </c>
      <c r="B401">
        <v>50</v>
      </c>
      <c r="C401">
        <v>1</v>
      </c>
      <c r="D401">
        <v>1</v>
      </c>
      <c r="E401">
        <v>0</v>
      </c>
      <c r="F401" t="s">
        <v>32</v>
      </c>
      <c r="G401" t="s">
        <v>17</v>
      </c>
      <c r="H401" t="s">
        <v>24</v>
      </c>
      <c r="I401" t="s">
        <v>14</v>
      </c>
      <c r="J401">
        <v>1</v>
      </c>
      <c r="K401">
        <f>IF(J401=1,Table3[[#This Row],[Outcome]]," ")</f>
        <v>1</v>
      </c>
      <c r="L401" t="str">
        <f t="shared" si="6"/>
        <v xml:space="preserve"> </v>
      </c>
      <c r="M401" t="str" cm="1">
        <f t="array" ref="M401">_xlfn.IFS(
  B401&lt;11, "0–10",
  B401&lt;21, "11–20",
  B401&lt;31, "21–30",
  B401&lt;41, "31–40",
  B401&lt;51, "41–50",
  B401&lt;61, "51–60",
  B401&lt;71, "61–70",
  B401&lt;81, "71–80",
  B401&lt;=100, "81–100"
)</f>
        <v>41–50</v>
      </c>
    </row>
    <row r="402" spans="1:13" x14ac:dyDescent="0.25">
      <c r="A402" t="s">
        <v>15</v>
      </c>
      <c r="B402">
        <v>14</v>
      </c>
      <c r="C402">
        <v>0</v>
      </c>
      <c r="D402">
        <v>0</v>
      </c>
      <c r="E402">
        <v>0</v>
      </c>
      <c r="F402" t="s">
        <v>42</v>
      </c>
      <c r="G402" t="s">
        <v>12</v>
      </c>
      <c r="H402" t="s">
        <v>13</v>
      </c>
      <c r="I402" t="s">
        <v>14</v>
      </c>
      <c r="J402">
        <v>0</v>
      </c>
      <c r="K402" t="str">
        <f>IF(J402=1,Table3[[#This Row],[Outcome]]," ")</f>
        <v xml:space="preserve"> </v>
      </c>
      <c r="L402">
        <f t="shared" si="6"/>
        <v>1</v>
      </c>
      <c r="M402" t="str" cm="1">
        <f t="array" ref="M402">_xlfn.IFS(
  B402&lt;11, "0–10",
  B402&lt;21, "11–20",
  B402&lt;31, "21–30",
  B402&lt;41, "31–40",
  B402&lt;51, "41–50",
  B402&lt;61, "51–60",
  B402&lt;71, "61–70",
  B402&lt;81, "71–80",
  B402&lt;=100, "81–100"
)</f>
        <v>11–20</v>
      </c>
    </row>
    <row r="403" spans="1:13" x14ac:dyDescent="0.25">
      <c r="A403" t="s">
        <v>10</v>
      </c>
      <c r="B403">
        <v>40</v>
      </c>
      <c r="C403">
        <v>0</v>
      </c>
      <c r="D403">
        <v>0</v>
      </c>
      <c r="E403">
        <v>1</v>
      </c>
      <c r="F403" t="s">
        <v>11</v>
      </c>
      <c r="G403" t="s">
        <v>17</v>
      </c>
      <c r="H403" t="s">
        <v>19</v>
      </c>
      <c r="I403" t="s">
        <v>14</v>
      </c>
      <c r="J403">
        <v>0</v>
      </c>
      <c r="K403" t="str">
        <f>IF(J403=1,Table3[[#This Row],[Outcome]]," ")</f>
        <v xml:space="preserve"> </v>
      </c>
      <c r="L403">
        <f t="shared" si="6"/>
        <v>1</v>
      </c>
      <c r="M403" t="str" cm="1">
        <f t="array" ref="M403">_xlfn.IFS(
  B403&lt;11, "0–10",
  B403&lt;21, "11–20",
  B403&lt;31, "21–30",
  B403&lt;41, "31–40",
  B403&lt;51, "41–50",
  B403&lt;61, "51–60",
  B403&lt;71, "61–70",
  B403&lt;81, "71–80",
  B403&lt;=100, "81–100"
)</f>
        <v>31–40</v>
      </c>
    </row>
    <row r="404" spans="1:13" x14ac:dyDescent="0.25">
      <c r="A404" t="s">
        <v>10</v>
      </c>
      <c r="B404">
        <v>62</v>
      </c>
      <c r="C404">
        <v>0</v>
      </c>
      <c r="D404">
        <v>0</v>
      </c>
      <c r="E404">
        <v>1</v>
      </c>
      <c r="F404" t="s">
        <v>16</v>
      </c>
      <c r="G404" t="s">
        <v>12</v>
      </c>
      <c r="H404" t="s">
        <v>13</v>
      </c>
      <c r="I404" t="s">
        <v>14</v>
      </c>
      <c r="J404">
        <v>0</v>
      </c>
      <c r="K404" t="str">
        <f>IF(J404=1,Table3[[#This Row],[Outcome]]," ")</f>
        <v xml:space="preserve"> </v>
      </c>
      <c r="L404">
        <f t="shared" si="6"/>
        <v>1</v>
      </c>
      <c r="M404" t="str" cm="1">
        <f t="array" ref="M404">_xlfn.IFS(
  B404&lt;11, "0–10",
  B404&lt;21, "11–20",
  B404&lt;31, "21–30",
  B404&lt;41, "31–40",
  B404&lt;51, "41–50",
  B404&lt;61, "51–60",
  B404&lt;71, "61–70",
  B404&lt;81, "71–80",
  B404&lt;=100, "81–100"
)</f>
        <v>61–70</v>
      </c>
    </row>
    <row r="405" spans="1:13" x14ac:dyDescent="0.25">
      <c r="A405" t="s">
        <v>10</v>
      </c>
      <c r="B405">
        <v>40</v>
      </c>
      <c r="C405">
        <v>1</v>
      </c>
      <c r="D405">
        <v>1</v>
      </c>
      <c r="E405">
        <v>1</v>
      </c>
      <c r="F405" t="s">
        <v>16</v>
      </c>
      <c r="G405" t="s">
        <v>17</v>
      </c>
      <c r="H405" t="s">
        <v>19</v>
      </c>
      <c r="I405" t="s">
        <v>14</v>
      </c>
      <c r="J405">
        <v>1</v>
      </c>
      <c r="K405">
        <f>IF(J405=1,Table3[[#This Row],[Outcome]]," ")</f>
        <v>1</v>
      </c>
      <c r="L405" t="str">
        <f t="shared" si="6"/>
        <v xml:space="preserve"> </v>
      </c>
      <c r="M405" t="str" cm="1">
        <f t="array" ref="M405">_xlfn.IFS(
  B405&lt;11, "0–10",
  B405&lt;21, "11–20",
  B405&lt;31, "21–30",
  B405&lt;41, "31–40",
  B405&lt;51, "41–50",
  B405&lt;61, "51–60",
  B405&lt;71, "61–70",
  B405&lt;81, "71–80",
  B405&lt;=100, "81–100"
)</f>
        <v>31–40</v>
      </c>
    </row>
    <row r="406" spans="1:13" x14ac:dyDescent="0.25">
      <c r="A406" t="s">
        <v>15</v>
      </c>
      <c r="B406">
        <v>24</v>
      </c>
      <c r="C406">
        <v>0</v>
      </c>
      <c r="D406">
        <v>0</v>
      </c>
      <c r="E406">
        <v>1</v>
      </c>
      <c r="F406" t="s">
        <v>25</v>
      </c>
      <c r="G406" t="s">
        <v>12</v>
      </c>
      <c r="H406" t="s">
        <v>24</v>
      </c>
      <c r="I406" t="s">
        <v>14</v>
      </c>
      <c r="J406">
        <v>0</v>
      </c>
      <c r="K406" t="str">
        <f>IF(J406=1,Table3[[#This Row],[Outcome]]," ")</f>
        <v xml:space="preserve"> </v>
      </c>
      <c r="L406">
        <f t="shared" si="6"/>
        <v>1</v>
      </c>
      <c r="M406" t="str" cm="1">
        <f t="array" ref="M406">_xlfn.IFS(
  B406&lt;11, "0–10",
  B406&lt;21, "11–20",
  B406&lt;31, "21–30",
  B406&lt;41, "31–40",
  B406&lt;51, "41–50",
  B406&lt;61, "51–60",
  B406&lt;71, "61–70",
  B406&lt;81, "71–80",
  B406&lt;=100, "81–100"
)</f>
        <v>21–30</v>
      </c>
    </row>
    <row r="407" spans="1:13" x14ac:dyDescent="0.25">
      <c r="A407" t="s">
        <v>15</v>
      </c>
      <c r="B407">
        <v>21</v>
      </c>
      <c r="C407">
        <v>0</v>
      </c>
      <c r="D407">
        <v>0</v>
      </c>
      <c r="E407">
        <v>1</v>
      </c>
      <c r="F407" t="s">
        <v>39</v>
      </c>
      <c r="G407" t="s">
        <v>17</v>
      </c>
      <c r="H407" t="s">
        <v>19</v>
      </c>
      <c r="I407" t="s">
        <v>14</v>
      </c>
      <c r="J407">
        <v>0</v>
      </c>
      <c r="K407" t="str">
        <f>IF(J407=1,Table3[[#This Row],[Outcome]]," ")</f>
        <v xml:space="preserve"> </v>
      </c>
      <c r="L407">
        <f t="shared" si="6"/>
        <v>1</v>
      </c>
      <c r="M407" t="str" cm="1">
        <f t="array" ref="M407">_xlfn.IFS(
  B407&lt;11, "0–10",
  B407&lt;21, "11–20",
  B407&lt;31, "21–30",
  B407&lt;41, "31–40",
  B407&lt;51, "41–50",
  B407&lt;61, "51–60",
  B407&lt;71, "61–70",
  B407&lt;81, "71–80",
  B407&lt;=100, "81–100"
)</f>
        <v>21–30</v>
      </c>
    </row>
    <row r="408" spans="1:13" x14ac:dyDescent="0.25">
      <c r="A408" t="s">
        <v>15</v>
      </c>
      <c r="B408">
        <v>62</v>
      </c>
      <c r="C408">
        <v>1</v>
      </c>
      <c r="D408">
        <v>1</v>
      </c>
      <c r="E408">
        <v>0</v>
      </c>
      <c r="F408" t="s">
        <v>28</v>
      </c>
      <c r="G408" t="s">
        <v>12</v>
      </c>
      <c r="H408" t="s">
        <v>19</v>
      </c>
      <c r="I408" t="s">
        <v>14</v>
      </c>
      <c r="J408">
        <v>1</v>
      </c>
      <c r="K408">
        <f>IF(J408=1,Table3[[#This Row],[Outcome]]," ")</f>
        <v>1</v>
      </c>
      <c r="L408" t="str">
        <f t="shared" si="6"/>
        <v xml:space="preserve"> </v>
      </c>
      <c r="M408" t="str" cm="1">
        <f t="array" ref="M408">_xlfn.IFS(
  B408&lt;11, "0–10",
  B408&lt;21, "11–20",
  B408&lt;31, "21–30",
  B408&lt;41, "31–40",
  B408&lt;51, "41–50",
  B408&lt;61, "51–60",
  B408&lt;71, "61–70",
  B408&lt;81, "71–80",
  B408&lt;=100, "81–100"
)</f>
        <v>61–70</v>
      </c>
    </row>
    <row r="409" spans="1:13" x14ac:dyDescent="0.25">
      <c r="A409" t="s">
        <v>15</v>
      </c>
      <c r="B409">
        <v>16</v>
      </c>
      <c r="C409">
        <v>1</v>
      </c>
      <c r="D409">
        <v>1</v>
      </c>
      <c r="E409">
        <v>1</v>
      </c>
      <c r="F409" t="s">
        <v>16</v>
      </c>
      <c r="G409" t="s">
        <v>17</v>
      </c>
      <c r="H409" t="s">
        <v>13</v>
      </c>
      <c r="I409" t="s">
        <v>14</v>
      </c>
      <c r="J409">
        <v>1</v>
      </c>
      <c r="K409">
        <f>IF(J409=1,Table3[[#This Row],[Outcome]]," ")</f>
        <v>1</v>
      </c>
      <c r="L409" t="str">
        <f t="shared" si="6"/>
        <v xml:space="preserve"> </v>
      </c>
      <c r="M409" t="str" cm="1">
        <f t="array" ref="M409">_xlfn.IFS(
  B409&lt;11, "0–10",
  B409&lt;21, "11–20",
  B409&lt;31, "21–30",
  B409&lt;41, "31–40",
  B409&lt;51, "41–50",
  B409&lt;61, "51–60",
  B409&lt;71, "61–70",
  B409&lt;81, "71–80",
  B409&lt;=100, "81–100"
)</f>
        <v>11–20</v>
      </c>
    </row>
    <row r="410" spans="1:13" x14ac:dyDescent="0.25">
      <c r="A410" t="s">
        <v>15</v>
      </c>
      <c r="B410">
        <v>11</v>
      </c>
      <c r="C410">
        <v>0</v>
      </c>
      <c r="D410">
        <v>0</v>
      </c>
      <c r="E410">
        <v>0</v>
      </c>
      <c r="F410" t="s">
        <v>36</v>
      </c>
      <c r="G410" t="s">
        <v>12</v>
      </c>
      <c r="H410" t="s">
        <v>13</v>
      </c>
      <c r="I410" t="s">
        <v>14</v>
      </c>
      <c r="J410">
        <v>0</v>
      </c>
      <c r="K410" t="str">
        <f>IF(J410=1,Table3[[#This Row],[Outcome]]," ")</f>
        <v xml:space="preserve"> </v>
      </c>
      <c r="L410">
        <f t="shared" si="6"/>
        <v>1</v>
      </c>
      <c r="M410" t="str" cm="1">
        <f t="array" ref="M410">_xlfn.IFS(
  B410&lt;11, "0–10",
  B410&lt;21, "11–20",
  B410&lt;31, "21–30",
  B410&lt;41, "31–40",
  B410&lt;51, "41–50",
  B410&lt;61, "51–60",
  B410&lt;71, "61–70",
  B410&lt;81, "71–80",
  B410&lt;=100, "81–100"
)</f>
        <v>11–20</v>
      </c>
    </row>
    <row r="411" spans="1:13" x14ac:dyDescent="0.25">
      <c r="A411" t="s">
        <v>15</v>
      </c>
      <c r="B411">
        <v>30</v>
      </c>
      <c r="C411">
        <v>1</v>
      </c>
      <c r="D411">
        <v>1</v>
      </c>
      <c r="E411">
        <v>0</v>
      </c>
      <c r="F411" t="s">
        <v>16</v>
      </c>
      <c r="G411" t="s">
        <v>17</v>
      </c>
      <c r="H411" t="s">
        <v>19</v>
      </c>
      <c r="I411" t="s">
        <v>14</v>
      </c>
      <c r="J411">
        <v>1</v>
      </c>
      <c r="K411">
        <f>IF(J411=1,Table3[[#This Row],[Outcome]]," ")</f>
        <v>1</v>
      </c>
      <c r="L411" t="str">
        <f t="shared" si="6"/>
        <v xml:space="preserve"> </v>
      </c>
      <c r="M411" t="str" cm="1">
        <f t="array" ref="M411">_xlfn.IFS(
  B411&lt;11, "0–10",
  B411&lt;21, "11–20",
  B411&lt;31, "21–30",
  B411&lt;41, "31–40",
  B411&lt;51, "41–50",
  B411&lt;61, "51–60",
  B411&lt;71, "61–70",
  B411&lt;81, "71–80",
  B411&lt;=100, "81–100"
)</f>
        <v>21–30</v>
      </c>
    </row>
    <row r="412" spans="1:13" x14ac:dyDescent="0.25">
      <c r="A412" t="s">
        <v>15</v>
      </c>
      <c r="B412">
        <v>55</v>
      </c>
      <c r="C412">
        <v>0</v>
      </c>
      <c r="D412">
        <v>0</v>
      </c>
      <c r="E412">
        <v>0</v>
      </c>
      <c r="F412" t="s">
        <v>29</v>
      </c>
      <c r="G412" t="s">
        <v>12</v>
      </c>
      <c r="H412" t="s">
        <v>24</v>
      </c>
      <c r="I412" t="s">
        <v>14</v>
      </c>
      <c r="J412">
        <v>0</v>
      </c>
      <c r="K412" t="str">
        <f>IF(J412=1,Table3[[#This Row],[Outcome]]," ")</f>
        <v xml:space="preserve"> </v>
      </c>
      <c r="L412">
        <f t="shared" si="6"/>
        <v>1</v>
      </c>
      <c r="M412" t="str" cm="1">
        <f t="array" ref="M412">_xlfn.IFS(
  B412&lt;11, "0–10",
  B412&lt;21, "11–20",
  B412&lt;31, "21–30",
  B412&lt;41, "31–40",
  B412&lt;51, "41–50",
  B412&lt;61, "51–60",
  B412&lt;71, "61–70",
  B412&lt;81, "71–80",
  B412&lt;=100, "81–100"
)</f>
        <v>51–60</v>
      </c>
    </row>
    <row r="413" spans="1:13" x14ac:dyDescent="0.25">
      <c r="A413" t="s">
        <v>15</v>
      </c>
      <c r="B413">
        <v>24</v>
      </c>
      <c r="C413">
        <v>0</v>
      </c>
      <c r="D413">
        <v>0</v>
      </c>
      <c r="E413">
        <v>1</v>
      </c>
      <c r="F413" t="s">
        <v>41</v>
      </c>
      <c r="G413" t="s">
        <v>17</v>
      </c>
      <c r="H413" t="s">
        <v>19</v>
      </c>
      <c r="I413" t="s">
        <v>14</v>
      </c>
      <c r="J413">
        <v>0</v>
      </c>
      <c r="K413" t="str">
        <f>IF(J413=1,Table3[[#This Row],[Outcome]]," ")</f>
        <v xml:space="preserve"> </v>
      </c>
      <c r="L413">
        <f t="shared" si="6"/>
        <v>1</v>
      </c>
      <c r="M413" t="str" cm="1">
        <f t="array" ref="M413">_xlfn.IFS(
  B413&lt;11, "0–10",
  B413&lt;21, "11–20",
  B413&lt;31, "21–30",
  B413&lt;41, "31–40",
  B413&lt;51, "41–50",
  B413&lt;61, "51–60",
  B413&lt;71, "61–70",
  B413&lt;81, "71–80",
  B413&lt;=100, "81–100"
)</f>
        <v>21–30</v>
      </c>
    </row>
    <row r="414" spans="1:13" x14ac:dyDescent="0.25">
      <c r="A414" t="s">
        <v>10</v>
      </c>
      <c r="B414">
        <v>54</v>
      </c>
      <c r="C414">
        <v>0</v>
      </c>
      <c r="D414">
        <v>0</v>
      </c>
      <c r="E414">
        <v>1</v>
      </c>
      <c r="F414" t="s">
        <v>53</v>
      </c>
      <c r="G414" t="s">
        <v>12</v>
      </c>
      <c r="H414" t="s">
        <v>19</v>
      </c>
      <c r="I414" t="s">
        <v>14</v>
      </c>
      <c r="J414">
        <v>0</v>
      </c>
      <c r="K414" t="str">
        <f>IF(J414=1,Table3[[#This Row],[Outcome]]," ")</f>
        <v xml:space="preserve"> </v>
      </c>
      <c r="L414">
        <f t="shared" si="6"/>
        <v>1</v>
      </c>
      <c r="M414" t="str" cm="1">
        <f t="array" ref="M414">_xlfn.IFS(
  B414&lt;11, "0–10",
  B414&lt;21, "11–20",
  B414&lt;31, "21–30",
  B414&lt;41, "31–40",
  B414&lt;51, "41–50",
  B414&lt;61, "51–60",
  B414&lt;71, "61–70",
  B414&lt;81, "71–80",
  B414&lt;=100, "81–100"
)</f>
        <v>51–60</v>
      </c>
    </row>
    <row r="415" spans="1:13" x14ac:dyDescent="0.25">
      <c r="A415" t="s">
        <v>15</v>
      </c>
      <c r="B415">
        <v>29</v>
      </c>
      <c r="C415">
        <v>1</v>
      </c>
      <c r="D415">
        <v>1</v>
      </c>
      <c r="E415">
        <v>0</v>
      </c>
      <c r="F415" t="s">
        <v>44</v>
      </c>
      <c r="G415" t="s">
        <v>17</v>
      </c>
      <c r="H415" t="s">
        <v>24</v>
      </c>
      <c r="I415" t="s">
        <v>14</v>
      </c>
      <c r="J415">
        <v>1</v>
      </c>
      <c r="K415">
        <f>IF(J415=1,Table3[[#This Row],[Outcome]]," ")</f>
        <v>1</v>
      </c>
      <c r="L415" t="str">
        <f t="shared" si="6"/>
        <v xml:space="preserve"> </v>
      </c>
      <c r="M415" t="str" cm="1">
        <f t="array" ref="M415">_xlfn.IFS(
  B415&lt;11, "0–10",
  B415&lt;21, "11–20",
  B415&lt;31, "21–30",
  B415&lt;41, "31–40",
  B415&lt;51, "41–50",
  B415&lt;61, "51–60",
  B415&lt;71, "61–70",
  B415&lt;81, "71–80",
  B415&lt;=100, "81–100"
)</f>
        <v>21–30</v>
      </c>
    </row>
    <row r="416" spans="1:13" x14ac:dyDescent="0.25">
      <c r="A416" t="s">
        <v>10</v>
      </c>
      <c r="B416">
        <v>20</v>
      </c>
      <c r="C416">
        <v>0</v>
      </c>
      <c r="D416">
        <v>0</v>
      </c>
      <c r="E416">
        <v>1</v>
      </c>
      <c r="F416" t="s">
        <v>29</v>
      </c>
      <c r="G416" t="s">
        <v>12</v>
      </c>
      <c r="H416" t="s">
        <v>24</v>
      </c>
      <c r="I416" t="s">
        <v>14</v>
      </c>
      <c r="J416">
        <v>0</v>
      </c>
      <c r="K416" t="str">
        <f>IF(J416=1,Table3[[#This Row],[Outcome]]," ")</f>
        <v xml:space="preserve"> </v>
      </c>
      <c r="L416">
        <f t="shared" si="6"/>
        <v>1</v>
      </c>
      <c r="M416" t="str" cm="1">
        <f t="array" ref="M416">_xlfn.IFS(
  B416&lt;11, "0–10",
  B416&lt;21, "11–20",
  B416&lt;31, "21–30",
  B416&lt;41, "31–40",
  B416&lt;51, "41–50",
  B416&lt;61, "51–60",
  B416&lt;71, "61–70",
  B416&lt;81, "71–80",
  B416&lt;=100, "81–100"
)</f>
        <v>11–20</v>
      </c>
    </row>
    <row r="417" spans="1:13" x14ac:dyDescent="0.25">
      <c r="A417" t="s">
        <v>15</v>
      </c>
      <c r="B417">
        <v>57</v>
      </c>
      <c r="C417">
        <v>1</v>
      </c>
      <c r="D417">
        <v>1</v>
      </c>
      <c r="E417">
        <v>1</v>
      </c>
      <c r="F417" t="s">
        <v>46</v>
      </c>
      <c r="G417" t="s">
        <v>17</v>
      </c>
      <c r="H417" t="s">
        <v>24</v>
      </c>
      <c r="I417" t="s">
        <v>14</v>
      </c>
      <c r="J417">
        <v>1</v>
      </c>
      <c r="K417">
        <f>IF(J417=1,Table3[[#This Row],[Outcome]]," ")</f>
        <v>1</v>
      </c>
      <c r="L417" t="str">
        <f t="shared" si="6"/>
        <v xml:space="preserve"> </v>
      </c>
      <c r="M417" t="str" cm="1">
        <f t="array" ref="M417">_xlfn.IFS(
  B417&lt;11, "0–10",
  B417&lt;21, "11–20",
  B417&lt;31, "21–30",
  B417&lt;41, "31–40",
  B417&lt;51, "41–50",
  B417&lt;61, "51–60",
  B417&lt;71, "61–70",
  B417&lt;81, "71–80",
  B417&lt;=100, "81–100"
)</f>
        <v>51–60</v>
      </c>
    </row>
    <row r="418" spans="1:13" x14ac:dyDescent="0.25">
      <c r="A418" t="s">
        <v>15</v>
      </c>
      <c r="B418">
        <v>62</v>
      </c>
      <c r="C418">
        <v>0</v>
      </c>
      <c r="D418">
        <v>0</v>
      </c>
      <c r="E418">
        <v>1</v>
      </c>
      <c r="F418" t="s">
        <v>47</v>
      </c>
      <c r="G418" t="s">
        <v>12</v>
      </c>
      <c r="H418" t="s">
        <v>19</v>
      </c>
      <c r="I418" t="s">
        <v>14</v>
      </c>
      <c r="J418">
        <v>0</v>
      </c>
      <c r="K418" t="str">
        <f>IF(J418=1,Table3[[#This Row],[Outcome]]," ")</f>
        <v xml:space="preserve"> </v>
      </c>
      <c r="L418">
        <f t="shared" si="6"/>
        <v>1</v>
      </c>
      <c r="M418" t="str" cm="1">
        <f t="array" ref="M418">_xlfn.IFS(
  B418&lt;11, "0–10",
  B418&lt;21, "11–20",
  B418&lt;31, "21–30",
  B418&lt;41, "31–40",
  B418&lt;51, "41–50",
  B418&lt;61, "51–60",
  B418&lt;71, "61–70",
  B418&lt;81, "71–80",
  B418&lt;=100, "81–100"
)</f>
        <v>61–70</v>
      </c>
    </row>
    <row r="419" spans="1:13" x14ac:dyDescent="0.25">
      <c r="A419" t="s">
        <v>10</v>
      </c>
      <c r="B419">
        <v>35</v>
      </c>
      <c r="C419">
        <v>0</v>
      </c>
      <c r="D419">
        <v>0</v>
      </c>
      <c r="E419">
        <v>1</v>
      </c>
      <c r="F419" t="s">
        <v>47</v>
      </c>
      <c r="G419" t="s">
        <v>17</v>
      </c>
      <c r="H419" t="s">
        <v>24</v>
      </c>
      <c r="I419" t="s">
        <v>14</v>
      </c>
      <c r="J419">
        <v>0</v>
      </c>
      <c r="K419" t="str">
        <f>IF(J419=1,Table3[[#This Row],[Outcome]]," ")</f>
        <v xml:space="preserve"> </v>
      </c>
      <c r="L419">
        <f t="shared" si="6"/>
        <v>1</v>
      </c>
      <c r="M419" t="str" cm="1">
        <f t="array" ref="M419">_xlfn.IFS(
  B419&lt;11, "0–10",
  B419&lt;21, "11–20",
  B419&lt;31, "21–30",
  B419&lt;41, "31–40",
  B419&lt;51, "41–50",
  B419&lt;61, "51–60",
  B419&lt;71, "61–70",
  B419&lt;81, "71–80",
  B419&lt;=100, "81–100"
)</f>
        <v>31–40</v>
      </c>
    </row>
    <row r="420" spans="1:13" x14ac:dyDescent="0.25">
      <c r="A420" t="s">
        <v>10</v>
      </c>
      <c r="B420">
        <v>22</v>
      </c>
      <c r="C420">
        <v>1</v>
      </c>
      <c r="D420">
        <v>1</v>
      </c>
      <c r="E420">
        <v>1</v>
      </c>
      <c r="F420" t="s">
        <v>11</v>
      </c>
      <c r="G420" t="s">
        <v>12</v>
      </c>
      <c r="H420" t="s">
        <v>19</v>
      </c>
      <c r="I420" t="s">
        <v>14</v>
      </c>
      <c r="J420">
        <v>1</v>
      </c>
      <c r="K420">
        <f>IF(J420=1,Table3[[#This Row],[Outcome]]," ")</f>
        <v>1</v>
      </c>
      <c r="L420" t="str">
        <f t="shared" si="6"/>
        <v xml:space="preserve"> </v>
      </c>
      <c r="M420" t="str" cm="1">
        <f t="array" ref="M420">_xlfn.IFS(
  B420&lt;11, "0–10",
  B420&lt;21, "11–20",
  B420&lt;31, "21–30",
  B420&lt;41, "31–40",
  B420&lt;51, "41–50",
  B420&lt;61, "51–60",
  B420&lt;71, "61–70",
  B420&lt;81, "71–80",
  B420&lt;=100, "81–100"
)</f>
        <v>21–30</v>
      </c>
    </row>
    <row r="421" spans="1:13" x14ac:dyDescent="0.25">
      <c r="A421" t="s">
        <v>15</v>
      </c>
      <c r="B421">
        <v>14</v>
      </c>
      <c r="C421">
        <v>1</v>
      </c>
      <c r="D421">
        <v>1</v>
      </c>
      <c r="E421">
        <v>1</v>
      </c>
      <c r="F421" t="s">
        <v>48</v>
      </c>
      <c r="G421" t="s">
        <v>17</v>
      </c>
      <c r="H421" t="s">
        <v>13</v>
      </c>
      <c r="I421" t="s">
        <v>14</v>
      </c>
      <c r="J421">
        <v>1</v>
      </c>
      <c r="K421">
        <f>IF(J421=1,Table3[[#This Row],[Outcome]]," ")</f>
        <v>1</v>
      </c>
      <c r="L421" t="str">
        <f t="shared" si="6"/>
        <v xml:space="preserve"> </v>
      </c>
      <c r="M421" t="str" cm="1">
        <f t="array" ref="M421">_xlfn.IFS(
  B421&lt;11, "0–10",
  B421&lt;21, "11–20",
  B421&lt;31, "21–30",
  B421&lt;41, "31–40",
  B421&lt;51, "41–50",
  B421&lt;61, "51–60",
  B421&lt;71, "61–70",
  B421&lt;81, "71–80",
  B421&lt;=100, "81–100"
)</f>
        <v>11–20</v>
      </c>
    </row>
    <row r="422" spans="1:13" x14ac:dyDescent="0.25">
      <c r="A422" t="s">
        <v>10</v>
      </c>
      <c r="B422">
        <v>40</v>
      </c>
      <c r="C422">
        <v>1</v>
      </c>
      <c r="D422">
        <v>1</v>
      </c>
      <c r="E422">
        <v>0</v>
      </c>
      <c r="F422" t="s">
        <v>47</v>
      </c>
      <c r="G422" t="s">
        <v>12</v>
      </c>
      <c r="H422" t="s">
        <v>13</v>
      </c>
      <c r="I422" t="s">
        <v>14</v>
      </c>
      <c r="J422">
        <v>1</v>
      </c>
      <c r="K422">
        <f>IF(J422=1,Table3[[#This Row],[Outcome]]," ")</f>
        <v>1</v>
      </c>
      <c r="L422" t="str">
        <f t="shared" si="6"/>
        <v xml:space="preserve"> </v>
      </c>
      <c r="M422" t="str" cm="1">
        <f t="array" ref="M422">_xlfn.IFS(
  B422&lt;11, "0–10",
  B422&lt;21, "11–20",
  B422&lt;31, "21–30",
  B422&lt;41, "31–40",
  B422&lt;51, "41–50",
  B422&lt;61, "51–60",
  B422&lt;71, "61–70",
  B422&lt;81, "71–80",
  B422&lt;=100, "81–100"
)</f>
        <v>31–40</v>
      </c>
    </row>
    <row r="423" spans="1:13" x14ac:dyDescent="0.25">
      <c r="A423" t="s">
        <v>10</v>
      </c>
      <c r="B423">
        <v>46</v>
      </c>
      <c r="C423">
        <v>1</v>
      </c>
      <c r="D423">
        <v>1</v>
      </c>
      <c r="E423">
        <v>0</v>
      </c>
      <c r="F423" t="s">
        <v>33</v>
      </c>
      <c r="G423" t="s">
        <v>17</v>
      </c>
      <c r="H423" t="s">
        <v>19</v>
      </c>
      <c r="I423" t="s">
        <v>14</v>
      </c>
      <c r="J423">
        <v>1</v>
      </c>
      <c r="K423">
        <f>IF(J423=1,Table3[[#This Row],[Outcome]]," ")</f>
        <v>1</v>
      </c>
      <c r="L423" t="str">
        <f t="shared" si="6"/>
        <v xml:space="preserve"> </v>
      </c>
      <c r="M423" t="str" cm="1">
        <f t="array" ref="M423">_xlfn.IFS(
  B423&lt;11, "0–10",
  B423&lt;21, "11–20",
  B423&lt;31, "21–30",
  B423&lt;41, "31–40",
  B423&lt;51, "41–50",
  B423&lt;61, "51–60",
  B423&lt;71, "61–70",
  B423&lt;81, "71–80",
  B423&lt;=100, "81–100"
)</f>
        <v>41–50</v>
      </c>
    </row>
    <row r="424" spans="1:13" x14ac:dyDescent="0.25">
      <c r="A424" t="s">
        <v>10</v>
      </c>
      <c r="B424">
        <v>21</v>
      </c>
      <c r="C424">
        <v>0</v>
      </c>
      <c r="D424">
        <v>0</v>
      </c>
      <c r="E424">
        <v>1</v>
      </c>
      <c r="F424" t="s">
        <v>23</v>
      </c>
      <c r="G424" t="s">
        <v>12</v>
      </c>
      <c r="H424" t="s">
        <v>24</v>
      </c>
      <c r="I424" t="s">
        <v>14</v>
      </c>
      <c r="J424">
        <v>0</v>
      </c>
      <c r="K424" t="str">
        <f>IF(J424=1,Table3[[#This Row],[Outcome]]," ")</f>
        <v xml:space="preserve"> </v>
      </c>
      <c r="L424">
        <f t="shared" si="6"/>
        <v>1</v>
      </c>
      <c r="M424" t="str" cm="1">
        <f t="array" ref="M424">_xlfn.IFS(
  B424&lt;11, "0–10",
  B424&lt;21, "11–20",
  B424&lt;31, "21–30",
  B424&lt;41, "31–40",
  B424&lt;51, "41–50",
  B424&lt;61, "51–60",
  B424&lt;71, "61–70",
  B424&lt;81, "71–80",
  B424&lt;=100, "81–100"
)</f>
        <v>21–30</v>
      </c>
    </row>
    <row r="425" spans="1:13" x14ac:dyDescent="0.25">
      <c r="A425" t="s">
        <v>15</v>
      </c>
      <c r="B425">
        <v>38</v>
      </c>
      <c r="C425">
        <v>0</v>
      </c>
      <c r="D425">
        <v>0</v>
      </c>
      <c r="E425">
        <v>1</v>
      </c>
      <c r="F425" t="s">
        <v>39</v>
      </c>
      <c r="G425" t="s">
        <v>17</v>
      </c>
      <c r="H425" t="s">
        <v>13</v>
      </c>
      <c r="I425" t="s">
        <v>14</v>
      </c>
      <c r="J425">
        <v>0</v>
      </c>
      <c r="K425" t="str">
        <f>IF(J425=1,Table3[[#This Row],[Outcome]]," ")</f>
        <v xml:space="preserve"> </v>
      </c>
      <c r="L425">
        <f t="shared" si="6"/>
        <v>1</v>
      </c>
      <c r="M425" t="str" cm="1">
        <f t="array" ref="M425">_xlfn.IFS(
  B425&lt;11, "0–10",
  B425&lt;21, "11–20",
  B425&lt;31, "21–30",
  B425&lt;41, "31–40",
  B425&lt;51, "41–50",
  B425&lt;61, "51–60",
  B425&lt;71, "61–70",
  B425&lt;81, "71–80",
  B425&lt;=100, "81–100"
)</f>
        <v>31–40</v>
      </c>
    </row>
    <row r="426" spans="1:13" x14ac:dyDescent="0.25">
      <c r="A426" t="s">
        <v>15</v>
      </c>
      <c r="B426">
        <v>23</v>
      </c>
      <c r="C426">
        <v>1</v>
      </c>
      <c r="D426">
        <v>1</v>
      </c>
      <c r="E426">
        <v>1</v>
      </c>
      <c r="F426" t="s">
        <v>50</v>
      </c>
      <c r="G426" t="s">
        <v>12</v>
      </c>
      <c r="H426" t="s">
        <v>13</v>
      </c>
      <c r="I426" t="s">
        <v>14</v>
      </c>
      <c r="J426">
        <v>1</v>
      </c>
      <c r="K426">
        <f>IF(J426=1,Table3[[#This Row],[Outcome]]," ")</f>
        <v>1</v>
      </c>
      <c r="L426" t="str">
        <f t="shared" si="6"/>
        <v xml:space="preserve"> </v>
      </c>
      <c r="M426" t="str" cm="1">
        <f t="array" ref="M426">_xlfn.IFS(
  B426&lt;11, "0–10",
  B426&lt;21, "11–20",
  B426&lt;31, "21–30",
  B426&lt;41, "31–40",
  B426&lt;51, "41–50",
  B426&lt;61, "51–60",
  B426&lt;71, "61–70",
  B426&lt;81, "71–80",
  B426&lt;=100, "81–100"
)</f>
        <v>21–30</v>
      </c>
    </row>
    <row r="427" spans="1:13" x14ac:dyDescent="0.25">
      <c r="A427" t="s">
        <v>10</v>
      </c>
      <c r="B427">
        <v>15</v>
      </c>
      <c r="C427">
        <v>0</v>
      </c>
      <c r="D427">
        <v>0</v>
      </c>
      <c r="E427">
        <v>0</v>
      </c>
      <c r="F427" t="s">
        <v>11</v>
      </c>
      <c r="G427" t="s">
        <v>17</v>
      </c>
      <c r="H427" t="s">
        <v>19</v>
      </c>
      <c r="I427" t="s">
        <v>14</v>
      </c>
      <c r="J427">
        <v>0</v>
      </c>
      <c r="K427" t="str">
        <f>IF(J427=1,Table3[[#This Row],[Outcome]]," ")</f>
        <v xml:space="preserve"> </v>
      </c>
      <c r="L427">
        <f t="shared" si="6"/>
        <v>1</v>
      </c>
      <c r="M427" t="str" cm="1">
        <f t="array" ref="M427">_xlfn.IFS(
  B427&lt;11, "0–10",
  B427&lt;21, "11–20",
  B427&lt;31, "21–30",
  B427&lt;41, "31–40",
  B427&lt;51, "41–50",
  B427&lt;61, "51–60",
  B427&lt;71, "61–70",
  B427&lt;81, "71–80",
  B427&lt;=100, "81–100"
)</f>
        <v>11–20</v>
      </c>
    </row>
    <row r="428" spans="1:13" x14ac:dyDescent="0.25">
      <c r="A428" t="s">
        <v>10</v>
      </c>
      <c r="B428">
        <v>21</v>
      </c>
      <c r="C428">
        <v>0</v>
      </c>
      <c r="D428">
        <v>0</v>
      </c>
      <c r="E428">
        <v>0</v>
      </c>
      <c r="F428" t="s">
        <v>32</v>
      </c>
      <c r="G428" t="s">
        <v>12</v>
      </c>
      <c r="H428" t="s">
        <v>19</v>
      </c>
      <c r="I428" t="s">
        <v>14</v>
      </c>
      <c r="J428">
        <v>0</v>
      </c>
      <c r="K428" t="str">
        <f>IF(J428=1,Table3[[#This Row],[Outcome]]," ")</f>
        <v xml:space="preserve"> </v>
      </c>
      <c r="L428">
        <f t="shared" si="6"/>
        <v>1</v>
      </c>
      <c r="M428" t="str" cm="1">
        <f t="array" ref="M428">_xlfn.IFS(
  B428&lt;11, "0–10",
  B428&lt;21, "11–20",
  B428&lt;31, "21–30",
  B428&lt;41, "31–40",
  B428&lt;51, "41–50",
  B428&lt;61, "51–60",
  B428&lt;71, "61–70",
  B428&lt;81, "71–80",
  B428&lt;=100, "81–100"
)</f>
        <v>21–30</v>
      </c>
    </row>
    <row r="429" spans="1:13" x14ac:dyDescent="0.25">
      <c r="A429" t="s">
        <v>10</v>
      </c>
      <c r="B429">
        <v>31</v>
      </c>
      <c r="C429">
        <v>0</v>
      </c>
      <c r="D429">
        <v>0</v>
      </c>
      <c r="E429">
        <v>0</v>
      </c>
      <c r="F429" t="s">
        <v>29</v>
      </c>
      <c r="G429" t="s">
        <v>17</v>
      </c>
      <c r="H429" t="s">
        <v>19</v>
      </c>
      <c r="I429" t="s">
        <v>14</v>
      </c>
      <c r="J429">
        <v>0</v>
      </c>
      <c r="K429" t="str">
        <f>IF(J429=1,Table3[[#This Row],[Outcome]]," ")</f>
        <v xml:space="preserve"> </v>
      </c>
      <c r="L429">
        <f t="shared" si="6"/>
        <v>1</v>
      </c>
      <c r="M429" t="str" cm="1">
        <f t="array" ref="M429">_xlfn.IFS(
  B429&lt;11, "0–10",
  B429&lt;21, "11–20",
  B429&lt;31, "21–30",
  B429&lt;41, "31–40",
  B429&lt;51, "41–50",
  B429&lt;61, "51–60",
  B429&lt;71, "61–70",
  B429&lt;81, "71–80",
  B429&lt;=100, "81–100"
)</f>
        <v>31–40</v>
      </c>
    </row>
    <row r="430" spans="1:13" x14ac:dyDescent="0.25">
      <c r="A430" t="s">
        <v>10</v>
      </c>
      <c r="B430">
        <v>43</v>
      </c>
      <c r="C430">
        <v>1</v>
      </c>
      <c r="D430">
        <v>1</v>
      </c>
      <c r="E430">
        <v>0</v>
      </c>
      <c r="F430" t="s">
        <v>41</v>
      </c>
      <c r="G430" t="s">
        <v>12</v>
      </c>
      <c r="H430" t="s">
        <v>24</v>
      </c>
      <c r="I430" t="s">
        <v>14</v>
      </c>
      <c r="J430">
        <v>1</v>
      </c>
      <c r="K430">
        <f>IF(J430=1,Table3[[#This Row],[Outcome]]," ")</f>
        <v>1</v>
      </c>
      <c r="L430" t="str">
        <f t="shared" si="6"/>
        <v xml:space="preserve"> </v>
      </c>
      <c r="M430" t="str" cm="1">
        <f t="array" ref="M430">_xlfn.IFS(
  B430&lt;11, "0–10",
  B430&lt;21, "11–20",
  B430&lt;31, "21–30",
  B430&lt;41, "31–40",
  B430&lt;51, "41–50",
  B430&lt;61, "51–60",
  B430&lt;71, "61–70",
  B430&lt;81, "71–80",
  B430&lt;=100, "81–100"
)</f>
        <v>41–50</v>
      </c>
    </row>
    <row r="431" spans="1:13" x14ac:dyDescent="0.25">
      <c r="A431" t="s">
        <v>15</v>
      </c>
      <c r="B431">
        <v>29</v>
      </c>
      <c r="C431">
        <v>1</v>
      </c>
      <c r="D431">
        <v>1</v>
      </c>
      <c r="E431">
        <v>0</v>
      </c>
      <c r="F431" t="s">
        <v>38</v>
      </c>
      <c r="G431" t="s">
        <v>17</v>
      </c>
      <c r="H431" t="s">
        <v>24</v>
      </c>
      <c r="I431" t="s">
        <v>14</v>
      </c>
      <c r="J431">
        <v>1</v>
      </c>
      <c r="K431">
        <f>IF(J431=1,Table3[[#This Row],[Outcome]]," ")</f>
        <v>1</v>
      </c>
      <c r="L431" t="str">
        <f t="shared" si="6"/>
        <v xml:space="preserve"> </v>
      </c>
      <c r="M431" t="str" cm="1">
        <f t="array" ref="M431">_xlfn.IFS(
  B431&lt;11, "0–10",
  B431&lt;21, "11–20",
  B431&lt;31, "21–30",
  B431&lt;41, "31–40",
  B431&lt;51, "41–50",
  B431&lt;61, "51–60",
  B431&lt;71, "61–70",
  B431&lt;81, "71–80",
  B431&lt;=100, "81–100"
)</f>
        <v>21–30</v>
      </c>
    </row>
    <row r="432" spans="1:13" x14ac:dyDescent="0.25">
      <c r="A432" t="s">
        <v>10</v>
      </c>
      <c r="B432">
        <v>58</v>
      </c>
      <c r="C432">
        <v>0</v>
      </c>
      <c r="D432">
        <v>0</v>
      </c>
      <c r="E432">
        <v>1</v>
      </c>
      <c r="F432" t="s">
        <v>37</v>
      </c>
      <c r="G432" t="s">
        <v>12</v>
      </c>
      <c r="H432" t="s">
        <v>13</v>
      </c>
      <c r="I432" t="s">
        <v>14</v>
      </c>
      <c r="J432">
        <v>0</v>
      </c>
      <c r="K432" t="str">
        <f>IF(J432=1,Table3[[#This Row],[Outcome]]," ")</f>
        <v xml:space="preserve"> </v>
      </c>
      <c r="L432">
        <f t="shared" si="6"/>
        <v>1</v>
      </c>
      <c r="M432" t="str" cm="1">
        <f t="array" ref="M432">_xlfn.IFS(
  B432&lt;11, "0–10",
  B432&lt;21, "11–20",
  B432&lt;31, "21–30",
  B432&lt;41, "31–40",
  B432&lt;51, "41–50",
  B432&lt;61, "51–60",
  B432&lt;71, "61–70",
  B432&lt;81, "71–80",
  B432&lt;=100, "81–100"
)</f>
        <v>51–60</v>
      </c>
    </row>
    <row r="433" spans="1:13" x14ac:dyDescent="0.25">
      <c r="A433" t="s">
        <v>15</v>
      </c>
      <c r="B433">
        <v>27</v>
      </c>
      <c r="C433">
        <v>1</v>
      </c>
      <c r="D433">
        <v>1</v>
      </c>
      <c r="E433">
        <v>0</v>
      </c>
      <c r="F433" t="s">
        <v>47</v>
      </c>
      <c r="G433" t="s">
        <v>17</v>
      </c>
      <c r="H433" t="s">
        <v>13</v>
      </c>
      <c r="I433" t="s">
        <v>14</v>
      </c>
      <c r="J433">
        <v>1</v>
      </c>
      <c r="K433">
        <f>IF(J433=1,Table3[[#This Row],[Outcome]]," ")</f>
        <v>1</v>
      </c>
      <c r="L433" t="str">
        <f t="shared" si="6"/>
        <v xml:space="preserve"> </v>
      </c>
      <c r="M433" t="str" cm="1">
        <f t="array" ref="M433">_xlfn.IFS(
  B433&lt;11, "0–10",
  B433&lt;21, "11–20",
  B433&lt;31, "21–30",
  B433&lt;41, "31–40",
  B433&lt;51, "41–50",
  B433&lt;61, "51–60",
  B433&lt;71, "61–70",
  B433&lt;81, "71–80",
  B433&lt;=100, "81–100"
)</f>
        <v>21–30</v>
      </c>
    </row>
    <row r="434" spans="1:13" x14ac:dyDescent="0.25">
      <c r="A434" t="s">
        <v>15</v>
      </c>
      <c r="B434">
        <v>49</v>
      </c>
      <c r="C434">
        <v>0</v>
      </c>
      <c r="D434">
        <v>0</v>
      </c>
      <c r="E434">
        <v>0</v>
      </c>
      <c r="F434" t="s">
        <v>23</v>
      </c>
      <c r="G434" t="s">
        <v>12</v>
      </c>
      <c r="H434" t="s">
        <v>13</v>
      </c>
      <c r="I434" t="s">
        <v>14</v>
      </c>
      <c r="J434">
        <v>0</v>
      </c>
      <c r="K434" t="str">
        <f>IF(J434=1,Table3[[#This Row],[Outcome]]," ")</f>
        <v xml:space="preserve"> </v>
      </c>
      <c r="L434">
        <f t="shared" si="6"/>
        <v>1</v>
      </c>
      <c r="M434" t="str" cm="1">
        <f t="array" ref="M434">_xlfn.IFS(
  B434&lt;11, "0–10",
  B434&lt;21, "11–20",
  B434&lt;31, "21–30",
  B434&lt;41, "31–40",
  B434&lt;51, "41–50",
  B434&lt;61, "51–60",
  B434&lt;71, "61–70",
  B434&lt;81, "71–80",
  B434&lt;=100, "81–100"
)</f>
        <v>41–50</v>
      </c>
    </row>
    <row r="435" spans="1:13" x14ac:dyDescent="0.25">
      <c r="A435" t="s">
        <v>15</v>
      </c>
      <c r="B435">
        <v>43</v>
      </c>
      <c r="C435">
        <v>1</v>
      </c>
      <c r="D435">
        <v>1</v>
      </c>
      <c r="E435">
        <v>1</v>
      </c>
      <c r="F435" t="s">
        <v>29</v>
      </c>
      <c r="G435" t="s">
        <v>17</v>
      </c>
      <c r="H435" t="s">
        <v>13</v>
      </c>
      <c r="I435" t="s">
        <v>14</v>
      </c>
      <c r="J435">
        <v>1</v>
      </c>
      <c r="K435">
        <f>IF(J435=1,Table3[[#This Row],[Outcome]]," ")</f>
        <v>1</v>
      </c>
      <c r="L435" t="str">
        <f t="shared" si="6"/>
        <v xml:space="preserve"> </v>
      </c>
      <c r="M435" t="str" cm="1">
        <f t="array" ref="M435">_xlfn.IFS(
  B435&lt;11, "0–10",
  B435&lt;21, "11–20",
  B435&lt;31, "21–30",
  B435&lt;41, "31–40",
  B435&lt;51, "41–50",
  B435&lt;61, "51–60",
  B435&lt;71, "61–70",
  B435&lt;81, "71–80",
  B435&lt;=100, "81–100"
)</f>
        <v>41–50</v>
      </c>
    </row>
    <row r="436" spans="1:13" x14ac:dyDescent="0.25">
      <c r="A436" t="s">
        <v>15</v>
      </c>
      <c r="B436">
        <v>42</v>
      </c>
      <c r="C436">
        <v>1</v>
      </c>
      <c r="D436">
        <v>1</v>
      </c>
      <c r="E436">
        <v>0</v>
      </c>
      <c r="F436" t="s">
        <v>51</v>
      </c>
      <c r="G436" t="s">
        <v>12</v>
      </c>
      <c r="H436" t="s">
        <v>19</v>
      </c>
      <c r="I436" t="s">
        <v>14</v>
      </c>
      <c r="J436">
        <v>1</v>
      </c>
      <c r="K436">
        <f>IF(J436=1,Table3[[#This Row],[Outcome]]," ")</f>
        <v>1</v>
      </c>
      <c r="L436" t="str">
        <f t="shared" si="6"/>
        <v xml:space="preserve"> </v>
      </c>
      <c r="M436" t="str" cm="1">
        <f t="array" ref="M436">_xlfn.IFS(
  B436&lt;11, "0–10",
  B436&lt;21, "11–20",
  B436&lt;31, "21–30",
  B436&lt;41, "31–40",
  B436&lt;51, "41–50",
  B436&lt;61, "51–60",
  B436&lt;71, "61–70",
  B436&lt;81, "71–80",
  B436&lt;=100, "81–100"
)</f>
        <v>41–50</v>
      </c>
    </row>
    <row r="437" spans="1:13" x14ac:dyDescent="0.25">
      <c r="A437" t="s">
        <v>10</v>
      </c>
      <c r="B437">
        <v>18</v>
      </c>
      <c r="C437">
        <v>1</v>
      </c>
      <c r="D437">
        <v>1</v>
      </c>
      <c r="E437">
        <v>0</v>
      </c>
      <c r="F437" t="s">
        <v>48</v>
      </c>
      <c r="G437" t="s">
        <v>17</v>
      </c>
      <c r="H437" t="s">
        <v>13</v>
      </c>
      <c r="I437" t="s">
        <v>14</v>
      </c>
      <c r="J437">
        <v>1</v>
      </c>
      <c r="K437">
        <f>IF(J437=1,Table3[[#This Row],[Outcome]]," ")</f>
        <v>1</v>
      </c>
      <c r="L437" t="str">
        <f t="shared" si="6"/>
        <v xml:space="preserve"> </v>
      </c>
      <c r="M437" t="str" cm="1">
        <f t="array" ref="M437">_xlfn.IFS(
  B437&lt;11, "0–10",
  B437&lt;21, "11–20",
  B437&lt;31, "21–30",
  B437&lt;41, "31–40",
  B437&lt;51, "41–50",
  B437&lt;61, "51–60",
  B437&lt;71, "61–70",
  B437&lt;81, "71–80",
  B437&lt;=100, "81–100"
)</f>
        <v>11–20</v>
      </c>
    </row>
    <row r="438" spans="1:13" x14ac:dyDescent="0.25">
      <c r="A438" t="s">
        <v>15</v>
      </c>
      <c r="B438">
        <v>15</v>
      </c>
      <c r="C438">
        <v>1</v>
      </c>
      <c r="D438">
        <v>1</v>
      </c>
      <c r="E438">
        <v>0</v>
      </c>
      <c r="F438" t="s">
        <v>53</v>
      </c>
      <c r="G438" t="s">
        <v>12</v>
      </c>
      <c r="H438" t="s">
        <v>24</v>
      </c>
      <c r="I438" t="s">
        <v>14</v>
      </c>
      <c r="J438">
        <v>1</v>
      </c>
      <c r="K438">
        <f>IF(J438=1,Table3[[#This Row],[Outcome]]," ")</f>
        <v>1</v>
      </c>
      <c r="L438" t="str">
        <f t="shared" si="6"/>
        <v xml:space="preserve"> </v>
      </c>
      <c r="M438" t="str" cm="1">
        <f t="array" ref="M438">_xlfn.IFS(
  B438&lt;11, "0–10",
  B438&lt;21, "11–20",
  B438&lt;31, "21–30",
  B438&lt;41, "31–40",
  B438&lt;51, "41–50",
  B438&lt;61, "51–60",
  B438&lt;71, "61–70",
  B438&lt;81, "71–80",
  B438&lt;=100, "81–100"
)</f>
        <v>11–20</v>
      </c>
    </row>
    <row r="439" spans="1:13" x14ac:dyDescent="0.25">
      <c r="A439" t="s">
        <v>15</v>
      </c>
      <c r="B439">
        <v>22</v>
      </c>
      <c r="C439">
        <v>1</v>
      </c>
      <c r="D439">
        <v>1</v>
      </c>
      <c r="E439">
        <v>0</v>
      </c>
      <c r="F439" t="s">
        <v>29</v>
      </c>
      <c r="G439" t="s">
        <v>17</v>
      </c>
      <c r="H439" t="s">
        <v>13</v>
      </c>
      <c r="I439" t="s">
        <v>14</v>
      </c>
      <c r="J439">
        <v>1</v>
      </c>
      <c r="K439">
        <f>IF(J439=1,Table3[[#This Row],[Outcome]]," ")</f>
        <v>1</v>
      </c>
      <c r="L439" t="str">
        <f t="shared" si="6"/>
        <v xml:space="preserve"> </v>
      </c>
      <c r="M439" t="str" cm="1">
        <f t="array" ref="M439">_xlfn.IFS(
  B439&lt;11, "0–10",
  B439&lt;21, "11–20",
  B439&lt;31, "21–30",
  B439&lt;41, "31–40",
  B439&lt;51, "41–50",
  B439&lt;61, "51–60",
  B439&lt;71, "61–70",
  B439&lt;81, "71–80",
  B439&lt;=100, "81–100"
)</f>
        <v>21–30</v>
      </c>
    </row>
    <row r="440" spans="1:13" x14ac:dyDescent="0.25">
      <c r="A440" t="s">
        <v>15</v>
      </c>
      <c r="B440">
        <v>31</v>
      </c>
      <c r="C440">
        <v>1</v>
      </c>
      <c r="D440">
        <v>1</v>
      </c>
      <c r="E440">
        <v>0</v>
      </c>
      <c r="F440" t="s">
        <v>38</v>
      </c>
      <c r="G440" t="s">
        <v>12</v>
      </c>
      <c r="H440" t="s">
        <v>24</v>
      </c>
      <c r="I440" t="s">
        <v>14</v>
      </c>
      <c r="J440">
        <v>1</v>
      </c>
      <c r="K440">
        <f>IF(J440=1,Table3[[#This Row],[Outcome]]," ")</f>
        <v>1</v>
      </c>
      <c r="L440" t="str">
        <f t="shared" si="6"/>
        <v xml:space="preserve"> </v>
      </c>
      <c r="M440" t="str" cm="1">
        <f t="array" ref="M440">_xlfn.IFS(
  B440&lt;11, "0–10",
  B440&lt;21, "11–20",
  B440&lt;31, "21–30",
  B440&lt;41, "31–40",
  B440&lt;51, "41–50",
  B440&lt;61, "51–60",
  B440&lt;71, "61–70",
  B440&lt;81, "71–80",
  B440&lt;=100, "81–100"
)</f>
        <v>31–40</v>
      </c>
    </row>
    <row r="441" spans="1:13" x14ac:dyDescent="0.25">
      <c r="A441" t="s">
        <v>10</v>
      </c>
      <c r="B441">
        <v>26</v>
      </c>
      <c r="C441">
        <v>0</v>
      </c>
      <c r="D441">
        <v>0</v>
      </c>
      <c r="E441">
        <v>1</v>
      </c>
      <c r="F441" t="s">
        <v>34</v>
      </c>
      <c r="G441" t="s">
        <v>17</v>
      </c>
      <c r="H441" t="s">
        <v>13</v>
      </c>
      <c r="I441" t="s">
        <v>14</v>
      </c>
      <c r="J441">
        <v>0</v>
      </c>
      <c r="K441" t="str">
        <f>IF(J441=1,Table3[[#This Row],[Outcome]]," ")</f>
        <v xml:space="preserve"> </v>
      </c>
      <c r="L441">
        <f t="shared" si="6"/>
        <v>1</v>
      </c>
      <c r="M441" t="str" cm="1">
        <f t="array" ref="M441">_xlfn.IFS(
  B441&lt;11, "0–10",
  B441&lt;21, "11–20",
  B441&lt;31, "21–30",
  B441&lt;41, "31–40",
  B441&lt;51, "41–50",
  B441&lt;61, "51–60",
  B441&lt;71, "61–70",
  B441&lt;81, "71–80",
  B441&lt;=100, "81–100"
)</f>
        <v>21–30</v>
      </c>
    </row>
    <row r="442" spans="1:13" x14ac:dyDescent="0.25">
      <c r="A442" t="s">
        <v>15</v>
      </c>
      <c r="B442">
        <v>11</v>
      </c>
      <c r="C442">
        <v>1</v>
      </c>
      <c r="D442">
        <v>1</v>
      </c>
      <c r="E442">
        <v>1</v>
      </c>
      <c r="F442" t="s">
        <v>11</v>
      </c>
      <c r="G442" t="s">
        <v>12</v>
      </c>
      <c r="H442" t="s">
        <v>24</v>
      </c>
      <c r="I442" t="s">
        <v>14</v>
      </c>
      <c r="J442">
        <v>1</v>
      </c>
      <c r="K442">
        <f>IF(J442=1,Table3[[#This Row],[Outcome]]," ")</f>
        <v>1</v>
      </c>
      <c r="L442" t="str">
        <f t="shared" si="6"/>
        <v xml:space="preserve"> </v>
      </c>
      <c r="M442" t="str" cm="1">
        <f t="array" ref="M442">_xlfn.IFS(
  B442&lt;11, "0–10",
  B442&lt;21, "11–20",
  B442&lt;31, "21–30",
  B442&lt;41, "31–40",
  B442&lt;51, "41–50",
  B442&lt;61, "51–60",
  B442&lt;71, "61–70",
  B442&lt;81, "71–80",
  B442&lt;=100, "81–100"
)</f>
        <v>11–20</v>
      </c>
    </row>
    <row r="443" spans="1:13" x14ac:dyDescent="0.25">
      <c r="A443" t="s">
        <v>15</v>
      </c>
      <c r="B443">
        <v>47</v>
      </c>
      <c r="C443">
        <v>1</v>
      </c>
      <c r="D443">
        <v>1</v>
      </c>
      <c r="E443">
        <v>1</v>
      </c>
      <c r="F443" t="s">
        <v>11</v>
      </c>
      <c r="G443" t="s">
        <v>17</v>
      </c>
      <c r="H443" t="s">
        <v>24</v>
      </c>
      <c r="I443" t="s">
        <v>14</v>
      </c>
      <c r="J443">
        <v>1</v>
      </c>
      <c r="K443">
        <f>IF(J443=1,Table3[[#This Row],[Outcome]]," ")</f>
        <v>1</v>
      </c>
      <c r="L443" t="str">
        <f t="shared" si="6"/>
        <v xml:space="preserve"> </v>
      </c>
      <c r="M443" t="str" cm="1">
        <f t="array" ref="M443">_xlfn.IFS(
  B443&lt;11, "0–10",
  B443&lt;21, "11–20",
  B443&lt;31, "21–30",
  B443&lt;41, "31–40",
  B443&lt;51, "41–50",
  B443&lt;61, "51–60",
  B443&lt;71, "61–70",
  B443&lt;81, "71–80",
  B443&lt;=100, "81–100"
)</f>
        <v>41–50</v>
      </c>
    </row>
    <row r="444" spans="1:13" x14ac:dyDescent="0.25">
      <c r="A444" t="s">
        <v>10</v>
      </c>
      <c r="B444">
        <v>20</v>
      </c>
      <c r="C444">
        <v>0</v>
      </c>
      <c r="D444">
        <v>0</v>
      </c>
      <c r="E444">
        <v>1</v>
      </c>
      <c r="F444" t="s">
        <v>41</v>
      </c>
      <c r="G444" t="s">
        <v>12</v>
      </c>
      <c r="H444" t="s">
        <v>13</v>
      </c>
      <c r="I444" t="s">
        <v>14</v>
      </c>
      <c r="J444">
        <v>0</v>
      </c>
      <c r="K444" t="str">
        <f>IF(J444=1,Table3[[#This Row],[Outcome]]," ")</f>
        <v xml:space="preserve"> </v>
      </c>
      <c r="L444">
        <f t="shared" si="6"/>
        <v>1</v>
      </c>
      <c r="M444" t="str" cm="1">
        <f t="array" ref="M444">_xlfn.IFS(
  B444&lt;11, "0–10",
  B444&lt;21, "11–20",
  B444&lt;31, "21–30",
  B444&lt;41, "31–40",
  B444&lt;51, "41–50",
  B444&lt;61, "51–60",
  B444&lt;71, "61–70",
  B444&lt;81, "71–80",
  B444&lt;=100, "81–100"
)</f>
        <v>11–20</v>
      </c>
    </row>
    <row r="445" spans="1:13" x14ac:dyDescent="0.25">
      <c r="A445" t="s">
        <v>15</v>
      </c>
      <c r="B445">
        <v>58</v>
      </c>
      <c r="C445">
        <v>0</v>
      </c>
      <c r="D445">
        <v>0</v>
      </c>
      <c r="E445">
        <v>1</v>
      </c>
      <c r="F445" t="s">
        <v>45</v>
      </c>
      <c r="G445" t="s">
        <v>17</v>
      </c>
      <c r="H445" t="s">
        <v>13</v>
      </c>
      <c r="I445" t="s">
        <v>14</v>
      </c>
      <c r="J445">
        <v>0</v>
      </c>
      <c r="K445" t="str">
        <f>IF(J445=1,Table3[[#This Row],[Outcome]]," ")</f>
        <v xml:space="preserve"> </v>
      </c>
      <c r="L445">
        <f t="shared" si="6"/>
        <v>1</v>
      </c>
      <c r="M445" t="str" cm="1">
        <f t="array" ref="M445">_xlfn.IFS(
  B445&lt;11, "0–10",
  B445&lt;21, "11–20",
  B445&lt;31, "21–30",
  B445&lt;41, "31–40",
  B445&lt;51, "41–50",
  B445&lt;61, "51–60",
  B445&lt;71, "61–70",
  B445&lt;81, "71–80",
  B445&lt;=100, "81–100"
)</f>
        <v>51–60</v>
      </c>
    </row>
    <row r="446" spans="1:13" x14ac:dyDescent="0.25">
      <c r="A446" t="s">
        <v>15</v>
      </c>
      <c r="B446">
        <v>62</v>
      </c>
      <c r="C446">
        <v>1</v>
      </c>
      <c r="D446">
        <v>1</v>
      </c>
      <c r="E446">
        <v>0</v>
      </c>
      <c r="F446" t="s">
        <v>45</v>
      </c>
      <c r="G446" t="s">
        <v>12</v>
      </c>
      <c r="H446" t="s">
        <v>19</v>
      </c>
      <c r="I446" t="s">
        <v>14</v>
      </c>
      <c r="J446">
        <v>1</v>
      </c>
      <c r="K446">
        <f>IF(J446=1,Table3[[#This Row],[Outcome]]," ")</f>
        <v>1</v>
      </c>
      <c r="L446" t="str">
        <f t="shared" si="6"/>
        <v xml:space="preserve"> </v>
      </c>
      <c r="M446" t="str" cm="1">
        <f t="array" ref="M446">_xlfn.IFS(
  B446&lt;11, "0–10",
  B446&lt;21, "11–20",
  B446&lt;31, "21–30",
  B446&lt;41, "31–40",
  B446&lt;51, "41–50",
  B446&lt;61, "51–60",
  B446&lt;71, "61–70",
  B446&lt;81, "71–80",
  B446&lt;=100, "81–100"
)</f>
        <v>61–70</v>
      </c>
    </row>
    <row r="447" spans="1:13" x14ac:dyDescent="0.25">
      <c r="A447" t="s">
        <v>10</v>
      </c>
      <c r="B447">
        <v>27</v>
      </c>
      <c r="C447">
        <v>0</v>
      </c>
      <c r="D447">
        <v>0</v>
      </c>
      <c r="E447">
        <v>1</v>
      </c>
      <c r="F447" t="s">
        <v>38</v>
      </c>
      <c r="G447" t="s">
        <v>17</v>
      </c>
      <c r="H447" t="s">
        <v>19</v>
      </c>
      <c r="I447" t="s">
        <v>14</v>
      </c>
      <c r="J447">
        <v>0</v>
      </c>
      <c r="K447" t="str">
        <f>IF(J447=1,Table3[[#This Row],[Outcome]]," ")</f>
        <v xml:space="preserve"> </v>
      </c>
      <c r="L447">
        <f t="shared" si="6"/>
        <v>1</v>
      </c>
      <c r="M447" t="str" cm="1">
        <f t="array" ref="M447">_xlfn.IFS(
  B447&lt;11, "0–10",
  B447&lt;21, "11–20",
  B447&lt;31, "21–30",
  B447&lt;41, "31–40",
  B447&lt;51, "41–50",
  B447&lt;61, "51–60",
  B447&lt;71, "61–70",
  B447&lt;81, "71–80",
  B447&lt;=100, "81–100"
)</f>
        <v>21–30</v>
      </c>
    </row>
    <row r="448" spans="1:13" x14ac:dyDescent="0.25">
      <c r="A448" t="s">
        <v>10</v>
      </c>
      <c r="B448">
        <v>49</v>
      </c>
      <c r="C448">
        <v>1</v>
      </c>
      <c r="D448">
        <v>1</v>
      </c>
      <c r="E448">
        <v>1</v>
      </c>
      <c r="F448" t="s">
        <v>47</v>
      </c>
      <c r="G448" t="s">
        <v>12</v>
      </c>
      <c r="H448" t="s">
        <v>24</v>
      </c>
      <c r="I448" t="s">
        <v>14</v>
      </c>
      <c r="J448">
        <v>1</v>
      </c>
      <c r="K448">
        <f>IF(J448=1,Table3[[#This Row],[Outcome]]," ")</f>
        <v>1</v>
      </c>
      <c r="L448" t="str">
        <f t="shared" si="6"/>
        <v xml:space="preserve"> </v>
      </c>
      <c r="M448" t="str" cm="1">
        <f t="array" ref="M448">_xlfn.IFS(
  B448&lt;11, "0–10",
  B448&lt;21, "11–20",
  B448&lt;31, "21–30",
  B448&lt;41, "31–40",
  B448&lt;51, "41–50",
  B448&lt;61, "51–60",
  B448&lt;71, "61–70",
  B448&lt;81, "71–80",
  B448&lt;=100, "81–100"
)</f>
        <v>41–50</v>
      </c>
    </row>
    <row r="449" spans="1:13" x14ac:dyDescent="0.25">
      <c r="A449" t="s">
        <v>10</v>
      </c>
      <c r="B449">
        <v>30</v>
      </c>
      <c r="C449">
        <v>1</v>
      </c>
      <c r="D449">
        <v>1</v>
      </c>
      <c r="E449">
        <v>0</v>
      </c>
      <c r="F449" t="s">
        <v>42</v>
      </c>
      <c r="G449" t="s">
        <v>17</v>
      </c>
      <c r="H449" t="s">
        <v>19</v>
      </c>
      <c r="I449" t="s">
        <v>14</v>
      </c>
      <c r="J449">
        <v>1</v>
      </c>
      <c r="K449">
        <f>IF(J449=1,Table3[[#This Row],[Outcome]]," ")</f>
        <v>1</v>
      </c>
      <c r="L449" t="str">
        <f t="shared" si="6"/>
        <v xml:space="preserve"> </v>
      </c>
      <c r="M449" t="str" cm="1">
        <f t="array" ref="M449">_xlfn.IFS(
  B449&lt;11, "0–10",
  B449&lt;21, "11–20",
  B449&lt;31, "21–30",
  B449&lt;41, "31–40",
  B449&lt;51, "41–50",
  B449&lt;61, "51–60",
  B449&lt;71, "61–70",
  B449&lt;81, "71–80",
  B449&lt;=100, "81–100"
)</f>
        <v>21–30</v>
      </c>
    </row>
    <row r="450" spans="1:13" x14ac:dyDescent="0.25">
      <c r="A450" t="s">
        <v>15</v>
      </c>
      <c r="B450">
        <v>61</v>
      </c>
      <c r="C450">
        <v>1</v>
      </c>
      <c r="D450">
        <v>1</v>
      </c>
      <c r="E450">
        <v>1</v>
      </c>
      <c r="F450" t="s">
        <v>21</v>
      </c>
      <c r="G450" t="s">
        <v>12</v>
      </c>
      <c r="H450" t="s">
        <v>19</v>
      </c>
      <c r="I450" t="s">
        <v>14</v>
      </c>
      <c r="J450">
        <v>1</v>
      </c>
      <c r="K450">
        <f>IF(J450=1,Table3[[#This Row],[Outcome]]," ")</f>
        <v>1</v>
      </c>
      <c r="L450" t="str">
        <f t="shared" ref="L450:L513" si="7">IF(J450=0,1," ")</f>
        <v xml:space="preserve"> </v>
      </c>
      <c r="M450" t="str" cm="1">
        <f t="array" ref="M450">_xlfn.IFS(
  B450&lt;11, "0–10",
  B450&lt;21, "11–20",
  B450&lt;31, "21–30",
  B450&lt;41, "31–40",
  B450&lt;51, "41–50",
  B450&lt;61, "51–60",
  B450&lt;71, "61–70",
  B450&lt;81, "71–80",
  B450&lt;=100, "81–100"
)</f>
        <v>61–70</v>
      </c>
    </row>
    <row r="451" spans="1:13" x14ac:dyDescent="0.25">
      <c r="A451" t="s">
        <v>10</v>
      </c>
      <c r="B451">
        <v>31</v>
      </c>
      <c r="C451">
        <v>1</v>
      </c>
      <c r="D451">
        <v>1</v>
      </c>
      <c r="E451">
        <v>1</v>
      </c>
      <c r="F451" t="s">
        <v>46</v>
      </c>
      <c r="G451" t="s">
        <v>17</v>
      </c>
      <c r="H451" t="s">
        <v>13</v>
      </c>
      <c r="I451" t="s">
        <v>14</v>
      </c>
      <c r="J451">
        <v>1</v>
      </c>
      <c r="K451">
        <f>IF(J451=1,Table3[[#This Row],[Outcome]]," ")</f>
        <v>1</v>
      </c>
      <c r="L451" t="str">
        <f t="shared" si="7"/>
        <v xml:space="preserve"> </v>
      </c>
      <c r="M451" t="str" cm="1">
        <f t="array" ref="M451">_xlfn.IFS(
  B451&lt;11, "0–10",
  B451&lt;21, "11–20",
  B451&lt;31, "21–30",
  B451&lt;41, "31–40",
  B451&lt;51, "41–50",
  B451&lt;61, "51–60",
  B451&lt;71, "61–70",
  B451&lt;81, "71–80",
  B451&lt;=100, "81–100"
)</f>
        <v>31–40</v>
      </c>
    </row>
    <row r="452" spans="1:13" x14ac:dyDescent="0.25">
      <c r="A452" t="s">
        <v>10</v>
      </c>
      <c r="B452">
        <v>64</v>
      </c>
      <c r="C452">
        <v>0</v>
      </c>
      <c r="D452">
        <v>0</v>
      </c>
      <c r="E452">
        <v>1</v>
      </c>
      <c r="F452" t="s">
        <v>20</v>
      </c>
      <c r="G452" t="s">
        <v>12</v>
      </c>
      <c r="H452" t="s">
        <v>19</v>
      </c>
      <c r="I452" t="s">
        <v>14</v>
      </c>
      <c r="J452">
        <v>0</v>
      </c>
      <c r="K452" t="str">
        <f>IF(J452=1,Table3[[#This Row],[Outcome]]," ")</f>
        <v xml:space="preserve"> </v>
      </c>
      <c r="L452">
        <f t="shared" si="7"/>
        <v>1</v>
      </c>
      <c r="M452" t="str" cm="1">
        <f t="array" ref="M452">_xlfn.IFS(
  B452&lt;11, "0–10",
  B452&lt;21, "11–20",
  B452&lt;31, "21–30",
  B452&lt;41, "31–40",
  B452&lt;51, "41–50",
  B452&lt;61, "51–60",
  B452&lt;71, "61–70",
  B452&lt;81, "71–80",
  B452&lt;=100, "81–100"
)</f>
        <v>61–70</v>
      </c>
    </row>
    <row r="453" spans="1:13" x14ac:dyDescent="0.25">
      <c r="A453" t="s">
        <v>10</v>
      </c>
      <c r="B453">
        <v>37</v>
      </c>
      <c r="C453">
        <v>0</v>
      </c>
      <c r="D453">
        <v>0</v>
      </c>
      <c r="E453">
        <v>1</v>
      </c>
      <c r="F453" t="s">
        <v>26</v>
      </c>
      <c r="G453" t="s">
        <v>17</v>
      </c>
      <c r="H453" t="s">
        <v>19</v>
      </c>
      <c r="I453" t="s">
        <v>14</v>
      </c>
      <c r="J453">
        <v>0</v>
      </c>
      <c r="K453" t="str">
        <f>IF(J453=1,Table3[[#This Row],[Outcome]]," ")</f>
        <v xml:space="preserve"> </v>
      </c>
      <c r="L453">
        <f t="shared" si="7"/>
        <v>1</v>
      </c>
      <c r="M453" t="str" cm="1">
        <f t="array" ref="M453">_xlfn.IFS(
  B453&lt;11, "0–10",
  B453&lt;21, "11–20",
  B453&lt;31, "21–30",
  B453&lt;41, "31–40",
  B453&lt;51, "41–50",
  B453&lt;61, "51–60",
  B453&lt;71, "61–70",
  B453&lt;81, "71–80",
  B453&lt;=100, "81–100"
)</f>
        <v>31–40</v>
      </c>
    </row>
    <row r="454" spans="1:13" x14ac:dyDescent="0.25">
      <c r="A454" t="s">
        <v>15</v>
      </c>
      <c r="B454">
        <v>45</v>
      </c>
      <c r="C454">
        <v>1</v>
      </c>
      <c r="D454">
        <v>1</v>
      </c>
      <c r="E454">
        <v>0</v>
      </c>
      <c r="F454" t="s">
        <v>52</v>
      </c>
      <c r="G454" t="s">
        <v>12</v>
      </c>
      <c r="H454" t="s">
        <v>19</v>
      </c>
      <c r="I454" t="s">
        <v>14</v>
      </c>
      <c r="J454">
        <v>1</v>
      </c>
      <c r="K454">
        <f>IF(J454=1,Table3[[#This Row],[Outcome]]," ")</f>
        <v>1</v>
      </c>
      <c r="L454" t="str">
        <f t="shared" si="7"/>
        <v xml:space="preserve"> </v>
      </c>
      <c r="M454" t="str" cm="1">
        <f t="array" ref="M454">_xlfn.IFS(
  B454&lt;11, "0–10",
  B454&lt;21, "11–20",
  B454&lt;31, "21–30",
  B454&lt;41, "31–40",
  B454&lt;51, "41–50",
  B454&lt;61, "51–60",
  B454&lt;71, "61–70",
  B454&lt;81, "71–80",
  B454&lt;=100, "81–100"
)</f>
        <v>41–50</v>
      </c>
    </row>
    <row r="455" spans="1:13" x14ac:dyDescent="0.25">
      <c r="A455" t="s">
        <v>15</v>
      </c>
      <c r="B455">
        <v>47</v>
      </c>
      <c r="C455">
        <v>1</v>
      </c>
      <c r="D455">
        <v>1</v>
      </c>
      <c r="E455">
        <v>0</v>
      </c>
      <c r="F455" t="s">
        <v>49</v>
      </c>
      <c r="G455" t="s">
        <v>17</v>
      </c>
      <c r="H455" t="s">
        <v>19</v>
      </c>
      <c r="I455" t="s">
        <v>14</v>
      </c>
      <c r="J455">
        <v>1</v>
      </c>
      <c r="K455">
        <f>IF(J455=1,Table3[[#This Row],[Outcome]]," ")</f>
        <v>1</v>
      </c>
      <c r="L455" t="str">
        <f t="shared" si="7"/>
        <v xml:space="preserve"> </v>
      </c>
      <c r="M455" t="str" cm="1">
        <f t="array" ref="M455">_xlfn.IFS(
  B455&lt;11, "0–10",
  B455&lt;21, "11–20",
  B455&lt;31, "21–30",
  B455&lt;41, "31–40",
  B455&lt;51, "41–50",
  B455&lt;61, "51–60",
  B455&lt;71, "61–70",
  B455&lt;81, "71–80",
  B455&lt;=100, "81–100"
)</f>
        <v>41–50</v>
      </c>
    </row>
    <row r="456" spans="1:13" x14ac:dyDescent="0.25">
      <c r="A456" t="s">
        <v>10</v>
      </c>
      <c r="B456">
        <v>34</v>
      </c>
      <c r="C456">
        <v>0</v>
      </c>
      <c r="D456">
        <v>0</v>
      </c>
      <c r="E456">
        <v>0</v>
      </c>
      <c r="F456" t="s">
        <v>39</v>
      </c>
      <c r="G456" t="s">
        <v>12</v>
      </c>
      <c r="H456" t="s">
        <v>24</v>
      </c>
      <c r="I456" t="s">
        <v>14</v>
      </c>
      <c r="J456">
        <v>0</v>
      </c>
      <c r="K456" t="str">
        <f>IF(J456=1,Table3[[#This Row],[Outcome]]," ")</f>
        <v xml:space="preserve"> </v>
      </c>
      <c r="L456">
        <f t="shared" si="7"/>
        <v>1</v>
      </c>
      <c r="M456" t="str" cm="1">
        <f t="array" ref="M456">_xlfn.IFS(
  B456&lt;11, "0–10",
  B456&lt;21, "11–20",
  B456&lt;31, "21–30",
  B456&lt;41, "31–40",
  B456&lt;51, "41–50",
  B456&lt;61, "51–60",
  B456&lt;71, "61–70",
  B456&lt;81, "71–80",
  B456&lt;=100, "81–100"
)</f>
        <v>31–40</v>
      </c>
    </row>
    <row r="457" spans="1:13" x14ac:dyDescent="0.25">
      <c r="A457" t="s">
        <v>15</v>
      </c>
      <c r="B457">
        <v>37</v>
      </c>
      <c r="C457">
        <v>1</v>
      </c>
      <c r="D457">
        <v>1</v>
      </c>
      <c r="E457">
        <v>1</v>
      </c>
      <c r="F457" t="s">
        <v>51</v>
      </c>
      <c r="G457" t="s">
        <v>17</v>
      </c>
      <c r="H457" t="s">
        <v>19</v>
      </c>
      <c r="I457" t="s">
        <v>14</v>
      </c>
      <c r="J457">
        <v>1</v>
      </c>
      <c r="K457">
        <f>IF(J457=1,Table3[[#This Row],[Outcome]]," ")</f>
        <v>1</v>
      </c>
      <c r="L457" t="str">
        <f t="shared" si="7"/>
        <v xml:space="preserve"> </v>
      </c>
      <c r="M457" t="str" cm="1">
        <f t="array" ref="M457">_xlfn.IFS(
  B457&lt;11, "0–10",
  B457&lt;21, "11–20",
  B457&lt;31, "21–30",
  B457&lt;41, "31–40",
  B457&lt;51, "41–50",
  B457&lt;61, "51–60",
  B457&lt;71, "61–70",
  B457&lt;81, "71–80",
  B457&lt;=100, "81–100"
)</f>
        <v>31–40</v>
      </c>
    </row>
    <row r="458" spans="1:13" x14ac:dyDescent="0.25">
      <c r="A458" t="s">
        <v>10</v>
      </c>
      <c r="B458">
        <v>17</v>
      </c>
      <c r="C458">
        <v>0</v>
      </c>
      <c r="D458">
        <v>0</v>
      </c>
      <c r="E458">
        <v>0</v>
      </c>
      <c r="F458" t="s">
        <v>25</v>
      </c>
      <c r="G458" t="s">
        <v>12</v>
      </c>
      <c r="H458" t="s">
        <v>13</v>
      </c>
      <c r="I458" t="s">
        <v>14</v>
      </c>
      <c r="J458">
        <v>0</v>
      </c>
      <c r="K458" t="str">
        <f>IF(J458=1,Table3[[#This Row],[Outcome]]," ")</f>
        <v xml:space="preserve"> </v>
      </c>
      <c r="L458">
        <f t="shared" si="7"/>
        <v>1</v>
      </c>
      <c r="M458" t="str" cm="1">
        <f t="array" ref="M458">_xlfn.IFS(
  B458&lt;11, "0–10",
  B458&lt;21, "11–20",
  B458&lt;31, "21–30",
  B458&lt;41, "31–40",
  B458&lt;51, "41–50",
  B458&lt;61, "51–60",
  B458&lt;71, "61–70",
  B458&lt;81, "71–80",
  B458&lt;=100, "81–100"
)</f>
        <v>11–20</v>
      </c>
    </row>
    <row r="459" spans="1:13" x14ac:dyDescent="0.25">
      <c r="A459" t="s">
        <v>15</v>
      </c>
      <c r="B459">
        <v>38</v>
      </c>
      <c r="C459">
        <v>0</v>
      </c>
      <c r="D459">
        <v>1</v>
      </c>
      <c r="E459">
        <v>0</v>
      </c>
      <c r="F459" t="s">
        <v>28</v>
      </c>
      <c r="G459" t="s">
        <v>17</v>
      </c>
      <c r="H459" t="s">
        <v>13</v>
      </c>
      <c r="I459" t="s">
        <v>14</v>
      </c>
      <c r="J459">
        <v>1</v>
      </c>
      <c r="K459">
        <f>IF(J459=1,Table3[[#This Row],[Outcome]]," ")</f>
        <v>1</v>
      </c>
      <c r="L459" t="str">
        <f t="shared" si="7"/>
        <v xml:space="preserve"> </v>
      </c>
      <c r="M459" t="str" cm="1">
        <f t="array" ref="M459">_xlfn.IFS(
  B459&lt;11, "0–10",
  B459&lt;21, "11–20",
  B459&lt;31, "21–30",
  B459&lt;41, "31–40",
  B459&lt;51, "41–50",
  B459&lt;61, "51–60",
  B459&lt;71, "61–70",
  B459&lt;81, "71–80",
  B459&lt;=100, "81–100"
)</f>
        <v>31–40</v>
      </c>
    </row>
    <row r="460" spans="1:13" x14ac:dyDescent="0.25">
      <c r="A460" t="s">
        <v>10</v>
      </c>
      <c r="B460">
        <v>13</v>
      </c>
      <c r="C460">
        <v>0</v>
      </c>
      <c r="D460">
        <v>0</v>
      </c>
      <c r="E460">
        <v>0</v>
      </c>
      <c r="F460" t="s">
        <v>31</v>
      </c>
      <c r="G460" t="s">
        <v>12</v>
      </c>
      <c r="H460" t="s">
        <v>24</v>
      </c>
      <c r="I460" t="s">
        <v>14</v>
      </c>
      <c r="J460">
        <v>0</v>
      </c>
      <c r="K460" t="str">
        <f>IF(J460=1,Table3[[#This Row],[Outcome]]," ")</f>
        <v xml:space="preserve"> </v>
      </c>
      <c r="L460">
        <f t="shared" si="7"/>
        <v>1</v>
      </c>
      <c r="M460" t="str" cm="1">
        <f t="array" ref="M460">_xlfn.IFS(
  B460&lt;11, "0–10",
  B460&lt;21, "11–20",
  B460&lt;31, "21–30",
  B460&lt;41, "31–40",
  B460&lt;51, "41–50",
  B460&lt;61, "51–60",
  B460&lt;71, "61–70",
  B460&lt;81, "71–80",
  B460&lt;=100, "81–100"
)</f>
        <v>11–20</v>
      </c>
    </row>
    <row r="461" spans="1:13" x14ac:dyDescent="0.25">
      <c r="A461" t="s">
        <v>10</v>
      </c>
      <c r="B461">
        <v>52</v>
      </c>
      <c r="C461">
        <v>1</v>
      </c>
      <c r="D461">
        <v>1</v>
      </c>
      <c r="E461">
        <v>1</v>
      </c>
      <c r="F461" t="s">
        <v>49</v>
      </c>
      <c r="G461" t="s">
        <v>17</v>
      </c>
      <c r="H461" t="s">
        <v>24</v>
      </c>
      <c r="I461" t="s">
        <v>14</v>
      </c>
      <c r="J461">
        <v>1</v>
      </c>
      <c r="K461">
        <f>IF(J461=1,Table3[[#This Row],[Outcome]]," ")</f>
        <v>1</v>
      </c>
      <c r="L461" t="str">
        <f t="shared" si="7"/>
        <v xml:space="preserve"> </v>
      </c>
      <c r="M461" t="str" cm="1">
        <f t="array" ref="M461">_xlfn.IFS(
  B461&lt;11, "0–10",
  B461&lt;21, "11–20",
  B461&lt;31, "21–30",
  B461&lt;41, "31–40",
  B461&lt;51, "41–50",
  B461&lt;61, "51–60",
  B461&lt;71, "61–70",
  B461&lt;81, "71–80",
  B461&lt;=100, "81–100"
)</f>
        <v>51–60</v>
      </c>
    </row>
    <row r="462" spans="1:13" x14ac:dyDescent="0.25">
      <c r="A462" t="s">
        <v>10</v>
      </c>
      <c r="B462">
        <v>50</v>
      </c>
      <c r="C462">
        <v>0</v>
      </c>
      <c r="D462">
        <v>0</v>
      </c>
      <c r="E462">
        <v>0</v>
      </c>
      <c r="F462" t="s">
        <v>36</v>
      </c>
      <c r="G462" t="s">
        <v>12</v>
      </c>
      <c r="H462" t="s">
        <v>24</v>
      </c>
      <c r="I462" t="s">
        <v>14</v>
      </c>
      <c r="J462">
        <v>0</v>
      </c>
      <c r="K462" t="str">
        <f>IF(J462=1,Table3[[#This Row],[Outcome]]," ")</f>
        <v xml:space="preserve"> </v>
      </c>
      <c r="L462">
        <f t="shared" si="7"/>
        <v>1</v>
      </c>
      <c r="M462" t="str" cm="1">
        <f t="array" ref="M462">_xlfn.IFS(
  B462&lt;11, "0–10",
  B462&lt;21, "11–20",
  B462&lt;31, "21–30",
  B462&lt;41, "31–40",
  B462&lt;51, "41–50",
  B462&lt;61, "51–60",
  B462&lt;71, "61–70",
  B462&lt;81, "71–80",
  B462&lt;=100, "81–100"
)</f>
        <v>41–50</v>
      </c>
    </row>
    <row r="463" spans="1:13" x14ac:dyDescent="0.25">
      <c r="A463" t="s">
        <v>15</v>
      </c>
      <c r="B463">
        <v>35</v>
      </c>
      <c r="C463">
        <v>0</v>
      </c>
      <c r="D463">
        <v>0</v>
      </c>
      <c r="E463">
        <v>0</v>
      </c>
      <c r="F463" t="s">
        <v>30</v>
      </c>
      <c r="G463" t="s">
        <v>17</v>
      </c>
      <c r="H463" t="s">
        <v>13</v>
      </c>
      <c r="I463" t="s">
        <v>14</v>
      </c>
      <c r="J463">
        <v>0</v>
      </c>
      <c r="K463" t="str">
        <f>IF(J463=1,Table3[[#This Row],[Outcome]]," ")</f>
        <v xml:space="preserve"> </v>
      </c>
      <c r="L463">
        <f t="shared" si="7"/>
        <v>1</v>
      </c>
      <c r="M463" t="str" cm="1">
        <f t="array" ref="M463">_xlfn.IFS(
  B463&lt;11, "0–10",
  B463&lt;21, "11–20",
  B463&lt;31, "21–30",
  B463&lt;41, "31–40",
  B463&lt;51, "41–50",
  B463&lt;61, "51–60",
  B463&lt;71, "61–70",
  B463&lt;81, "71–80",
  B463&lt;=100, "81–100"
)</f>
        <v>31–40</v>
      </c>
    </row>
    <row r="464" spans="1:13" x14ac:dyDescent="0.25">
      <c r="A464" t="s">
        <v>15</v>
      </c>
      <c r="B464">
        <v>14</v>
      </c>
      <c r="C464">
        <v>1</v>
      </c>
      <c r="D464">
        <v>1</v>
      </c>
      <c r="E464">
        <v>1</v>
      </c>
      <c r="F464" t="s">
        <v>48</v>
      </c>
      <c r="G464" t="s">
        <v>12</v>
      </c>
      <c r="H464" t="s">
        <v>19</v>
      </c>
      <c r="I464" t="s">
        <v>14</v>
      </c>
      <c r="J464">
        <v>1</v>
      </c>
      <c r="K464">
        <f>IF(J464=1,Table3[[#This Row],[Outcome]]," ")</f>
        <v>1</v>
      </c>
      <c r="L464" t="str">
        <f t="shared" si="7"/>
        <v xml:space="preserve"> </v>
      </c>
      <c r="M464" t="str" cm="1">
        <f t="array" ref="M464">_xlfn.IFS(
  B464&lt;11, "0–10",
  B464&lt;21, "11–20",
  B464&lt;31, "21–30",
  B464&lt;41, "31–40",
  B464&lt;51, "41–50",
  B464&lt;61, "51–60",
  B464&lt;71, "61–70",
  B464&lt;81, "71–80",
  B464&lt;=100, "81–100"
)</f>
        <v>11–20</v>
      </c>
    </row>
    <row r="465" spans="1:13" x14ac:dyDescent="0.25">
      <c r="A465" t="s">
        <v>10</v>
      </c>
      <c r="B465">
        <v>31</v>
      </c>
      <c r="C465">
        <v>0</v>
      </c>
      <c r="D465">
        <v>0</v>
      </c>
      <c r="E465">
        <v>1</v>
      </c>
      <c r="F465" t="s">
        <v>27</v>
      </c>
      <c r="G465" t="s">
        <v>17</v>
      </c>
      <c r="H465" t="s">
        <v>13</v>
      </c>
      <c r="I465" t="s">
        <v>14</v>
      </c>
      <c r="J465">
        <v>0</v>
      </c>
      <c r="K465" t="str">
        <f>IF(J465=1,Table3[[#This Row],[Outcome]]," ")</f>
        <v xml:space="preserve"> </v>
      </c>
      <c r="L465">
        <f t="shared" si="7"/>
        <v>1</v>
      </c>
      <c r="M465" t="str" cm="1">
        <f t="array" ref="M465">_xlfn.IFS(
  B465&lt;11, "0–10",
  B465&lt;21, "11–20",
  B465&lt;31, "21–30",
  B465&lt;41, "31–40",
  B465&lt;51, "41–50",
  B465&lt;61, "51–60",
  B465&lt;71, "61–70",
  B465&lt;81, "71–80",
  B465&lt;=100, "81–100"
)</f>
        <v>31–40</v>
      </c>
    </row>
    <row r="466" spans="1:13" x14ac:dyDescent="0.25">
      <c r="A466" t="s">
        <v>10</v>
      </c>
      <c r="B466">
        <v>23</v>
      </c>
      <c r="C466">
        <v>1</v>
      </c>
      <c r="D466">
        <v>1</v>
      </c>
      <c r="E466">
        <v>0</v>
      </c>
      <c r="F466" t="s">
        <v>31</v>
      </c>
      <c r="G466" t="s">
        <v>12</v>
      </c>
      <c r="H466" t="s">
        <v>24</v>
      </c>
      <c r="I466" t="s">
        <v>14</v>
      </c>
      <c r="J466">
        <v>1</v>
      </c>
      <c r="K466">
        <f>IF(J466=1,Table3[[#This Row],[Outcome]]," ")</f>
        <v>1</v>
      </c>
      <c r="L466" t="str">
        <f t="shared" si="7"/>
        <v xml:space="preserve"> </v>
      </c>
      <c r="M466" t="str" cm="1">
        <f t="array" ref="M466">_xlfn.IFS(
  B466&lt;11, "0–10",
  B466&lt;21, "11–20",
  B466&lt;31, "21–30",
  B466&lt;41, "31–40",
  B466&lt;51, "41–50",
  B466&lt;61, "51–60",
  B466&lt;71, "61–70",
  B466&lt;81, "71–80",
  B466&lt;=100, "81–100"
)</f>
        <v>21–30</v>
      </c>
    </row>
    <row r="467" spans="1:13" x14ac:dyDescent="0.25">
      <c r="A467" t="s">
        <v>15</v>
      </c>
      <c r="B467">
        <v>32</v>
      </c>
      <c r="C467">
        <v>0</v>
      </c>
      <c r="D467">
        <v>0</v>
      </c>
      <c r="E467">
        <v>0</v>
      </c>
      <c r="F467" t="s">
        <v>47</v>
      </c>
      <c r="G467" t="s">
        <v>17</v>
      </c>
      <c r="H467" t="s">
        <v>24</v>
      </c>
      <c r="I467" t="s">
        <v>14</v>
      </c>
      <c r="J467">
        <v>0</v>
      </c>
      <c r="K467" t="str">
        <f>IF(J467=1,Table3[[#This Row],[Outcome]]," ")</f>
        <v xml:space="preserve"> </v>
      </c>
      <c r="L467">
        <f t="shared" si="7"/>
        <v>1</v>
      </c>
      <c r="M467" t="str" cm="1">
        <f t="array" ref="M467">_xlfn.IFS(
  B467&lt;11, "0–10",
  B467&lt;21, "11–20",
  B467&lt;31, "21–30",
  B467&lt;41, "31–40",
  B467&lt;51, "41–50",
  B467&lt;61, "51–60",
  B467&lt;71, "61–70",
  B467&lt;81, "71–80",
  B467&lt;=100, "81–100"
)</f>
        <v>31–40</v>
      </c>
    </row>
    <row r="468" spans="1:13" x14ac:dyDescent="0.25">
      <c r="A468" t="s">
        <v>15</v>
      </c>
      <c r="B468">
        <v>39</v>
      </c>
      <c r="C468">
        <v>1</v>
      </c>
      <c r="D468">
        <v>1</v>
      </c>
      <c r="E468">
        <v>0</v>
      </c>
      <c r="F468" t="s">
        <v>21</v>
      </c>
      <c r="G468" t="s">
        <v>12</v>
      </c>
      <c r="H468" t="s">
        <v>24</v>
      </c>
      <c r="I468" t="s">
        <v>14</v>
      </c>
      <c r="J468">
        <v>1</v>
      </c>
      <c r="K468">
        <f>IF(J468=1,Table3[[#This Row],[Outcome]]," ")</f>
        <v>1</v>
      </c>
      <c r="L468" t="str">
        <f t="shared" si="7"/>
        <v xml:space="preserve"> </v>
      </c>
      <c r="M468" t="str" cm="1">
        <f t="array" ref="M468">_xlfn.IFS(
  B468&lt;11, "0–10",
  B468&lt;21, "11–20",
  B468&lt;31, "21–30",
  B468&lt;41, "31–40",
  B468&lt;51, "41–50",
  B468&lt;61, "51–60",
  B468&lt;71, "61–70",
  B468&lt;81, "71–80",
  B468&lt;=100, "81–100"
)</f>
        <v>31–40</v>
      </c>
    </row>
    <row r="469" spans="1:13" x14ac:dyDescent="0.25">
      <c r="A469" t="s">
        <v>10</v>
      </c>
      <c r="B469">
        <v>53</v>
      </c>
      <c r="C469">
        <v>0</v>
      </c>
      <c r="D469">
        <v>0</v>
      </c>
      <c r="E469">
        <v>0</v>
      </c>
      <c r="F469" t="s">
        <v>45</v>
      </c>
      <c r="G469" t="s">
        <v>17</v>
      </c>
      <c r="H469" t="s">
        <v>13</v>
      </c>
      <c r="I469" t="s">
        <v>14</v>
      </c>
      <c r="J469">
        <v>0</v>
      </c>
      <c r="K469" t="str">
        <f>IF(J469=1,Table3[[#This Row],[Outcome]]," ")</f>
        <v xml:space="preserve"> </v>
      </c>
      <c r="L469">
        <f t="shared" si="7"/>
        <v>1</v>
      </c>
      <c r="M469" t="str" cm="1">
        <f t="array" ref="M469">_xlfn.IFS(
  B469&lt;11, "0–10",
  B469&lt;21, "11–20",
  B469&lt;31, "21–30",
  B469&lt;41, "31–40",
  B469&lt;51, "41–50",
  B469&lt;61, "51–60",
  B469&lt;71, "61–70",
  B469&lt;81, "71–80",
  B469&lt;=100, "81–100"
)</f>
        <v>51–60</v>
      </c>
    </row>
    <row r="470" spans="1:13" x14ac:dyDescent="0.25">
      <c r="A470" t="s">
        <v>15</v>
      </c>
      <c r="B470">
        <v>29</v>
      </c>
      <c r="C470">
        <v>0</v>
      </c>
      <c r="D470">
        <v>0</v>
      </c>
      <c r="E470">
        <v>1</v>
      </c>
      <c r="F470" t="s">
        <v>31</v>
      </c>
      <c r="G470" t="s">
        <v>12</v>
      </c>
      <c r="H470" t="s">
        <v>19</v>
      </c>
      <c r="I470" t="s">
        <v>14</v>
      </c>
      <c r="J470">
        <v>0</v>
      </c>
      <c r="K470" t="str">
        <f>IF(J470=1,Table3[[#This Row],[Outcome]]," ")</f>
        <v xml:space="preserve"> </v>
      </c>
      <c r="L470">
        <f t="shared" si="7"/>
        <v>1</v>
      </c>
      <c r="M470" t="str" cm="1">
        <f t="array" ref="M470">_xlfn.IFS(
  B470&lt;11, "0–10",
  B470&lt;21, "11–20",
  B470&lt;31, "21–30",
  B470&lt;41, "31–40",
  B470&lt;51, "41–50",
  B470&lt;61, "51–60",
  B470&lt;71, "61–70",
  B470&lt;81, "71–80",
  B470&lt;=100, "81–100"
)</f>
        <v>21–30</v>
      </c>
    </row>
    <row r="471" spans="1:13" x14ac:dyDescent="0.25">
      <c r="A471" t="s">
        <v>15</v>
      </c>
      <c r="B471">
        <v>51</v>
      </c>
      <c r="C471">
        <v>1</v>
      </c>
      <c r="D471">
        <v>1</v>
      </c>
      <c r="E471">
        <v>1</v>
      </c>
      <c r="F471" t="s">
        <v>41</v>
      </c>
      <c r="G471" t="s">
        <v>17</v>
      </c>
      <c r="H471" t="s">
        <v>19</v>
      </c>
      <c r="I471" t="s">
        <v>14</v>
      </c>
      <c r="J471">
        <v>1</v>
      </c>
      <c r="K471">
        <f>IF(J471=1,Table3[[#This Row],[Outcome]]," ")</f>
        <v>1</v>
      </c>
      <c r="L471" t="str">
        <f t="shared" si="7"/>
        <v xml:space="preserve"> </v>
      </c>
      <c r="M471" t="str" cm="1">
        <f t="array" ref="M471">_xlfn.IFS(
  B471&lt;11, "0–10",
  B471&lt;21, "11–20",
  B471&lt;31, "21–30",
  B471&lt;41, "31–40",
  B471&lt;51, "41–50",
  B471&lt;61, "51–60",
  B471&lt;71, "61–70",
  B471&lt;81, "71–80",
  B471&lt;=100, "81–100"
)</f>
        <v>51–60</v>
      </c>
    </row>
    <row r="472" spans="1:13" x14ac:dyDescent="0.25">
      <c r="A472" t="s">
        <v>15</v>
      </c>
      <c r="B472">
        <v>11</v>
      </c>
      <c r="C472">
        <v>0</v>
      </c>
      <c r="D472">
        <v>0</v>
      </c>
      <c r="E472">
        <v>1</v>
      </c>
      <c r="F472" t="s">
        <v>35</v>
      </c>
      <c r="G472" t="s">
        <v>12</v>
      </c>
      <c r="H472" t="s">
        <v>19</v>
      </c>
      <c r="I472" t="s">
        <v>14</v>
      </c>
      <c r="J472">
        <v>0</v>
      </c>
      <c r="K472" t="str">
        <f>IF(J472=1,Table3[[#This Row],[Outcome]]," ")</f>
        <v xml:space="preserve"> </v>
      </c>
      <c r="L472">
        <f t="shared" si="7"/>
        <v>1</v>
      </c>
      <c r="M472" t="str" cm="1">
        <f t="array" ref="M472">_xlfn.IFS(
  B472&lt;11, "0–10",
  B472&lt;21, "11–20",
  B472&lt;31, "21–30",
  B472&lt;41, "31–40",
  B472&lt;51, "41–50",
  B472&lt;61, "51–60",
  B472&lt;71, "61–70",
  B472&lt;81, "71–80",
  B472&lt;=100, "81–100"
)</f>
        <v>11–20</v>
      </c>
    </row>
    <row r="473" spans="1:13" x14ac:dyDescent="0.25">
      <c r="A473" t="s">
        <v>10</v>
      </c>
      <c r="B473">
        <v>29</v>
      </c>
      <c r="C473">
        <v>1</v>
      </c>
      <c r="D473">
        <v>1</v>
      </c>
      <c r="E473">
        <v>1</v>
      </c>
      <c r="F473" t="s">
        <v>51</v>
      </c>
      <c r="G473" t="s">
        <v>17</v>
      </c>
      <c r="H473" t="s">
        <v>13</v>
      </c>
      <c r="I473" t="s">
        <v>14</v>
      </c>
      <c r="J473">
        <v>1</v>
      </c>
      <c r="K473">
        <f>IF(J473=1,Table3[[#This Row],[Outcome]]," ")</f>
        <v>1</v>
      </c>
      <c r="L473" t="str">
        <f t="shared" si="7"/>
        <v xml:space="preserve"> </v>
      </c>
      <c r="M473" t="str" cm="1">
        <f t="array" ref="M473">_xlfn.IFS(
  B473&lt;11, "0–10",
  B473&lt;21, "11–20",
  B473&lt;31, "21–30",
  B473&lt;41, "31–40",
  B473&lt;51, "41–50",
  B473&lt;61, "51–60",
  B473&lt;71, "61–70",
  B473&lt;81, "71–80",
  B473&lt;=100, "81–100"
)</f>
        <v>21–30</v>
      </c>
    </row>
    <row r="474" spans="1:13" x14ac:dyDescent="0.25">
      <c r="A474" t="s">
        <v>15</v>
      </c>
      <c r="B474">
        <v>45</v>
      </c>
      <c r="C474">
        <v>1</v>
      </c>
      <c r="D474">
        <v>1</v>
      </c>
      <c r="E474">
        <v>0</v>
      </c>
      <c r="F474" t="s">
        <v>30</v>
      </c>
      <c r="G474" t="s">
        <v>12</v>
      </c>
      <c r="H474" t="s">
        <v>13</v>
      </c>
      <c r="I474" t="s">
        <v>14</v>
      </c>
      <c r="J474">
        <v>1</v>
      </c>
      <c r="K474">
        <f>IF(J474=1,Table3[[#This Row],[Outcome]]," ")</f>
        <v>1</v>
      </c>
      <c r="L474" t="str">
        <f t="shared" si="7"/>
        <v xml:space="preserve"> </v>
      </c>
      <c r="M474" t="str" cm="1">
        <f t="array" ref="M474">_xlfn.IFS(
  B474&lt;11, "0–10",
  B474&lt;21, "11–20",
  B474&lt;31, "21–30",
  B474&lt;41, "31–40",
  B474&lt;51, "41–50",
  B474&lt;61, "51–60",
  B474&lt;71, "61–70",
  B474&lt;81, "71–80",
  B474&lt;=100, "81–100"
)</f>
        <v>41–50</v>
      </c>
    </row>
    <row r="475" spans="1:13" x14ac:dyDescent="0.25">
      <c r="A475" t="s">
        <v>15</v>
      </c>
      <c r="B475">
        <v>19</v>
      </c>
      <c r="C475">
        <v>0</v>
      </c>
      <c r="D475">
        <v>0</v>
      </c>
      <c r="E475">
        <v>0</v>
      </c>
      <c r="F475" t="s">
        <v>49</v>
      </c>
      <c r="G475" t="s">
        <v>17</v>
      </c>
      <c r="H475" t="s">
        <v>13</v>
      </c>
      <c r="I475" t="s">
        <v>14</v>
      </c>
      <c r="J475">
        <v>0</v>
      </c>
      <c r="K475" t="str">
        <f>IF(J475=1,Table3[[#This Row],[Outcome]]," ")</f>
        <v xml:space="preserve"> </v>
      </c>
      <c r="L475">
        <f t="shared" si="7"/>
        <v>1</v>
      </c>
      <c r="M475" t="str" cm="1">
        <f t="array" ref="M475">_xlfn.IFS(
  B475&lt;11, "0–10",
  B475&lt;21, "11–20",
  B475&lt;31, "21–30",
  B475&lt;41, "31–40",
  B475&lt;51, "41–50",
  B475&lt;61, "51–60",
  B475&lt;71, "61–70",
  B475&lt;81, "71–80",
  B475&lt;=100, "81–100"
)</f>
        <v>11–20</v>
      </c>
    </row>
    <row r="476" spans="1:13" x14ac:dyDescent="0.25">
      <c r="A476" t="s">
        <v>15</v>
      </c>
      <c r="B476">
        <v>24</v>
      </c>
      <c r="C476">
        <v>1</v>
      </c>
      <c r="D476">
        <v>1</v>
      </c>
      <c r="E476">
        <v>0</v>
      </c>
      <c r="F476" t="s">
        <v>48</v>
      </c>
      <c r="G476" t="s">
        <v>12</v>
      </c>
      <c r="H476" t="s">
        <v>24</v>
      </c>
      <c r="I476" t="s">
        <v>14</v>
      </c>
      <c r="J476">
        <v>1</v>
      </c>
      <c r="K476">
        <f>IF(J476=1,Table3[[#This Row],[Outcome]]," ")</f>
        <v>1</v>
      </c>
      <c r="L476" t="str">
        <f t="shared" si="7"/>
        <v xml:space="preserve"> </v>
      </c>
      <c r="M476" t="str" cm="1">
        <f t="array" ref="M476">_xlfn.IFS(
  B476&lt;11, "0–10",
  B476&lt;21, "11–20",
  B476&lt;31, "21–30",
  B476&lt;41, "31–40",
  B476&lt;51, "41–50",
  B476&lt;61, "51–60",
  B476&lt;71, "61–70",
  B476&lt;81, "71–80",
  B476&lt;=100, "81–100"
)</f>
        <v>21–30</v>
      </c>
    </row>
    <row r="477" spans="1:13" x14ac:dyDescent="0.25">
      <c r="A477" t="s">
        <v>15</v>
      </c>
      <c r="B477">
        <v>48</v>
      </c>
      <c r="C477">
        <v>0</v>
      </c>
      <c r="D477">
        <v>0</v>
      </c>
      <c r="E477">
        <v>0</v>
      </c>
      <c r="F477" t="s">
        <v>44</v>
      </c>
      <c r="G477" t="s">
        <v>17</v>
      </c>
      <c r="H477" t="s">
        <v>13</v>
      </c>
      <c r="I477" t="s">
        <v>14</v>
      </c>
      <c r="J477">
        <v>0</v>
      </c>
      <c r="K477" t="str">
        <f>IF(J477=1,Table3[[#This Row],[Outcome]]," ")</f>
        <v xml:space="preserve"> </v>
      </c>
      <c r="L477">
        <f t="shared" si="7"/>
        <v>1</v>
      </c>
      <c r="M477" t="str" cm="1">
        <f t="array" ref="M477">_xlfn.IFS(
  B477&lt;11, "0–10",
  B477&lt;21, "11–20",
  B477&lt;31, "21–30",
  B477&lt;41, "31–40",
  B477&lt;51, "41–50",
  B477&lt;61, "51–60",
  B477&lt;71, "61–70",
  B477&lt;81, "71–80",
  B477&lt;=100, "81–100"
)</f>
        <v>41–50</v>
      </c>
    </row>
    <row r="478" spans="1:13" x14ac:dyDescent="0.25">
      <c r="A478" t="s">
        <v>10</v>
      </c>
      <c r="B478">
        <v>53</v>
      </c>
      <c r="C478">
        <v>1</v>
      </c>
      <c r="D478">
        <v>1</v>
      </c>
      <c r="E478">
        <v>0</v>
      </c>
      <c r="F478" t="s">
        <v>42</v>
      </c>
      <c r="G478" t="s">
        <v>12</v>
      </c>
      <c r="H478" t="s">
        <v>24</v>
      </c>
      <c r="I478" t="s">
        <v>14</v>
      </c>
      <c r="J478">
        <v>1</v>
      </c>
      <c r="K478">
        <f>IF(J478=1,Table3[[#This Row],[Outcome]]," ")</f>
        <v>1</v>
      </c>
      <c r="L478" t="str">
        <f t="shared" si="7"/>
        <v xml:space="preserve"> </v>
      </c>
      <c r="M478" t="str" cm="1">
        <f t="array" ref="M478">_xlfn.IFS(
  B478&lt;11, "0–10",
  B478&lt;21, "11–20",
  B478&lt;31, "21–30",
  B478&lt;41, "31–40",
  B478&lt;51, "41–50",
  B478&lt;61, "51–60",
  B478&lt;71, "61–70",
  B478&lt;81, "71–80",
  B478&lt;=100, "81–100"
)</f>
        <v>51–60</v>
      </c>
    </row>
    <row r="479" spans="1:13" x14ac:dyDescent="0.25">
      <c r="A479" t="s">
        <v>10</v>
      </c>
      <c r="B479">
        <v>33</v>
      </c>
      <c r="C479">
        <v>1</v>
      </c>
      <c r="D479">
        <v>1</v>
      </c>
      <c r="E479">
        <v>0</v>
      </c>
      <c r="F479" t="s">
        <v>40</v>
      </c>
      <c r="G479" t="s">
        <v>17</v>
      </c>
      <c r="H479" t="s">
        <v>24</v>
      </c>
      <c r="I479" t="s">
        <v>14</v>
      </c>
      <c r="J479">
        <v>1</v>
      </c>
      <c r="K479">
        <f>IF(J479=1,Table3[[#This Row],[Outcome]]," ")</f>
        <v>1</v>
      </c>
      <c r="L479" t="str">
        <f t="shared" si="7"/>
        <v xml:space="preserve"> </v>
      </c>
      <c r="M479" t="str" cm="1">
        <f t="array" ref="M479">_xlfn.IFS(
  B479&lt;11, "0–10",
  B479&lt;21, "11–20",
  B479&lt;31, "21–30",
  B479&lt;41, "31–40",
  B479&lt;51, "41–50",
  B479&lt;61, "51–60",
  B479&lt;71, "61–70",
  B479&lt;81, "71–80",
  B479&lt;=100, "81–100"
)</f>
        <v>31–40</v>
      </c>
    </row>
    <row r="480" spans="1:13" x14ac:dyDescent="0.25">
      <c r="A480" t="s">
        <v>15</v>
      </c>
      <c r="B480">
        <v>41</v>
      </c>
      <c r="C480">
        <v>1</v>
      </c>
      <c r="D480">
        <v>1</v>
      </c>
      <c r="E480">
        <v>1</v>
      </c>
      <c r="F480" t="s">
        <v>27</v>
      </c>
      <c r="G480" t="s">
        <v>12</v>
      </c>
      <c r="H480" t="s">
        <v>24</v>
      </c>
      <c r="I480" t="s">
        <v>14</v>
      </c>
      <c r="J480">
        <v>1</v>
      </c>
      <c r="K480">
        <f>IF(J480=1,Table3[[#This Row],[Outcome]]," ")</f>
        <v>1</v>
      </c>
      <c r="L480" t="str">
        <f t="shared" si="7"/>
        <v xml:space="preserve"> </v>
      </c>
      <c r="M480" t="str" cm="1">
        <f t="array" ref="M480">_xlfn.IFS(
  B480&lt;11, "0–10",
  B480&lt;21, "11–20",
  B480&lt;31, "21–30",
  B480&lt;41, "31–40",
  B480&lt;51, "41–50",
  B480&lt;61, "51–60",
  B480&lt;71, "61–70",
  B480&lt;81, "71–80",
  B480&lt;=100, "81–100"
)</f>
        <v>41–50</v>
      </c>
    </row>
    <row r="481" spans="1:13" x14ac:dyDescent="0.25">
      <c r="A481" t="s">
        <v>10</v>
      </c>
      <c r="B481">
        <v>35</v>
      </c>
      <c r="C481">
        <v>0</v>
      </c>
      <c r="D481">
        <v>0</v>
      </c>
      <c r="E481">
        <v>1</v>
      </c>
      <c r="F481" t="s">
        <v>22</v>
      </c>
      <c r="G481" t="s">
        <v>17</v>
      </c>
      <c r="H481" t="s">
        <v>13</v>
      </c>
      <c r="I481" t="s">
        <v>14</v>
      </c>
      <c r="J481">
        <v>0</v>
      </c>
      <c r="K481" t="str">
        <f>IF(J481=1,Table3[[#This Row],[Outcome]]," ")</f>
        <v xml:space="preserve"> </v>
      </c>
      <c r="L481">
        <f t="shared" si="7"/>
        <v>1</v>
      </c>
      <c r="M481" t="str" cm="1">
        <f t="array" ref="M481">_xlfn.IFS(
  B481&lt;11, "0–10",
  B481&lt;21, "11–20",
  B481&lt;31, "21–30",
  B481&lt;41, "31–40",
  B481&lt;51, "41–50",
  B481&lt;61, "51–60",
  B481&lt;71, "61–70",
  B481&lt;81, "71–80",
  B481&lt;=100, "81–100"
)</f>
        <v>31–40</v>
      </c>
    </row>
    <row r="482" spans="1:13" x14ac:dyDescent="0.25">
      <c r="A482" t="s">
        <v>15</v>
      </c>
      <c r="B482">
        <v>63</v>
      </c>
      <c r="C482">
        <v>0</v>
      </c>
      <c r="D482">
        <v>0</v>
      </c>
      <c r="E482">
        <v>0</v>
      </c>
      <c r="F482" t="s">
        <v>22</v>
      </c>
      <c r="G482" t="s">
        <v>12</v>
      </c>
      <c r="H482" t="s">
        <v>24</v>
      </c>
      <c r="I482" t="s">
        <v>14</v>
      </c>
      <c r="J482">
        <v>0</v>
      </c>
      <c r="K482" t="str">
        <f>IF(J482=1,Table3[[#This Row],[Outcome]]," ")</f>
        <v xml:space="preserve"> </v>
      </c>
      <c r="L482">
        <f t="shared" si="7"/>
        <v>1</v>
      </c>
      <c r="M482" t="str" cm="1">
        <f t="array" ref="M482">_xlfn.IFS(
  B482&lt;11, "0–10",
  B482&lt;21, "11–20",
  B482&lt;31, "21–30",
  B482&lt;41, "31–40",
  B482&lt;51, "41–50",
  B482&lt;61, "51–60",
  B482&lt;71, "61–70",
  B482&lt;81, "71–80",
  B482&lt;=100, "81–100"
)</f>
        <v>61–70</v>
      </c>
    </row>
    <row r="483" spans="1:13" x14ac:dyDescent="0.25">
      <c r="A483" t="s">
        <v>10</v>
      </c>
      <c r="B483">
        <v>54</v>
      </c>
      <c r="C483">
        <v>1</v>
      </c>
      <c r="D483">
        <v>1</v>
      </c>
      <c r="E483">
        <v>0</v>
      </c>
      <c r="F483" t="s">
        <v>33</v>
      </c>
      <c r="G483" t="s">
        <v>17</v>
      </c>
      <c r="H483" t="s">
        <v>24</v>
      </c>
      <c r="I483" t="s">
        <v>14</v>
      </c>
      <c r="J483">
        <v>1</v>
      </c>
      <c r="K483">
        <f>IF(J483=1,Table3[[#This Row],[Outcome]]," ")</f>
        <v>1</v>
      </c>
      <c r="L483" t="str">
        <f t="shared" si="7"/>
        <v xml:space="preserve"> </v>
      </c>
      <c r="M483" t="str" cm="1">
        <f t="array" ref="M483">_xlfn.IFS(
  B483&lt;11, "0–10",
  B483&lt;21, "11–20",
  B483&lt;31, "21–30",
  B483&lt;41, "31–40",
  B483&lt;51, "41–50",
  B483&lt;61, "51–60",
  B483&lt;71, "61–70",
  B483&lt;81, "71–80",
  B483&lt;=100, "81–100"
)</f>
        <v>51–60</v>
      </c>
    </row>
    <row r="484" spans="1:13" x14ac:dyDescent="0.25">
      <c r="A484" t="s">
        <v>10</v>
      </c>
      <c r="B484">
        <v>40</v>
      </c>
      <c r="C484">
        <v>1</v>
      </c>
      <c r="D484">
        <v>1</v>
      </c>
      <c r="E484">
        <v>1</v>
      </c>
      <c r="F484" t="s">
        <v>43</v>
      </c>
      <c r="G484" t="s">
        <v>12</v>
      </c>
      <c r="H484" t="s">
        <v>24</v>
      </c>
      <c r="I484" t="s">
        <v>14</v>
      </c>
      <c r="J484">
        <v>1</v>
      </c>
      <c r="K484">
        <f>IF(J484=1,Table3[[#This Row],[Outcome]]," ")</f>
        <v>1</v>
      </c>
      <c r="L484" t="str">
        <f t="shared" si="7"/>
        <v xml:space="preserve"> </v>
      </c>
      <c r="M484" t="str" cm="1">
        <f t="array" ref="M484">_xlfn.IFS(
  B484&lt;11, "0–10",
  B484&lt;21, "11–20",
  B484&lt;31, "21–30",
  B484&lt;41, "31–40",
  B484&lt;51, "41–50",
  B484&lt;61, "51–60",
  B484&lt;71, "61–70",
  B484&lt;81, "71–80",
  B484&lt;=100, "81–100"
)</f>
        <v>31–40</v>
      </c>
    </row>
    <row r="485" spans="1:13" x14ac:dyDescent="0.25">
      <c r="A485" t="s">
        <v>10</v>
      </c>
      <c r="B485">
        <v>23</v>
      </c>
      <c r="C485">
        <v>0</v>
      </c>
      <c r="D485">
        <v>0</v>
      </c>
      <c r="E485">
        <v>1</v>
      </c>
      <c r="F485" t="s">
        <v>52</v>
      </c>
      <c r="G485" t="s">
        <v>17</v>
      </c>
      <c r="H485" t="s">
        <v>19</v>
      </c>
      <c r="I485" t="s">
        <v>14</v>
      </c>
      <c r="J485">
        <v>0</v>
      </c>
      <c r="K485" t="str">
        <f>IF(J485=1,Table3[[#This Row],[Outcome]]," ")</f>
        <v xml:space="preserve"> </v>
      </c>
      <c r="L485">
        <f t="shared" si="7"/>
        <v>1</v>
      </c>
      <c r="M485" t="str" cm="1">
        <f t="array" ref="M485">_xlfn.IFS(
  B485&lt;11, "0–10",
  B485&lt;21, "11–20",
  B485&lt;31, "21–30",
  B485&lt;41, "31–40",
  B485&lt;51, "41–50",
  B485&lt;61, "51–60",
  B485&lt;71, "61–70",
  B485&lt;81, "71–80",
  B485&lt;=100, "81–100"
)</f>
        <v>21–30</v>
      </c>
    </row>
    <row r="486" spans="1:13" x14ac:dyDescent="0.25">
      <c r="A486" t="s">
        <v>10</v>
      </c>
      <c r="B486">
        <v>55</v>
      </c>
      <c r="C486">
        <v>0</v>
      </c>
      <c r="D486">
        <v>0</v>
      </c>
      <c r="E486">
        <v>0</v>
      </c>
      <c r="F486" t="s">
        <v>27</v>
      </c>
      <c r="G486" t="s">
        <v>12</v>
      </c>
      <c r="H486" t="s">
        <v>19</v>
      </c>
      <c r="I486" t="s">
        <v>14</v>
      </c>
      <c r="J486">
        <v>0</v>
      </c>
      <c r="K486" t="str">
        <f>IF(J486=1,Table3[[#This Row],[Outcome]]," ")</f>
        <v xml:space="preserve"> </v>
      </c>
      <c r="L486">
        <f t="shared" si="7"/>
        <v>1</v>
      </c>
      <c r="M486" t="str" cm="1">
        <f t="array" ref="M486">_xlfn.IFS(
  B486&lt;11, "0–10",
  B486&lt;21, "11–20",
  B486&lt;31, "21–30",
  B486&lt;41, "31–40",
  B486&lt;51, "41–50",
  B486&lt;61, "51–60",
  B486&lt;71, "61–70",
  B486&lt;81, "71–80",
  B486&lt;=100, "81–100"
)</f>
        <v>51–60</v>
      </c>
    </row>
    <row r="487" spans="1:13" x14ac:dyDescent="0.25">
      <c r="A487" t="s">
        <v>10</v>
      </c>
      <c r="B487">
        <v>32</v>
      </c>
      <c r="C487">
        <v>0</v>
      </c>
      <c r="D487">
        <v>0</v>
      </c>
      <c r="E487">
        <v>0</v>
      </c>
      <c r="F487" t="s">
        <v>42</v>
      </c>
      <c r="G487" t="s">
        <v>17</v>
      </c>
      <c r="H487" t="s">
        <v>19</v>
      </c>
      <c r="I487" t="s">
        <v>14</v>
      </c>
      <c r="J487">
        <v>0</v>
      </c>
      <c r="K487" t="str">
        <f>IF(J487=1,Table3[[#This Row],[Outcome]]," ")</f>
        <v xml:space="preserve"> </v>
      </c>
      <c r="L487">
        <f t="shared" si="7"/>
        <v>1</v>
      </c>
      <c r="M487" t="str" cm="1">
        <f t="array" ref="M487">_xlfn.IFS(
  B487&lt;11, "0–10",
  B487&lt;21, "11–20",
  B487&lt;31, "21–30",
  B487&lt;41, "31–40",
  B487&lt;51, "41–50",
  B487&lt;61, "51–60",
  B487&lt;71, "61–70",
  B487&lt;81, "71–80",
  B487&lt;=100, "81–100"
)</f>
        <v>31–40</v>
      </c>
    </row>
    <row r="488" spans="1:13" x14ac:dyDescent="0.25">
      <c r="A488" t="s">
        <v>15</v>
      </c>
      <c r="B488">
        <v>13</v>
      </c>
      <c r="C488">
        <v>0</v>
      </c>
      <c r="D488">
        <v>0</v>
      </c>
      <c r="E488">
        <v>1</v>
      </c>
      <c r="F488" t="s">
        <v>21</v>
      </c>
      <c r="G488" t="s">
        <v>12</v>
      </c>
      <c r="H488" t="s">
        <v>24</v>
      </c>
      <c r="I488" t="s">
        <v>14</v>
      </c>
      <c r="J488">
        <v>0</v>
      </c>
      <c r="K488" t="str">
        <f>IF(J488=1,Table3[[#This Row],[Outcome]]," ")</f>
        <v xml:space="preserve"> </v>
      </c>
      <c r="L488">
        <f t="shared" si="7"/>
        <v>1</v>
      </c>
      <c r="M488" t="str" cm="1">
        <f t="array" ref="M488">_xlfn.IFS(
  B488&lt;11, "0–10",
  B488&lt;21, "11–20",
  B488&lt;31, "21–30",
  B488&lt;41, "31–40",
  B488&lt;51, "41–50",
  B488&lt;61, "51–60",
  B488&lt;71, "61–70",
  B488&lt;81, "71–80",
  B488&lt;=100, "81–100"
)</f>
        <v>11–20</v>
      </c>
    </row>
    <row r="489" spans="1:13" x14ac:dyDescent="0.25">
      <c r="A489" t="s">
        <v>15</v>
      </c>
      <c r="B489">
        <v>44</v>
      </c>
      <c r="C489">
        <v>1</v>
      </c>
      <c r="D489">
        <v>1</v>
      </c>
      <c r="E489">
        <v>0</v>
      </c>
      <c r="F489" t="s">
        <v>40</v>
      </c>
      <c r="G489" t="s">
        <v>17</v>
      </c>
      <c r="H489" t="s">
        <v>13</v>
      </c>
      <c r="I489" t="s">
        <v>14</v>
      </c>
      <c r="J489">
        <v>1</v>
      </c>
      <c r="K489">
        <f>IF(J489=1,Table3[[#This Row],[Outcome]]," ")</f>
        <v>1</v>
      </c>
      <c r="L489" t="str">
        <f t="shared" si="7"/>
        <v xml:space="preserve"> </v>
      </c>
      <c r="M489" t="str" cm="1">
        <f t="array" ref="M489">_xlfn.IFS(
  B489&lt;11, "0–10",
  B489&lt;21, "11–20",
  B489&lt;31, "21–30",
  B489&lt;41, "31–40",
  B489&lt;51, "41–50",
  B489&lt;61, "51–60",
  B489&lt;71, "61–70",
  B489&lt;81, "71–80",
  B489&lt;=100, "81–100"
)</f>
        <v>41–50</v>
      </c>
    </row>
    <row r="490" spans="1:13" x14ac:dyDescent="0.25">
      <c r="A490" t="s">
        <v>10</v>
      </c>
      <c r="B490">
        <v>52</v>
      </c>
      <c r="C490">
        <v>0</v>
      </c>
      <c r="D490">
        <v>0</v>
      </c>
      <c r="E490">
        <v>1</v>
      </c>
      <c r="F490" t="s">
        <v>30</v>
      </c>
      <c r="G490" t="s">
        <v>12</v>
      </c>
      <c r="H490" t="s">
        <v>24</v>
      </c>
      <c r="I490" t="s">
        <v>14</v>
      </c>
      <c r="J490">
        <v>0</v>
      </c>
      <c r="K490" t="str">
        <f>IF(J490=1,Table3[[#This Row],[Outcome]]," ")</f>
        <v xml:space="preserve"> </v>
      </c>
      <c r="L490">
        <f t="shared" si="7"/>
        <v>1</v>
      </c>
      <c r="M490" t="str" cm="1">
        <f t="array" ref="M490">_xlfn.IFS(
  B490&lt;11, "0–10",
  B490&lt;21, "11–20",
  B490&lt;31, "21–30",
  B490&lt;41, "31–40",
  B490&lt;51, "41–50",
  B490&lt;61, "51–60",
  B490&lt;71, "61–70",
  B490&lt;81, "71–80",
  B490&lt;=100, "81–100"
)</f>
        <v>51–60</v>
      </c>
    </row>
    <row r="491" spans="1:13" x14ac:dyDescent="0.25">
      <c r="A491" t="s">
        <v>15</v>
      </c>
      <c r="B491">
        <v>65</v>
      </c>
      <c r="C491">
        <v>0</v>
      </c>
      <c r="D491">
        <v>0</v>
      </c>
      <c r="E491">
        <v>0</v>
      </c>
      <c r="F491" t="s">
        <v>32</v>
      </c>
      <c r="G491" t="s">
        <v>17</v>
      </c>
      <c r="H491" t="s">
        <v>19</v>
      </c>
      <c r="I491" t="s">
        <v>14</v>
      </c>
      <c r="J491">
        <v>0</v>
      </c>
      <c r="K491" t="str">
        <f>IF(J491=1,Table3[[#This Row],[Outcome]]," ")</f>
        <v xml:space="preserve"> </v>
      </c>
      <c r="L491">
        <f t="shared" si="7"/>
        <v>1</v>
      </c>
      <c r="M491" t="str" cm="1">
        <f t="array" ref="M491">_xlfn.IFS(
  B491&lt;11, "0–10",
  B491&lt;21, "11–20",
  B491&lt;31, "21–30",
  B491&lt;41, "31–40",
  B491&lt;51, "41–50",
  B491&lt;61, "51–60",
  B491&lt;71, "61–70",
  B491&lt;81, "71–80",
  B491&lt;=100, "81–100"
)</f>
        <v>61–70</v>
      </c>
    </row>
    <row r="492" spans="1:13" x14ac:dyDescent="0.25">
      <c r="A492" t="s">
        <v>15</v>
      </c>
      <c r="B492">
        <v>55</v>
      </c>
      <c r="C492">
        <v>0</v>
      </c>
      <c r="D492">
        <v>0</v>
      </c>
      <c r="E492">
        <v>0</v>
      </c>
      <c r="F492" t="s">
        <v>37</v>
      </c>
      <c r="G492" t="s">
        <v>12</v>
      </c>
      <c r="H492" t="s">
        <v>19</v>
      </c>
      <c r="I492" t="s">
        <v>14</v>
      </c>
      <c r="J492">
        <v>0</v>
      </c>
      <c r="K492" t="str">
        <f>IF(J492=1,Table3[[#This Row],[Outcome]]," ")</f>
        <v xml:space="preserve"> </v>
      </c>
      <c r="L492">
        <f t="shared" si="7"/>
        <v>1</v>
      </c>
      <c r="M492" t="str" cm="1">
        <f t="array" ref="M492">_xlfn.IFS(
  B492&lt;11, "0–10",
  B492&lt;21, "11–20",
  B492&lt;31, "21–30",
  B492&lt;41, "31–40",
  B492&lt;51, "41–50",
  B492&lt;61, "51–60",
  B492&lt;71, "61–70",
  B492&lt;81, "71–80",
  B492&lt;=100, "81–100"
)</f>
        <v>51–60</v>
      </c>
    </row>
    <row r="493" spans="1:13" x14ac:dyDescent="0.25">
      <c r="A493" t="s">
        <v>10</v>
      </c>
      <c r="B493">
        <v>17</v>
      </c>
      <c r="C493">
        <v>0</v>
      </c>
      <c r="D493">
        <v>0</v>
      </c>
      <c r="E493">
        <v>1</v>
      </c>
      <c r="F493" t="s">
        <v>11</v>
      </c>
      <c r="G493" t="s">
        <v>17</v>
      </c>
      <c r="H493" t="s">
        <v>19</v>
      </c>
      <c r="I493" t="s">
        <v>14</v>
      </c>
      <c r="J493">
        <v>0</v>
      </c>
      <c r="K493" t="str">
        <f>IF(J493=1,Table3[[#This Row],[Outcome]]," ")</f>
        <v xml:space="preserve"> </v>
      </c>
      <c r="L493">
        <f t="shared" si="7"/>
        <v>1</v>
      </c>
      <c r="M493" t="str" cm="1">
        <f t="array" ref="M493">_xlfn.IFS(
  B493&lt;11, "0–10",
  B493&lt;21, "11–20",
  B493&lt;31, "21–30",
  B493&lt;41, "31–40",
  B493&lt;51, "41–50",
  B493&lt;61, "51–60",
  B493&lt;71, "61–70",
  B493&lt;81, "71–80",
  B493&lt;=100, "81–100"
)</f>
        <v>11–20</v>
      </c>
    </row>
    <row r="494" spans="1:13" x14ac:dyDescent="0.25">
      <c r="A494" t="s">
        <v>10</v>
      </c>
      <c r="B494">
        <v>31</v>
      </c>
      <c r="C494">
        <v>1</v>
      </c>
      <c r="D494">
        <v>1</v>
      </c>
      <c r="E494">
        <v>0</v>
      </c>
      <c r="F494" t="s">
        <v>37</v>
      </c>
      <c r="G494" t="s">
        <v>12</v>
      </c>
      <c r="H494" t="s">
        <v>13</v>
      </c>
      <c r="I494" t="s">
        <v>14</v>
      </c>
      <c r="J494">
        <v>1</v>
      </c>
      <c r="K494">
        <f>IF(J494=1,Table3[[#This Row],[Outcome]]," ")</f>
        <v>1</v>
      </c>
      <c r="L494" t="str">
        <f t="shared" si="7"/>
        <v xml:space="preserve"> </v>
      </c>
      <c r="M494" t="str" cm="1">
        <f t="array" ref="M494">_xlfn.IFS(
  B494&lt;11, "0–10",
  B494&lt;21, "11–20",
  B494&lt;31, "21–30",
  B494&lt;41, "31–40",
  B494&lt;51, "41–50",
  B494&lt;61, "51–60",
  B494&lt;71, "61–70",
  B494&lt;81, "71–80",
  B494&lt;=100, "81–100"
)</f>
        <v>31–40</v>
      </c>
    </row>
    <row r="495" spans="1:13" x14ac:dyDescent="0.25">
      <c r="A495" t="s">
        <v>15</v>
      </c>
      <c r="B495">
        <v>9</v>
      </c>
      <c r="C495">
        <v>1</v>
      </c>
      <c r="D495">
        <v>1</v>
      </c>
      <c r="E495">
        <v>1</v>
      </c>
      <c r="F495" t="s">
        <v>39</v>
      </c>
      <c r="G495" t="s">
        <v>17</v>
      </c>
      <c r="H495" t="s">
        <v>24</v>
      </c>
      <c r="I495" t="s">
        <v>14</v>
      </c>
      <c r="J495">
        <v>1</v>
      </c>
      <c r="K495">
        <f>IF(J495=1,Table3[[#This Row],[Outcome]]," ")</f>
        <v>1</v>
      </c>
      <c r="L495" t="str">
        <f t="shared" si="7"/>
        <v xml:space="preserve"> </v>
      </c>
      <c r="M495" t="str" cm="1">
        <f t="array" ref="M495">_xlfn.IFS(
  B495&lt;11, "0–10",
  B495&lt;21, "11–20",
  B495&lt;31, "21–30",
  B495&lt;41, "31–40",
  B495&lt;51, "41–50",
  B495&lt;61, "51–60",
  B495&lt;71, "61–70",
  B495&lt;81, "71–80",
  B495&lt;=100, "81–100"
)</f>
        <v>0–10</v>
      </c>
    </row>
    <row r="496" spans="1:13" x14ac:dyDescent="0.25">
      <c r="A496" t="s">
        <v>15</v>
      </c>
      <c r="B496">
        <v>22</v>
      </c>
      <c r="C496">
        <v>1</v>
      </c>
      <c r="D496">
        <v>1</v>
      </c>
      <c r="E496">
        <v>0</v>
      </c>
      <c r="F496" t="s">
        <v>39</v>
      </c>
      <c r="G496" t="s">
        <v>12</v>
      </c>
      <c r="H496" t="s">
        <v>24</v>
      </c>
      <c r="I496" t="s">
        <v>14</v>
      </c>
      <c r="J496">
        <v>1</v>
      </c>
      <c r="K496">
        <f>IF(J496=1,Table3[[#This Row],[Outcome]]," ")</f>
        <v>1</v>
      </c>
      <c r="L496" t="str">
        <f t="shared" si="7"/>
        <v xml:space="preserve"> </v>
      </c>
      <c r="M496" t="str" cm="1">
        <f t="array" ref="M496">_xlfn.IFS(
  B496&lt;11, "0–10",
  B496&lt;21, "11–20",
  B496&lt;31, "21–30",
  B496&lt;41, "31–40",
  B496&lt;51, "41–50",
  B496&lt;61, "51–60",
  B496&lt;71, "61–70",
  B496&lt;81, "71–80",
  B496&lt;=100, "81–100"
)</f>
        <v>21–30</v>
      </c>
    </row>
    <row r="497" spans="1:13" x14ac:dyDescent="0.25">
      <c r="A497" t="s">
        <v>10</v>
      </c>
      <c r="B497">
        <v>21</v>
      </c>
      <c r="C497">
        <v>1</v>
      </c>
      <c r="D497">
        <v>1</v>
      </c>
      <c r="E497">
        <v>0</v>
      </c>
      <c r="F497" t="s">
        <v>47</v>
      </c>
      <c r="G497" t="s">
        <v>17</v>
      </c>
      <c r="H497" t="s">
        <v>19</v>
      </c>
      <c r="I497" t="s">
        <v>14</v>
      </c>
      <c r="J497">
        <v>1</v>
      </c>
      <c r="K497">
        <f>IF(J497=1,Table3[[#This Row],[Outcome]]," ")</f>
        <v>1</v>
      </c>
      <c r="L497" t="str">
        <f t="shared" si="7"/>
        <v xml:space="preserve"> </v>
      </c>
      <c r="M497" t="str" cm="1">
        <f t="array" ref="M497">_xlfn.IFS(
  B497&lt;11, "0–10",
  B497&lt;21, "11–20",
  B497&lt;31, "21–30",
  B497&lt;41, "31–40",
  B497&lt;51, "41–50",
  B497&lt;61, "51–60",
  B497&lt;71, "61–70",
  B497&lt;81, "71–80",
  B497&lt;=100, "81–100"
)</f>
        <v>21–30</v>
      </c>
    </row>
    <row r="498" spans="1:13" x14ac:dyDescent="0.25">
      <c r="A498" t="s">
        <v>10</v>
      </c>
      <c r="B498">
        <v>15</v>
      </c>
      <c r="C498">
        <v>1</v>
      </c>
      <c r="D498">
        <v>1</v>
      </c>
      <c r="E498">
        <v>0</v>
      </c>
      <c r="F498" t="s">
        <v>52</v>
      </c>
      <c r="G498" t="s">
        <v>12</v>
      </c>
      <c r="H498" t="s">
        <v>13</v>
      </c>
      <c r="I498" t="s">
        <v>14</v>
      </c>
      <c r="J498">
        <v>1</v>
      </c>
      <c r="K498">
        <f>IF(J498=1,Table3[[#This Row],[Outcome]]," ")</f>
        <v>1</v>
      </c>
      <c r="L498" t="str">
        <f t="shared" si="7"/>
        <v xml:space="preserve"> </v>
      </c>
      <c r="M498" t="str" cm="1">
        <f t="array" ref="M498">_xlfn.IFS(
  B498&lt;11, "0–10",
  B498&lt;21, "11–20",
  B498&lt;31, "21–30",
  B498&lt;41, "31–40",
  B498&lt;51, "41–50",
  B498&lt;61, "51–60",
  B498&lt;71, "61–70",
  B498&lt;81, "71–80",
  B498&lt;=100, "81–100"
)</f>
        <v>11–20</v>
      </c>
    </row>
    <row r="499" spans="1:13" x14ac:dyDescent="0.25">
      <c r="A499" t="s">
        <v>15</v>
      </c>
      <c r="B499">
        <v>40</v>
      </c>
      <c r="C499">
        <v>1</v>
      </c>
      <c r="D499">
        <v>1</v>
      </c>
      <c r="E499">
        <v>0</v>
      </c>
      <c r="F499" t="s">
        <v>49</v>
      </c>
      <c r="G499" t="s">
        <v>17</v>
      </c>
      <c r="H499" t="s">
        <v>24</v>
      </c>
      <c r="I499" t="s">
        <v>14</v>
      </c>
      <c r="J499">
        <v>1</v>
      </c>
      <c r="K499">
        <f>IF(J499=1,Table3[[#This Row],[Outcome]]," ")</f>
        <v>1</v>
      </c>
      <c r="L499" t="str">
        <f t="shared" si="7"/>
        <v xml:space="preserve"> </v>
      </c>
      <c r="M499" t="str" cm="1">
        <f t="array" ref="M499">_xlfn.IFS(
  B499&lt;11, "0–10",
  B499&lt;21, "11–20",
  B499&lt;31, "21–30",
  B499&lt;41, "31–40",
  B499&lt;51, "41–50",
  B499&lt;61, "51–60",
  B499&lt;71, "61–70",
  B499&lt;81, "71–80",
  B499&lt;=100, "81–100"
)</f>
        <v>31–40</v>
      </c>
    </row>
    <row r="500" spans="1:13" x14ac:dyDescent="0.25">
      <c r="A500" t="s">
        <v>10</v>
      </c>
      <c r="B500">
        <v>37</v>
      </c>
      <c r="C500">
        <v>1</v>
      </c>
      <c r="D500">
        <v>1</v>
      </c>
      <c r="E500">
        <v>1</v>
      </c>
      <c r="F500" t="s">
        <v>20</v>
      </c>
      <c r="G500" t="s">
        <v>12</v>
      </c>
      <c r="H500" t="s">
        <v>13</v>
      </c>
      <c r="I500" t="s">
        <v>14</v>
      </c>
      <c r="J500">
        <v>1</v>
      </c>
      <c r="K500">
        <f>IF(J500=1,Table3[[#This Row],[Outcome]]," ")</f>
        <v>1</v>
      </c>
      <c r="L500" t="str">
        <f t="shared" si="7"/>
        <v xml:space="preserve"> </v>
      </c>
      <c r="M500" t="str" cm="1">
        <f t="array" ref="M500">_xlfn.IFS(
  B500&lt;11, "0–10",
  B500&lt;21, "11–20",
  B500&lt;31, "21–30",
  B500&lt;41, "31–40",
  B500&lt;51, "41–50",
  B500&lt;61, "51–60",
  B500&lt;71, "61–70",
  B500&lt;81, "71–80",
  B500&lt;=100, "81–100"
)</f>
        <v>31–40</v>
      </c>
    </row>
    <row r="501" spans="1:13" x14ac:dyDescent="0.25">
      <c r="A501" t="s">
        <v>15</v>
      </c>
      <c r="B501">
        <v>53</v>
      </c>
      <c r="C501">
        <v>0</v>
      </c>
      <c r="D501">
        <v>0</v>
      </c>
      <c r="E501">
        <v>0</v>
      </c>
      <c r="F501" t="s">
        <v>21</v>
      </c>
      <c r="G501" t="s">
        <v>17</v>
      </c>
      <c r="H501" t="s">
        <v>19</v>
      </c>
      <c r="I501" t="s">
        <v>14</v>
      </c>
      <c r="J501">
        <v>0</v>
      </c>
      <c r="K501" t="str">
        <f>IF(J501=1,Table3[[#This Row],[Outcome]]," ")</f>
        <v xml:space="preserve"> </v>
      </c>
      <c r="L501">
        <f t="shared" si="7"/>
        <v>1</v>
      </c>
      <c r="M501" t="str" cm="1">
        <f t="array" ref="M501">_xlfn.IFS(
  B501&lt;11, "0–10",
  B501&lt;21, "11–20",
  B501&lt;31, "21–30",
  B501&lt;41, "31–40",
  B501&lt;51, "41–50",
  B501&lt;61, "51–60",
  B501&lt;71, "61–70",
  B501&lt;81, "71–80",
  B501&lt;=100, "81–100"
)</f>
        <v>51–60</v>
      </c>
    </row>
    <row r="502" spans="1:13" x14ac:dyDescent="0.25">
      <c r="A502" t="s">
        <v>10</v>
      </c>
      <c r="B502">
        <v>46</v>
      </c>
      <c r="C502">
        <v>0</v>
      </c>
      <c r="D502">
        <v>0</v>
      </c>
      <c r="E502">
        <v>0</v>
      </c>
      <c r="F502" t="s">
        <v>23</v>
      </c>
      <c r="G502" t="s">
        <v>12</v>
      </c>
      <c r="H502" t="s">
        <v>24</v>
      </c>
      <c r="I502" t="s">
        <v>14</v>
      </c>
      <c r="J502">
        <v>0</v>
      </c>
      <c r="K502" t="str">
        <f>IF(J502=1,Table3[[#This Row],[Outcome]]," ")</f>
        <v xml:space="preserve"> </v>
      </c>
      <c r="L502">
        <f t="shared" si="7"/>
        <v>1</v>
      </c>
      <c r="M502" t="str" cm="1">
        <f t="array" ref="M502">_xlfn.IFS(
  B502&lt;11, "0–10",
  B502&lt;21, "11–20",
  B502&lt;31, "21–30",
  B502&lt;41, "31–40",
  B502&lt;51, "41–50",
  B502&lt;61, "51–60",
  B502&lt;71, "61–70",
  B502&lt;81, "71–80",
  B502&lt;=100, "81–100"
)</f>
        <v>41–50</v>
      </c>
    </row>
    <row r="503" spans="1:13" x14ac:dyDescent="0.25">
      <c r="A503" t="s">
        <v>15</v>
      </c>
      <c r="B503">
        <v>9</v>
      </c>
      <c r="C503">
        <v>1</v>
      </c>
      <c r="D503">
        <v>1</v>
      </c>
      <c r="E503">
        <v>1</v>
      </c>
      <c r="F503" t="s">
        <v>34</v>
      </c>
      <c r="G503" t="s">
        <v>17</v>
      </c>
      <c r="H503" t="s">
        <v>19</v>
      </c>
      <c r="I503" t="s">
        <v>14</v>
      </c>
      <c r="J503">
        <v>1</v>
      </c>
      <c r="K503">
        <f>IF(J503=1,Table3[[#This Row],[Outcome]]," ")</f>
        <v>1</v>
      </c>
      <c r="L503" t="str">
        <f t="shared" si="7"/>
        <v xml:space="preserve"> </v>
      </c>
      <c r="M503" t="str" cm="1">
        <f t="array" ref="M503">_xlfn.IFS(
  B503&lt;11, "0–10",
  B503&lt;21, "11–20",
  B503&lt;31, "21–30",
  B503&lt;41, "31–40",
  B503&lt;51, "41–50",
  B503&lt;61, "51–60",
  B503&lt;71, "61–70",
  B503&lt;81, "71–80",
  B503&lt;=100, "81–100"
)</f>
        <v>0–10</v>
      </c>
    </row>
    <row r="504" spans="1:13" x14ac:dyDescent="0.25">
      <c r="A504" t="s">
        <v>15</v>
      </c>
      <c r="B504">
        <v>35</v>
      </c>
      <c r="C504">
        <v>0</v>
      </c>
      <c r="D504">
        <v>0</v>
      </c>
      <c r="E504">
        <v>1</v>
      </c>
      <c r="F504" t="s">
        <v>23</v>
      </c>
      <c r="G504" t="s">
        <v>12</v>
      </c>
      <c r="H504" t="s">
        <v>24</v>
      </c>
      <c r="I504" t="s">
        <v>14</v>
      </c>
      <c r="J504">
        <v>0</v>
      </c>
      <c r="K504" t="str">
        <f>IF(J504=1,Table3[[#This Row],[Outcome]]," ")</f>
        <v xml:space="preserve"> </v>
      </c>
      <c r="L504">
        <f t="shared" si="7"/>
        <v>1</v>
      </c>
      <c r="M504" t="str" cm="1">
        <f t="array" ref="M504">_xlfn.IFS(
  B504&lt;11, "0–10",
  B504&lt;21, "11–20",
  B504&lt;31, "21–30",
  B504&lt;41, "31–40",
  B504&lt;51, "41–50",
  B504&lt;61, "51–60",
  B504&lt;71, "61–70",
  B504&lt;81, "71–80",
  B504&lt;=100, "81–100"
)</f>
        <v>31–40</v>
      </c>
    </row>
    <row r="505" spans="1:13" x14ac:dyDescent="0.25">
      <c r="A505" t="s">
        <v>10</v>
      </c>
      <c r="B505">
        <v>18</v>
      </c>
      <c r="C505">
        <v>0</v>
      </c>
      <c r="D505">
        <v>0</v>
      </c>
      <c r="E505">
        <v>1</v>
      </c>
      <c r="F505" t="s">
        <v>36</v>
      </c>
      <c r="G505" t="s">
        <v>17</v>
      </c>
      <c r="H505" t="s">
        <v>19</v>
      </c>
      <c r="I505" t="s">
        <v>14</v>
      </c>
      <c r="J505">
        <v>0</v>
      </c>
      <c r="K505" t="str">
        <f>IF(J505=1,Table3[[#This Row],[Outcome]]," ")</f>
        <v xml:space="preserve"> </v>
      </c>
      <c r="L505">
        <f t="shared" si="7"/>
        <v>1</v>
      </c>
      <c r="M505" t="str" cm="1">
        <f t="array" ref="M505">_xlfn.IFS(
  B505&lt;11, "0–10",
  B505&lt;21, "11–20",
  B505&lt;31, "21–30",
  B505&lt;41, "31–40",
  B505&lt;51, "41–50",
  B505&lt;61, "51–60",
  B505&lt;71, "61–70",
  B505&lt;81, "71–80",
  B505&lt;=100, "81–100"
)</f>
        <v>11–20</v>
      </c>
    </row>
    <row r="506" spans="1:13" x14ac:dyDescent="0.25">
      <c r="A506" t="s">
        <v>10</v>
      </c>
      <c r="B506">
        <v>10</v>
      </c>
      <c r="C506">
        <v>0</v>
      </c>
      <c r="D506">
        <v>0</v>
      </c>
      <c r="E506">
        <v>1</v>
      </c>
      <c r="F506" t="s">
        <v>35</v>
      </c>
      <c r="G506" t="s">
        <v>12</v>
      </c>
      <c r="H506" t="s">
        <v>19</v>
      </c>
      <c r="I506" t="s">
        <v>14</v>
      </c>
      <c r="J506">
        <v>0</v>
      </c>
      <c r="K506" t="str">
        <f>IF(J506=1,Table3[[#This Row],[Outcome]]," ")</f>
        <v xml:space="preserve"> </v>
      </c>
      <c r="L506">
        <f t="shared" si="7"/>
        <v>1</v>
      </c>
      <c r="M506" t="str" cm="1">
        <f t="array" ref="M506">_xlfn.IFS(
  B506&lt;11, "0–10",
  B506&lt;21, "11–20",
  B506&lt;31, "21–30",
  B506&lt;41, "31–40",
  B506&lt;51, "41–50",
  B506&lt;61, "51–60",
  B506&lt;71, "61–70",
  B506&lt;81, "71–80",
  B506&lt;=100, "81–100"
)</f>
        <v>0–10</v>
      </c>
    </row>
    <row r="507" spans="1:13" x14ac:dyDescent="0.25">
      <c r="A507" t="s">
        <v>10</v>
      </c>
      <c r="B507">
        <v>13</v>
      </c>
      <c r="C507">
        <v>1</v>
      </c>
      <c r="D507">
        <v>1</v>
      </c>
      <c r="E507">
        <v>1</v>
      </c>
      <c r="F507" t="s">
        <v>11</v>
      </c>
      <c r="G507" t="s">
        <v>17</v>
      </c>
      <c r="H507" t="s">
        <v>24</v>
      </c>
      <c r="I507" t="s">
        <v>14</v>
      </c>
      <c r="J507">
        <v>1</v>
      </c>
      <c r="K507">
        <f>IF(J507=1,Table3[[#This Row],[Outcome]]," ")</f>
        <v>1</v>
      </c>
      <c r="L507" t="str">
        <f t="shared" si="7"/>
        <v xml:space="preserve"> </v>
      </c>
      <c r="M507" t="str" cm="1">
        <f t="array" ref="M507">_xlfn.IFS(
  B507&lt;11, "0–10",
  B507&lt;21, "11–20",
  B507&lt;31, "21–30",
  B507&lt;41, "31–40",
  B507&lt;51, "41–50",
  B507&lt;61, "51–60",
  B507&lt;71, "61–70",
  B507&lt;81, "71–80",
  B507&lt;=100, "81–100"
)</f>
        <v>11–20</v>
      </c>
    </row>
    <row r="508" spans="1:13" x14ac:dyDescent="0.25">
      <c r="A508" t="s">
        <v>10</v>
      </c>
      <c r="B508">
        <v>19</v>
      </c>
      <c r="C508">
        <v>1</v>
      </c>
      <c r="D508">
        <v>1</v>
      </c>
      <c r="E508">
        <v>0</v>
      </c>
      <c r="F508" t="s">
        <v>51</v>
      </c>
      <c r="G508" t="s">
        <v>12</v>
      </c>
      <c r="H508" t="s">
        <v>24</v>
      </c>
      <c r="I508" t="s">
        <v>14</v>
      </c>
      <c r="J508">
        <v>1</v>
      </c>
      <c r="K508">
        <f>IF(J508=1,Table3[[#This Row],[Outcome]]," ")</f>
        <v>1</v>
      </c>
      <c r="L508" t="str">
        <f t="shared" si="7"/>
        <v xml:space="preserve"> </v>
      </c>
      <c r="M508" t="str" cm="1">
        <f t="array" ref="M508">_xlfn.IFS(
  B508&lt;11, "0–10",
  B508&lt;21, "11–20",
  B508&lt;31, "21–30",
  B508&lt;41, "31–40",
  B508&lt;51, "41–50",
  B508&lt;61, "51–60",
  B508&lt;71, "61–70",
  B508&lt;81, "71–80",
  B508&lt;=100, "81–100"
)</f>
        <v>11–20</v>
      </c>
    </row>
    <row r="509" spans="1:13" x14ac:dyDescent="0.25">
      <c r="A509" t="s">
        <v>15</v>
      </c>
      <c r="B509">
        <v>37</v>
      </c>
      <c r="C509">
        <v>0</v>
      </c>
      <c r="D509">
        <v>0</v>
      </c>
      <c r="E509">
        <v>1</v>
      </c>
      <c r="F509" t="s">
        <v>31</v>
      </c>
      <c r="G509" t="s">
        <v>17</v>
      </c>
      <c r="H509" t="s">
        <v>19</v>
      </c>
      <c r="I509" t="s">
        <v>14</v>
      </c>
      <c r="J509">
        <v>0</v>
      </c>
      <c r="K509" t="str">
        <f>IF(J509=1,Table3[[#This Row],[Outcome]]," ")</f>
        <v xml:space="preserve"> </v>
      </c>
      <c r="L509">
        <f t="shared" si="7"/>
        <v>1</v>
      </c>
      <c r="M509" t="str" cm="1">
        <f t="array" ref="M509">_xlfn.IFS(
  B509&lt;11, "0–10",
  B509&lt;21, "11–20",
  B509&lt;31, "21–30",
  B509&lt;41, "31–40",
  B509&lt;51, "41–50",
  B509&lt;61, "51–60",
  B509&lt;71, "61–70",
  B509&lt;81, "71–80",
  B509&lt;=100, "81–100"
)</f>
        <v>31–40</v>
      </c>
    </row>
    <row r="510" spans="1:13" x14ac:dyDescent="0.25">
      <c r="A510" t="s">
        <v>10</v>
      </c>
      <c r="B510">
        <v>40</v>
      </c>
      <c r="C510">
        <v>1</v>
      </c>
      <c r="D510">
        <v>1</v>
      </c>
      <c r="E510">
        <v>0</v>
      </c>
      <c r="F510" t="s">
        <v>49</v>
      </c>
      <c r="G510" t="s">
        <v>12</v>
      </c>
      <c r="H510" t="s">
        <v>13</v>
      </c>
      <c r="I510" t="s">
        <v>14</v>
      </c>
      <c r="J510">
        <v>1</v>
      </c>
      <c r="K510">
        <f>IF(J510=1,Table3[[#This Row],[Outcome]]," ")</f>
        <v>1</v>
      </c>
      <c r="L510" t="str">
        <f t="shared" si="7"/>
        <v xml:space="preserve"> </v>
      </c>
      <c r="M510" t="str" cm="1">
        <f t="array" ref="M510">_xlfn.IFS(
  B510&lt;11, "0–10",
  B510&lt;21, "11–20",
  B510&lt;31, "21–30",
  B510&lt;41, "31–40",
  B510&lt;51, "41–50",
  B510&lt;61, "51–60",
  B510&lt;71, "61–70",
  B510&lt;81, "71–80",
  B510&lt;=100, "81–100"
)</f>
        <v>31–40</v>
      </c>
    </row>
    <row r="511" spans="1:13" x14ac:dyDescent="0.25">
      <c r="A511" t="s">
        <v>10</v>
      </c>
      <c r="B511">
        <v>10</v>
      </c>
      <c r="C511">
        <v>0</v>
      </c>
      <c r="D511">
        <v>0</v>
      </c>
      <c r="E511">
        <v>0</v>
      </c>
      <c r="F511" t="s">
        <v>49</v>
      </c>
      <c r="G511" t="s">
        <v>17</v>
      </c>
      <c r="H511" t="s">
        <v>24</v>
      </c>
      <c r="I511" t="s">
        <v>14</v>
      </c>
      <c r="J511">
        <v>0</v>
      </c>
      <c r="K511" t="str">
        <f>IF(J511=1,Table3[[#This Row],[Outcome]]," ")</f>
        <v xml:space="preserve"> </v>
      </c>
      <c r="L511">
        <f t="shared" si="7"/>
        <v>1</v>
      </c>
      <c r="M511" t="str" cm="1">
        <f t="array" ref="M511">_xlfn.IFS(
  B511&lt;11, "0–10",
  B511&lt;21, "11–20",
  B511&lt;31, "21–30",
  B511&lt;41, "31–40",
  B511&lt;51, "41–50",
  B511&lt;61, "51–60",
  B511&lt;71, "61–70",
  B511&lt;81, "71–80",
  B511&lt;=100, "81–100"
)</f>
        <v>0–10</v>
      </c>
    </row>
    <row r="512" spans="1:13" x14ac:dyDescent="0.25">
      <c r="A512" t="s">
        <v>10</v>
      </c>
      <c r="B512">
        <v>17</v>
      </c>
      <c r="C512">
        <v>0</v>
      </c>
      <c r="D512">
        <v>0</v>
      </c>
      <c r="E512">
        <v>1</v>
      </c>
      <c r="F512" t="s">
        <v>25</v>
      </c>
      <c r="G512" t="s">
        <v>12</v>
      </c>
      <c r="H512" t="s">
        <v>19</v>
      </c>
      <c r="I512" t="s">
        <v>14</v>
      </c>
      <c r="J512">
        <v>0</v>
      </c>
      <c r="K512" t="str">
        <f>IF(J512=1,Table3[[#This Row],[Outcome]]," ")</f>
        <v xml:space="preserve"> </v>
      </c>
      <c r="L512">
        <f t="shared" si="7"/>
        <v>1</v>
      </c>
      <c r="M512" t="str" cm="1">
        <f t="array" ref="M512">_xlfn.IFS(
  B512&lt;11, "0–10",
  B512&lt;21, "11–20",
  B512&lt;31, "21–30",
  B512&lt;41, "31–40",
  B512&lt;51, "41–50",
  B512&lt;61, "51–60",
  B512&lt;71, "61–70",
  B512&lt;81, "71–80",
  B512&lt;=100, "81–100"
)</f>
        <v>11–20</v>
      </c>
    </row>
    <row r="513" spans="1:13" x14ac:dyDescent="0.25">
      <c r="A513" t="s">
        <v>10</v>
      </c>
      <c r="B513">
        <v>47</v>
      </c>
      <c r="C513">
        <v>1</v>
      </c>
      <c r="D513">
        <v>1</v>
      </c>
      <c r="E513">
        <v>0</v>
      </c>
      <c r="F513" t="s">
        <v>42</v>
      </c>
      <c r="G513" t="s">
        <v>17</v>
      </c>
      <c r="H513" t="s">
        <v>13</v>
      </c>
      <c r="I513" t="s">
        <v>14</v>
      </c>
      <c r="J513">
        <v>1</v>
      </c>
      <c r="K513">
        <f>IF(J513=1,Table3[[#This Row],[Outcome]]," ")</f>
        <v>1</v>
      </c>
      <c r="L513" t="str">
        <f t="shared" si="7"/>
        <v xml:space="preserve"> </v>
      </c>
      <c r="M513" t="str" cm="1">
        <f t="array" ref="M513">_xlfn.IFS(
  B513&lt;11, "0–10",
  B513&lt;21, "11–20",
  B513&lt;31, "21–30",
  B513&lt;41, "31–40",
  B513&lt;51, "41–50",
  B513&lt;61, "51–60",
  B513&lt;71, "61–70",
  B513&lt;81, "71–80",
  B513&lt;=100, "81–100"
)</f>
        <v>41–50</v>
      </c>
    </row>
    <row r="514" spans="1:13" x14ac:dyDescent="0.25">
      <c r="A514" t="s">
        <v>15</v>
      </c>
      <c r="B514">
        <v>51</v>
      </c>
      <c r="C514">
        <v>0</v>
      </c>
      <c r="D514">
        <v>0</v>
      </c>
      <c r="E514">
        <v>0</v>
      </c>
      <c r="F514" t="s">
        <v>38</v>
      </c>
      <c r="G514" t="s">
        <v>12</v>
      </c>
      <c r="H514" t="s">
        <v>19</v>
      </c>
      <c r="I514" t="s">
        <v>14</v>
      </c>
      <c r="J514">
        <v>0</v>
      </c>
      <c r="K514" t="str">
        <f>IF(J514=1,Table3[[#This Row],[Outcome]]," ")</f>
        <v xml:space="preserve"> </v>
      </c>
      <c r="L514">
        <f t="shared" ref="L514:L577" si="8">IF(J514=0,1," ")</f>
        <v>1</v>
      </c>
      <c r="M514" t="str" cm="1">
        <f t="array" ref="M514">_xlfn.IFS(
  B514&lt;11, "0–10",
  B514&lt;21, "11–20",
  B514&lt;31, "21–30",
  B514&lt;41, "31–40",
  B514&lt;51, "41–50",
  B514&lt;61, "51–60",
  B514&lt;71, "61–70",
  B514&lt;81, "71–80",
  B514&lt;=100, "81–100"
)</f>
        <v>51–60</v>
      </c>
    </row>
    <row r="515" spans="1:13" x14ac:dyDescent="0.25">
      <c r="A515" t="s">
        <v>15</v>
      </c>
      <c r="B515">
        <v>33</v>
      </c>
      <c r="C515">
        <v>1</v>
      </c>
      <c r="D515">
        <v>1</v>
      </c>
      <c r="E515">
        <v>1</v>
      </c>
      <c r="F515" t="s">
        <v>52</v>
      </c>
      <c r="G515" t="s">
        <v>17</v>
      </c>
      <c r="H515" t="s">
        <v>13</v>
      </c>
      <c r="I515" t="s">
        <v>14</v>
      </c>
      <c r="J515">
        <v>1</v>
      </c>
      <c r="K515">
        <f>IF(J515=1,Table3[[#This Row],[Outcome]]," ")</f>
        <v>1</v>
      </c>
      <c r="L515" t="str">
        <f t="shared" si="8"/>
        <v xml:space="preserve"> </v>
      </c>
      <c r="M515" t="str" cm="1">
        <f t="array" ref="M515">_xlfn.IFS(
  B515&lt;11, "0–10",
  B515&lt;21, "11–20",
  B515&lt;31, "21–30",
  B515&lt;41, "31–40",
  B515&lt;51, "41–50",
  B515&lt;61, "51–60",
  B515&lt;71, "61–70",
  B515&lt;81, "71–80",
  B515&lt;=100, "81–100"
)</f>
        <v>31–40</v>
      </c>
    </row>
    <row r="516" spans="1:13" x14ac:dyDescent="0.25">
      <c r="A516" t="s">
        <v>15</v>
      </c>
      <c r="B516">
        <v>51</v>
      </c>
      <c r="C516">
        <v>1</v>
      </c>
      <c r="D516">
        <v>1</v>
      </c>
      <c r="E516">
        <v>1</v>
      </c>
      <c r="F516" t="s">
        <v>22</v>
      </c>
      <c r="G516" t="s">
        <v>12</v>
      </c>
      <c r="H516" t="s">
        <v>19</v>
      </c>
      <c r="I516" t="s">
        <v>14</v>
      </c>
      <c r="J516">
        <v>1</v>
      </c>
      <c r="K516">
        <f>IF(J516=1,Table3[[#This Row],[Outcome]]," ")</f>
        <v>1</v>
      </c>
      <c r="L516" t="str">
        <f t="shared" si="8"/>
        <v xml:space="preserve"> </v>
      </c>
      <c r="M516" t="str" cm="1">
        <f t="array" ref="M516">_xlfn.IFS(
  B516&lt;11, "0–10",
  B516&lt;21, "11–20",
  B516&lt;31, "21–30",
  B516&lt;41, "31–40",
  B516&lt;51, "41–50",
  B516&lt;61, "51–60",
  B516&lt;71, "61–70",
  B516&lt;81, "71–80",
  B516&lt;=100, "81–100"
)</f>
        <v>51–60</v>
      </c>
    </row>
    <row r="517" spans="1:13" x14ac:dyDescent="0.25">
      <c r="A517" t="s">
        <v>10</v>
      </c>
      <c r="B517">
        <v>60</v>
      </c>
      <c r="C517">
        <v>0</v>
      </c>
      <c r="D517">
        <v>0</v>
      </c>
      <c r="E517">
        <v>1</v>
      </c>
      <c r="F517" t="s">
        <v>37</v>
      </c>
      <c r="G517" t="s">
        <v>17</v>
      </c>
      <c r="H517" t="s">
        <v>13</v>
      </c>
      <c r="I517" t="s">
        <v>14</v>
      </c>
      <c r="J517">
        <v>0</v>
      </c>
      <c r="K517" t="str">
        <f>IF(J517=1,Table3[[#This Row],[Outcome]]," ")</f>
        <v xml:space="preserve"> </v>
      </c>
      <c r="L517">
        <f t="shared" si="8"/>
        <v>1</v>
      </c>
      <c r="M517" t="str" cm="1">
        <f t="array" ref="M517">_xlfn.IFS(
  B517&lt;11, "0–10",
  B517&lt;21, "11–20",
  B517&lt;31, "21–30",
  B517&lt;41, "31–40",
  B517&lt;51, "41–50",
  B517&lt;61, "51–60",
  B517&lt;71, "61–70",
  B517&lt;81, "71–80",
  B517&lt;=100, "81–100"
)</f>
        <v>51–60</v>
      </c>
    </row>
    <row r="518" spans="1:13" x14ac:dyDescent="0.25">
      <c r="A518" t="s">
        <v>10</v>
      </c>
      <c r="B518">
        <v>23</v>
      </c>
      <c r="C518">
        <v>0</v>
      </c>
      <c r="D518">
        <v>0</v>
      </c>
      <c r="E518">
        <v>1</v>
      </c>
      <c r="F518" t="s">
        <v>51</v>
      </c>
      <c r="G518" t="s">
        <v>12</v>
      </c>
      <c r="H518" t="s">
        <v>19</v>
      </c>
      <c r="I518" t="s">
        <v>14</v>
      </c>
      <c r="J518">
        <v>0</v>
      </c>
      <c r="K518" t="str">
        <f>IF(J518=1,Table3[[#This Row],[Outcome]]," ")</f>
        <v xml:space="preserve"> </v>
      </c>
      <c r="L518">
        <f t="shared" si="8"/>
        <v>1</v>
      </c>
      <c r="M518" t="str" cm="1">
        <f t="array" ref="M518">_xlfn.IFS(
  B518&lt;11, "0–10",
  B518&lt;21, "11–20",
  B518&lt;31, "21–30",
  B518&lt;41, "31–40",
  B518&lt;51, "41–50",
  B518&lt;61, "51–60",
  B518&lt;71, "61–70",
  B518&lt;81, "71–80",
  B518&lt;=100, "81–100"
)</f>
        <v>21–30</v>
      </c>
    </row>
    <row r="519" spans="1:13" x14ac:dyDescent="0.25">
      <c r="A519" t="s">
        <v>10</v>
      </c>
      <c r="B519">
        <v>8</v>
      </c>
      <c r="C519">
        <v>0</v>
      </c>
      <c r="D519">
        <v>0</v>
      </c>
      <c r="E519">
        <v>0</v>
      </c>
      <c r="F519" t="s">
        <v>22</v>
      </c>
      <c r="G519" t="s">
        <v>17</v>
      </c>
      <c r="H519" t="s">
        <v>19</v>
      </c>
      <c r="I519" t="s">
        <v>14</v>
      </c>
      <c r="J519">
        <v>0</v>
      </c>
      <c r="K519" t="str">
        <f>IF(J519=1,Table3[[#This Row],[Outcome]]," ")</f>
        <v xml:space="preserve"> </v>
      </c>
      <c r="L519">
        <f t="shared" si="8"/>
        <v>1</v>
      </c>
      <c r="M519" t="str" cm="1">
        <f t="array" ref="M519">_xlfn.IFS(
  B519&lt;11, "0–10",
  B519&lt;21, "11–20",
  B519&lt;31, "21–30",
  B519&lt;41, "31–40",
  B519&lt;51, "41–50",
  B519&lt;61, "51–60",
  B519&lt;71, "61–70",
  B519&lt;81, "71–80",
  B519&lt;=100, "81–100"
)</f>
        <v>0–10</v>
      </c>
    </row>
    <row r="520" spans="1:13" x14ac:dyDescent="0.25">
      <c r="A520" t="s">
        <v>15</v>
      </c>
      <c r="B520">
        <v>52</v>
      </c>
      <c r="C520">
        <v>0</v>
      </c>
      <c r="D520">
        <v>0</v>
      </c>
      <c r="E520">
        <v>1</v>
      </c>
      <c r="F520" t="s">
        <v>11</v>
      </c>
      <c r="G520" t="s">
        <v>12</v>
      </c>
      <c r="H520" t="s">
        <v>13</v>
      </c>
      <c r="I520" t="s">
        <v>14</v>
      </c>
      <c r="J520">
        <v>0</v>
      </c>
      <c r="K520" t="str">
        <f>IF(J520=1,Table3[[#This Row],[Outcome]]," ")</f>
        <v xml:space="preserve"> </v>
      </c>
      <c r="L520">
        <f t="shared" si="8"/>
        <v>1</v>
      </c>
      <c r="M520" t="str" cm="1">
        <f t="array" ref="M520">_xlfn.IFS(
  B520&lt;11, "0–10",
  B520&lt;21, "11–20",
  B520&lt;31, "21–30",
  B520&lt;41, "31–40",
  B520&lt;51, "41–50",
  B520&lt;61, "51–60",
  B520&lt;71, "61–70",
  B520&lt;81, "71–80",
  B520&lt;=100, "81–100"
)</f>
        <v>51–60</v>
      </c>
    </row>
    <row r="521" spans="1:13" x14ac:dyDescent="0.25">
      <c r="A521" t="s">
        <v>10</v>
      </c>
      <c r="B521">
        <v>10</v>
      </c>
      <c r="C521">
        <v>1</v>
      </c>
      <c r="D521">
        <v>1</v>
      </c>
      <c r="E521">
        <v>1</v>
      </c>
      <c r="F521" t="s">
        <v>25</v>
      </c>
      <c r="G521" t="s">
        <v>17</v>
      </c>
      <c r="H521" t="s">
        <v>24</v>
      </c>
      <c r="I521" t="s">
        <v>14</v>
      </c>
      <c r="J521">
        <v>1</v>
      </c>
      <c r="K521">
        <f>IF(J521=1,Table3[[#This Row],[Outcome]]," ")</f>
        <v>1</v>
      </c>
      <c r="L521" t="str">
        <f t="shared" si="8"/>
        <v xml:space="preserve"> </v>
      </c>
      <c r="M521" t="str" cm="1">
        <f t="array" ref="M521">_xlfn.IFS(
  B521&lt;11, "0–10",
  B521&lt;21, "11–20",
  B521&lt;31, "21–30",
  B521&lt;41, "31–40",
  B521&lt;51, "41–50",
  B521&lt;61, "51–60",
  B521&lt;71, "61–70",
  B521&lt;81, "71–80",
  B521&lt;=100, "81–100"
)</f>
        <v>0–10</v>
      </c>
    </row>
    <row r="522" spans="1:13" x14ac:dyDescent="0.25">
      <c r="A522" t="s">
        <v>15</v>
      </c>
      <c r="B522">
        <v>22</v>
      </c>
      <c r="C522">
        <v>1</v>
      </c>
      <c r="D522">
        <v>1</v>
      </c>
      <c r="E522">
        <v>0</v>
      </c>
      <c r="F522" t="s">
        <v>25</v>
      </c>
      <c r="G522" t="s">
        <v>12</v>
      </c>
      <c r="H522" t="s">
        <v>13</v>
      </c>
      <c r="I522" t="s">
        <v>14</v>
      </c>
      <c r="J522">
        <v>1</v>
      </c>
      <c r="K522">
        <f>IF(J522=1,Table3[[#This Row],[Outcome]]," ")</f>
        <v>1</v>
      </c>
      <c r="L522" t="str">
        <f t="shared" si="8"/>
        <v xml:space="preserve"> </v>
      </c>
      <c r="M522" t="str" cm="1">
        <f t="array" ref="M522">_xlfn.IFS(
  B522&lt;11, "0–10",
  B522&lt;21, "11–20",
  B522&lt;31, "21–30",
  B522&lt;41, "31–40",
  B522&lt;51, "41–50",
  B522&lt;61, "51–60",
  B522&lt;71, "61–70",
  B522&lt;81, "71–80",
  B522&lt;=100, "81–100"
)</f>
        <v>21–30</v>
      </c>
    </row>
    <row r="523" spans="1:13" x14ac:dyDescent="0.25">
      <c r="A523" t="s">
        <v>15</v>
      </c>
      <c r="B523">
        <v>23</v>
      </c>
      <c r="C523">
        <v>1</v>
      </c>
      <c r="D523">
        <v>1</v>
      </c>
      <c r="E523">
        <v>0</v>
      </c>
      <c r="F523" t="s">
        <v>35</v>
      </c>
      <c r="G523" t="s">
        <v>17</v>
      </c>
      <c r="H523" t="s">
        <v>24</v>
      </c>
      <c r="I523" t="s">
        <v>14</v>
      </c>
      <c r="J523">
        <v>1</v>
      </c>
      <c r="K523">
        <f>IF(J523=1,Table3[[#This Row],[Outcome]]," ")</f>
        <v>1</v>
      </c>
      <c r="L523" t="str">
        <f t="shared" si="8"/>
        <v xml:space="preserve"> </v>
      </c>
      <c r="M523" t="str" cm="1">
        <f t="array" ref="M523">_xlfn.IFS(
  B523&lt;11, "0–10",
  B523&lt;21, "11–20",
  B523&lt;31, "21–30",
  B523&lt;41, "31–40",
  B523&lt;51, "41–50",
  B523&lt;61, "51–60",
  B523&lt;71, "61–70",
  B523&lt;81, "71–80",
  B523&lt;=100, "81–100"
)</f>
        <v>21–30</v>
      </c>
    </row>
    <row r="524" spans="1:13" x14ac:dyDescent="0.25">
      <c r="A524" t="s">
        <v>10</v>
      </c>
      <c r="B524">
        <v>13</v>
      </c>
      <c r="C524">
        <v>0</v>
      </c>
      <c r="D524">
        <v>0</v>
      </c>
      <c r="E524">
        <v>1</v>
      </c>
      <c r="F524" t="s">
        <v>53</v>
      </c>
      <c r="G524" t="s">
        <v>12</v>
      </c>
      <c r="H524" t="s">
        <v>24</v>
      </c>
      <c r="I524" t="s">
        <v>14</v>
      </c>
      <c r="J524">
        <v>0</v>
      </c>
      <c r="K524" t="str">
        <f>IF(J524=1,Table3[[#This Row],[Outcome]]," ")</f>
        <v xml:space="preserve"> </v>
      </c>
      <c r="L524">
        <f t="shared" si="8"/>
        <v>1</v>
      </c>
      <c r="M524" t="str" cm="1">
        <f t="array" ref="M524">_xlfn.IFS(
  B524&lt;11, "0–10",
  B524&lt;21, "11–20",
  B524&lt;31, "21–30",
  B524&lt;41, "31–40",
  B524&lt;51, "41–50",
  B524&lt;61, "51–60",
  B524&lt;71, "61–70",
  B524&lt;81, "71–80",
  B524&lt;=100, "81–100"
)</f>
        <v>11–20</v>
      </c>
    </row>
    <row r="525" spans="1:13" x14ac:dyDescent="0.25">
      <c r="A525" t="s">
        <v>10</v>
      </c>
      <c r="B525">
        <v>22</v>
      </c>
      <c r="C525">
        <v>0</v>
      </c>
      <c r="D525">
        <v>0</v>
      </c>
      <c r="E525">
        <v>0</v>
      </c>
      <c r="F525" t="s">
        <v>26</v>
      </c>
      <c r="G525" t="s">
        <v>17</v>
      </c>
      <c r="H525" t="s">
        <v>13</v>
      </c>
      <c r="I525" t="s">
        <v>14</v>
      </c>
      <c r="J525">
        <v>0</v>
      </c>
      <c r="K525" t="str">
        <f>IF(J525=1,Table3[[#This Row],[Outcome]]," ")</f>
        <v xml:space="preserve"> </v>
      </c>
      <c r="L525">
        <f t="shared" si="8"/>
        <v>1</v>
      </c>
      <c r="M525" t="str" cm="1">
        <f t="array" ref="M525">_xlfn.IFS(
  B525&lt;11, "0–10",
  B525&lt;21, "11–20",
  B525&lt;31, "21–30",
  B525&lt;41, "31–40",
  B525&lt;51, "41–50",
  B525&lt;61, "51–60",
  B525&lt;71, "61–70",
  B525&lt;81, "71–80",
  B525&lt;=100, "81–100"
)</f>
        <v>21–30</v>
      </c>
    </row>
    <row r="526" spans="1:13" x14ac:dyDescent="0.25">
      <c r="A526" t="s">
        <v>15</v>
      </c>
      <c r="B526">
        <v>64</v>
      </c>
      <c r="C526">
        <v>1</v>
      </c>
      <c r="D526">
        <v>1</v>
      </c>
      <c r="E526">
        <v>1</v>
      </c>
      <c r="F526" t="s">
        <v>33</v>
      </c>
      <c r="G526" t="s">
        <v>12</v>
      </c>
      <c r="H526" t="s">
        <v>13</v>
      </c>
      <c r="I526" t="s">
        <v>14</v>
      </c>
      <c r="J526">
        <v>1</v>
      </c>
      <c r="K526">
        <f>IF(J526=1,Table3[[#This Row],[Outcome]]," ")</f>
        <v>1</v>
      </c>
      <c r="L526" t="str">
        <f t="shared" si="8"/>
        <v xml:space="preserve"> </v>
      </c>
      <c r="M526" t="str" cm="1">
        <f t="array" ref="M526">_xlfn.IFS(
  B526&lt;11, "0–10",
  B526&lt;21, "11–20",
  B526&lt;31, "21–30",
  B526&lt;41, "31–40",
  B526&lt;51, "41–50",
  B526&lt;61, "51–60",
  B526&lt;71, "61–70",
  B526&lt;81, "71–80",
  B526&lt;=100, "81–100"
)</f>
        <v>61–70</v>
      </c>
    </row>
    <row r="527" spans="1:13" x14ac:dyDescent="0.25">
      <c r="A527" t="s">
        <v>10</v>
      </c>
      <c r="B527">
        <v>9</v>
      </c>
      <c r="C527">
        <v>0</v>
      </c>
      <c r="D527">
        <v>0</v>
      </c>
      <c r="E527">
        <v>0</v>
      </c>
      <c r="F527" t="s">
        <v>43</v>
      </c>
      <c r="G527" t="s">
        <v>17</v>
      </c>
      <c r="H527" t="s">
        <v>24</v>
      </c>
      <c r="I527" t="s">
        <v>14</v>
      </c>
      <c r="J527">
        <v>0</v>
      </c>
      <c r="K527" t="str">
        <f>IF(J527=1,Table3[[#This Row],[Outcome]]," ")</f>
        <v xml:space="preserve"> </v>
      </c>
      <c r="L527">
        <f t="shared" si="8"/>
        <v>1</v>
      </c>
      <c r="M527" t="str" cm="1">
        <f t="array" ref="M527">_xlfn.IFS(
  B527&lt;11, "0–10",
  B527&lt;21, "11–20",
  B527&lt;31, "21–30",
  B527&lt;41, "31–40",
  B527&lt;51, "41–50",
  B527&lt;61, "51–60",
  B527&lt;71, "61–70",
  B527&lt;81, "71–80",
  B527&lt;=100, "81–100"
)</f>
        <v>0–10</v>
      </c>
    </row>
    <row r="528" spans="1:13" x14ac:dyDescent="0.25">
      <c r="A528" t="s">
        <v>10</v>
      </c>
      <c r="B528">
        <v>26</v>
      </c>
      <c r="C528">
        <v>0</v>
      </c>
      <c r="D528">
        <v>0</v>
      </c>
      <c r="E528">
        <v>0</v>
      </c>
      <c r="F528" t="s">
        <v>43</v>
      </c>
      <c r="G528" t="s">
        <v>12</v>
      </c>
      <c r="H528" t="s">
        <v>24</v>
      </c>
      <c r="I528" t="s">
        <v>14</v>
      </c>
      <c r="J528">
        <v>0</v>
      </c>
      <c r="K528" t="str">
        <f>IF(J528=1,Table3[[#This Row],[Outcome]]," ")</f>
        <v xml:space="preserve"> </v>
      </c>
      <c r="L528">
        <f t="shared" si="8"/>
        <v>1</v>
      </c>
      <c r="M528" t="str" cm="1">
        <f t="array" ref="M528">_xlfn.IFS(
  B528&lt;11, "0–10",
  B528&lt;21, "11–20",
  B528&lt;31, "21–30",
  B528&lt;41, "31–40",
  B528&lt;51, "41–50",
  B528&lt;61, "51–60",
  B528&lt;71, "61–70",
  B528&lt;81, "71–80",
  B528&lt;=100, "81–100"
)</f>
        <v>21–30</v>
      </c>
    </row>
    <row r="529" spans="1:13" x14ac:dyDescent="0.25">
      <c r="A529" t="s">
        <v>15</v>
      </c>
      <c r="B529">
        <v>32</v>
      </c>
      <c r="C529">
        <v>0</v>
      </c>
      <c r="D529">
        <v>0</v>
      </c>
      <c r="E529">
        <v>0</v>
      </c>
      <c r="F529" t="s">
        <v>33</v>
      </c>
      <c r="G529" t="s">
        <v>17</v>
      </c>
      <c r="H529" t="s">
        <v>24</v>
      </c>
      <c r="I529" t="s">
        <v>14</v>
      </c>
      <c r="J529">
        <v>0</v>
      </c>
      <c r="K529" t="str">
        <f>IF(J529=1,Table3[[#This Row],[Outcome]]," ")</f>
        <v xml:space="preserve"> </v>
      </c>
      <c r="L529">
        <f t="shared" si="8"/>
        <v>1</v>
      </c>
      <c r="M529" t="str" cm="1">
        <f t="array" ref="M529">_xlfn.IFS(
  B529&lt;11, "0–10",
  B529&lt;21, "11–20",
  B529&lt;31, "21–30",
  B529&lt;41, "31–40",
  B529&lt;51, "41–50",
  B529&lt;61, "51–60",
  B529&lt;71, "61–70",
  B529&lt;81, "71–80",
  B529&lt;=100, "81–100"
)</f>
        <v>31–40</v>
      </c>
    </row>
    <row r="530" spans="1:13" x14ac:dyDescent="0.25">
      <c r="A530" t="s">
        <v>10</v>
      </c>
      <c r="B530">
        <v>48</v>
      </c>
      <c r="C530">
        <v>0</v>
      </c>
      <c r="D530">
        <v>0</v>
      </c>
      <c r="E530">
        <v>1</v>
      </c>
      <c r="F530" t="s">
        <v>48</v>
      </c>
      <c r="G530" t="s">
        <v>12</v>
      </c>
      <c r="H530" t="s">
        <v>13</v>
      </c>
      <c r="I530" t="s">
        <v>14</v>
      </c>
      <c r="J530">
        <v>0</v>
      </c>
      <c r="K530" t="str">
        <f>IF(J530=1,Table3[[#This Row],[Outcome]]," ")</f>
        <v xml:space="preserve"> </v>
      </c>
      <c r="L530">
        <f t="shared" si="8"/>
        <v>1</v>
      </c>
      <c r="M530" t="str" cm="1">
        <f t="array" ref="M530">_xlfn.IFS(
  B530&lt;11, "0–10",
  B530&lt;21, "11–20",
  B530&lt;31, "21–30",
  B530&lt;41, "31–40",
  B530&lt;51, "41–50",
  B530&lt;61, "51–60",
  B530&lt;71, "61–70",
  B530&lt;81, "71–80",
  B530&lt;=100, "81–100"
)</f>
        <v>41–50</v>
      </c>
    </row>
    <row r="531" spans="1:13" x14ac:dyDescent="0.25">
      <c r="A531" t="s">
        <v>15</v>
      </c>
      <c r="B531">
        <v>48</v>
      </c>
      <c r="C531">
        <v>0</v>
      </c>
      <c r="D531">
        <v>1</v>
      </c>
      <c r="E531">
        <v>0</v>
      </c>
      <c r="F531" t="s">
        <v>28</v>
      </c>
      <c r="G531" t="s">
        <v>17</v>
      </c>
      <c r="H531" t="s">
        <v>19</v>
      </c>
      <c r="I531" t="s">
        <v>14</v>
      </c>
      <c r="J531">
        <v>1</v>
      </c>
      <c r="K531">
        <f>IF(J531=1,Table3[[#This Row],[Outcome]]," ")</f>
        <v>1</v>
      </c>
      <c r="L531" t="str">
        <f t="shared" si="8"/>
        <v xml:space="preserve"> </v>
      </c>
      <c r="M531" t="str" cm="1">
        <f t="array" ref="M531">_xlfn.IFS(
  B531&lt;11, "0–10",
  B531&lt;21, "11–20",
  B531&lt;31, "21–30",
  B531&lt;41, "31–40",
  B531&lt;51, "41–50",
  B531&lt;61, "51–60",
  B531&lt;71, "61–70",
  B531&lt;81, "71–80",
  B531&lt;=100, "81–100"
)</f>
        <v>41–50</v>
      </c>
    </row>
    <row r="532" spans="1:13" x14ac:dyDescent="0.25">
      <c r="A532" t="s">
        <v>10</v>
      </c>
      <c r="B532">
        <v>33</v>
      </c>
      <c r="C532">
        <v>0</v>
      </c>
      <c r="D532">
        <v>0</v>
      </c>
      <c r="E532">
        <v>0</v>
      </c>
      <c r="F532" t="s">
        <v>23</v>
      </c>
      <c r="G532" t="s">
        <v>12</v>
      </c>
      <c r="H532" t="s">
        <v>19</v>
      </c>
      <c r="I532" t="s">
        <v>14</v>
      </c>
      <c r="J532">
        <v>0</v>
      </c>
      <c r="K532" t="str">
        <f>IF(J532=1,Table3[[#This Row],[Outcome]]," ")</f>
        <v xml:space="preserve"> </v>
      </c>
      <c r="L532">
        <f t="shared" si="8"/>
        <v>1</v>
      </c>
      <c r="M532" t="str" cm="1">
        <f t="array" ref="M532">_xlfn.IFS(
  B532&lt;11, "0–10",
  B532&lt;21, "11–20",
  B532&lt;31, "21–30",
  B532&lt;41, "31–40",
  B532&lt;51, "41–50",
  B532&lt;61, "51–60",
  B532&lt;71, "61–70",
  B532&lt;81, "71–80",
  B532&lt;=100, "81–100"
)</f>
        <v>31–40</v>
      </c>
    </row>
    <row r="533" spans="1:13" x14ac:dyDescent="0.25">
      <c r="A533" t="s">
        <v>10</v>
      </c>
      <c r="B533">
        <v>36</v>
      </c>
      <c r="C533">
        <v>0</v>
      </c>
      <c r="D533">
        <v>0</v>
      </c>
      <c r="E533">
        <v>0</v>
      </c>
      <c r="F533" t="s">
        <v>45</v>
      </c>
      <c r="G533" t="s">
        <v>17</v>
      </c>
      <c r="H533" t="s">
        <v>19</v>
      </c>
      <c r="I533" t="s">
        <v>14</v>
      </c>
      <c r="J533">
        <v>0</v>
      </c>
      <c r="K533" t="str">
        <f>IF(J533=1,Table3[[#This Row],[Outcome]]," ")</f>
        <v xml:space="preserve"> </v>
      </c>
      <c r="L533">
        <f t="shared" si="8"/>
        <v>1</v>
      </c>
      <c r="M533" t="str" cm="1">
        <f t="array" ref="M533">_xlfn.IFS(
  B533&lt;11, "0–10",
  B533&lt;21, "11–20",
  B533&lt;31, "21–30",
  B533&lt;41, "31–40",
  B533&lt;51, "41–50",
  B533&lt;61, "51–60",
  B533&lt;71, "61–70",
  B533&lt;81, "71–80",
  B533&lt;=100, "81–100"
)</f>
        <v>31–40</v>
      </c>
    </row>
    <row r="534" spans="1:13" x14ac:dyDescent="0.25">
      <c r="A534" t="s">
        <v>10</v>
      </c>
      <c r="B534">
        <v>32</v>
      </c>
      <c r="C534">
        <v>0</v>
      </c>
      <c r="D534">
        <v>0</v>
      </c>
      <c r="E534">
        <v>0</v>
      </c>
      <c r="F534" t="s">
        <v>47</v>
      </c>
      <c r="G534" t="s">
        <v>12</v>
      </c>
      <c r="H534" t="s">
        <v>19</v>
      </c>
      <c r="I534" t="s">
        <v>14</v>
      </c>
      <c r="J534">
        <v>0</v>
      </c>
      <c r="K534" t="str">
        <f>IF(J534=1,Table3[[#This Row],[Outcome]]," ")</f>
        <v xml:space="preserve"> </v>
      </c>
      <c r="L534">
        <f t="shared" si="8"/>
        <v>1</v>
      </c>
      <c r="M534" t="str" cm="1">
        <f t="array" ref="M534">_xlfn.IFS(
  B534&lt;11, "0–10",
  B534&lt;21, "11–20",
  B534&lt;31, "21–30",
  B534&lt;41, "31–40",
  B534&lt;51, "41–50",
  B534&lt;61, "51–60",
  B534&lt;71, "61–70",
  B534&lt;81, "71–80",
  B534&lt;=100, "81–100"
)</f>
        <v>31–40</v>
      </c>
    </row>
    <row r="535" spans="1:13" x14ac:dyDescent="0.25">
      <c r="A535" t="s">
        <v>15</v>
      </c>
      <c r="B535">
        <v>53</v>
      </c>
      <c r="C535">
        <v>0</v>
      </c>
      <c r="D535">
        <v>0</v>
      </c>
      <c r="E535">
        <v>0</v>
      </c>
      <c r="F535" t="s">
        <v>20</v>
      </c>
      <c r="G535" t="s">
        <v>17</v>
      </c>
      <c r="H535" t="s">
        <v>13</v>
      </c>
      <c r="I535" t="s">
        <v>14</v>
      </c>
      <c r="J535">
        <v>0</v>
      </c>
      <c r="K535" t="str">
        <f>IF(J535=1,Table3[[#This Row],[Outcome]]," ")</f>
        <v xml:space="preserve"> </v>
      </c>
      <c r="L535">
        <f t="shared" si="8"/>
        <v>1</v>
      </c>
      <c r="M535" t="str" cm="1">
        <f t="array" ref="M535">_xlfn.IFS(
  B535&lt;11, "0–10",
  B535&lt;21, "11–20",
  B535&lt;31, "21–30",
  B535&lt;41, "31–40",
  B535&lt;51, "41–50",
  B535&lt;61, "51–60",
  B535&lt;71, "61–70",
  B535&lt;81, "71–80",
  B535&lt;=100, "81–100"
)</f>
        <v>51–60</v>
      </c>
    </row>
    <row r="536" spans="1:13" x14ac:dyDescent="0.25">
      <c r="A536" t="s">
        <v>10</v>
      </c>
      <c r="B536">
        <v>9</v>
      </c>
      <c r="C536">
        <v>1</v>
      </c>
      <c r="D536">
        <v>1</v>
      </c>
      <c r="E536">
        <v>0</v>
      </c>
      <c r="F536" t="s">
        <v>23</v>
      </c>
      <c r="G536" t="s">
        <v>12</v>
      </c>
      <c r="H536" t="s">
        <v>19</v>
      </c>
      <c r="I536" t="s">
        <v>14</v>
      </c>
      <c r="J536">
        <v>1</v>
      </c>
      <c r="K536">
        <f>IF(J536=1,Table3[[#This Row],[Outcome]]," ")</f>
        <v>1</v>
      </c>
      <c r="L536" t="str">
        <f t="shared" si="8"/>
        <v xml:space="preserve"> </v>
      </c>
      <c r="M536" t="str" cm="1">
        <f t="array" ref="M536">_xlfn.IFS(
  B536&lt;11, "0–10",
  B536&lt;21, "11–20",
  B536&lt;31, "21–30",
  B536&lt;41, "31–40",
  B536&lt;51, "41–50",
  B536&lt;61, "51–60",
  B536&lt;71, "61–70",
  B536&lt;81, "71–80",
  B536&lt;=100, "81–100"
)</f>
        <v>0–10</v>
      </c>
    </row>
    <row r="537" spans="1:13" x14ac:dyDescent="0.25">
      <c r="A537" t="s">
        <v>15</v>
      </c>
      <c r="B537">
        <v>9</v>
      </c>
      <c r="C537">
        <v>1</v>
      </c>
      <c r="D537">
        <v>1</v>
      </c>
      <c r="E537">
        <v>0</v>
      </c>
      <c r="F537" t="s">
        <v>31</v>
      </c>
      <c r="G537" t="s">
        <v>17</v>
      </c>
      <c r="H537" t="s">
        <v>13</v>
      </c>
      <c r="I537" t="s">
        <v>14</v>
      </c>
      <c r="J537">
        <v>1</v>
      </c>
      <c r="K537">
        <f>IF(J537=1,Table3[[#This Row],[Outcome]]," ")</f>
        <v>1</v>
      </c>
      <c r="L537" t="str">
        <f t="shared" si="8"/>
        <v xml:space="preserve"> </v>
      </c>
      <c r="M537" t="str" cm="1">
        <f t="array" ref="M537">_xlfn.IFS(
  B537&lt;11, "0–10",
  B537&lt;21, "11–20",
  B537&lt;31, "21–30",
  B537&lt;41, "31–40",
  B537&lt;51, "41–50",
  B537&lt;61, "51–60",
  B537&lt;71, "61–70",
  B537&lt;81, "71–80",
  B537&lt;=100, "81–100"
)</f>
        <v>0–10</v>
      </c>
    </row>
    <row r="538" spans="1:13" x14ac:dyDescent="0.25">
      <c r="A538" t="s">
        <v>15</v>
      </c>
      <c r="B538">
        <v>40</v>
      </c>
      <c r="C538">
        <v>0</v>
      </c>
      <c r="D538">
        <v>0</v>
      </c>
      <c r="E538">
        <v>1</v>
      </c>
      <c r="F538" t="s">
        <v>25</v>
      </c>
      <c r="G538" t="s">
        <v>12</v>
      </c>
      <c r="H538" t="s">
        <v>13</v>
      </c>
      <c r="I538" t="s">
        <v>14</v>
      </c>
      <c r="J538">
        <v>0</v>
      </c>
      <c r="K538" t="str">
        <f>IF(J538=1,Table3[[#This Row],[Outcome]]," ")</f>
        <v xml:space="preserve"> </v>
      </c>
      <c r="L538">
        <f t="shared" si="8"/>
        <v>1</v>
      </c>
      <c r="M538" t="str" cm="1">
        <f t="array" ref="M538">_xlfn.IFS(
  B538&lt;11, "0–10",
  B538&lt;21, "11–20",
  B538&lt;31, "21–30",
  B538&lt;41, "31–40",
  B538&lt;51, "41–50",
  B538&lt;61, "51–60",
  B538&lt;71, "61–70",
  B538&lt;81, "71–80",
  B538&lt;=100, "81–100"
)</f>
        <v>31–40</v>
      </c>
    </row>
    <row r="539" spans="1:13" x14ac:dyDescent="0.25">
      <c r="A539" t="s">
        <v>10</v>
      </c>
      <c r="B539">
        <v>55</v>
      </c>
      <c r="C539">
        <v>1</v>
      </c>
      <c r="D539">
        <v>1</v>
      </c>
      <c r="E539">
        <v>1</v>
      </c>
      <c r="F539" t="s">
        <v>38</v>
      </c>
      <c r="G539" t="s">
        <v>17</v>
      </c>
      <c r="H539" t="s">
        <v>24</v>
      </c>
      <c r="I539" t="s">
        <v>14</v>
      </c>
      <c r="J539">
        <v>1</v>
      </c>
      <c r="K539">
        <f>IF(J539=1,Table3[[#This Row],[Outcome]]," ")</f>
        <v>1</v>
      </c>
      <c r="L539" t="str">
        <f t="shared" si="8"/>
        <v xml:space="preserve"> </v>
      </c>
      <c r="M539" t="str" cm="1">
        <f t="array" ref="M539">_xlfn.IFS(
  B539&lt;11, "0–10",
  B539&lt;21, "11–20",
  B539&lt;31, "21–30",
  B539&lt;41, "31–40",
  B539&lt;51, "41–50",
  B539&lt;61, "51–60",
  B539&lt;71, "61–70",
  B539&lt;81, "71–80",
  B539&lt;=100, "81–100"
)</f>
        <v>51–60</v>
      </c>
    </row>
    <row r="540" spans="1:13" x14ac:dyDescent="0.25">
      <c r="A540" t="s">
        <v>15</v>
      </c>
      <c r="B540">
        <v>34</v>
      </c>
      <c r="C540">
        <v>0</v>
      </c>
      <c r="D540">
        <v>0</v>
      </c>
      <c r="E540">
        <v>1</v>
      </c>
      <c r="F540" t="s">
        <v>32</v>
      </c>
      <c r="G540" t="s">
        <v>12</v>
      </c>
      <c r="H540" t="s">
        <v>24</v>
      </c>
      <c r="I540" t="s">
        <v>14</v>
      </c>
      <c r="J540">
        <v>0</v>
      </c>
      <c r="K540" t="str">
        <f>IF(J540=1,Table3[[#This Row],[Outcome]]," ")</f>
        <v xml:space="preserve"> </v>
      </c>
      <c r="L540">
        <f t="shared" si="8"/>
        <v>1</v>
      </c>
      <c r="M540" t="str" cm="1">
        <f t="array" ref="M540">_xlfn.IFS(
  B540&lt;11, "0–10",
  B540&lt;21, "11–20",
  B540&lt;31, "21–30",
  B540&lt;41, "31–40",
  B540&lt;51, "41–50",
  B540&lt;61, "51–60",
  B540&lt;71, "61–70",
  B540&lt;81, "71–80",
  B540&lt;=100, "81–100"
)</f>
        <v>31–40</v>
      </c>
    </row>
    <row r="541" spans="1:13" x14ac:dyDescent="0.25">
      <c r="A541" t="s">
        <v>10</v>
      </c>
      <c r="B541">
        <v>19</v>
      </c>
      <c r="C541">
        <v>1</v>
      </c>
      <c r="D541">
        <v>1</v>
      </c>
      <c r="E541">
        <v>1</v>
      </c>
      <c r="F541" t="s">
        <v>33</v>
      </c>
      <c r="G541" t="s">
        <v>17</v>
      </c>
      <c r="H541" t="s">
        <v>13</v>
      </c>
      <c r="I541" t="s">
        <v>14</v>
      </c>
      <c r="J541">
        <v>1</v>
      </c>
      <c r="K541">
        <f>IF(J541=1,Table3[[#This Row],[Outcome]]," ")</f>
        <v>1</v>
      </c>
      <c r="L541" t="str">
        <f t="shared" si="8"/>
        <v xml:space="preserve"> </v>
      </c>
      <c r="M541" t="str" cm="1">
        <f t="array" ref="M541">_xlfn.IFS(
  B541&lt;11, "0–10",
  B541&lt;21, "11–20",
  B541&lt;31, "21–30",
  B541&lt;41, "31–40",
  B541&lt;51, "41–50",
  B541&lt;61, "51–60",
  B541&lt;71, "61–70",
  B541&lt;81, "71–80",
  B541&lt;=100, "81–100"
)</f>
        <v>11–20</v>
      </c>
    </row>
    <row r="542" spans="1:13" x14ac:dyDescent="0.25">
      <c r="A542" t="s">
        <v>15</v>
      </c>
      <c r="B542">
        <v>48</v>
      </c>
      <c r="C542">
        <v>1</v>
      </c>
      <c r="D542">
        <v>1</v>
      </c>
      <c r="E542">
        <v>1</v>
      </c>
      <c r="F542" t="s">
        <v>46</v>
      </c>
      <c r="G542" t="s">
        <v>12</v>
      </c>
      <c r="H542" t="s">
        <v>19</v>
      </c>
      <c r="I542" t="s">
        <v>14</v>
      </c>
      <c r="J542">
        <v>1</v>
      </c>
      <c r="K542">
        <f>IF(J542=1,Table3[[#This Row],[Outcome]]," ")</f>
        <v>1</v>
      </c>
      <c r="L542" t="str">
        <f t="shared" si="8"/>
        <v xml:space="preserve"> </v>
      </c>
      <c r="M542" t="str" cm="1">
        <f t="array" ref="M542">_xlfn.IFS(
  B542&lt;11, "0–10",
  B542&lt;21, "11–20",
  B542&lt;31, "21–30",
  B542&lt;41, "31–40",
  B542&lt;51, "41–50",
  B542&lt;61, "51–60",
  B542&lt;71, "61–70",
  B542&lt;81, "71–80",
  B542&lt;=100, "81–100"
)</f>
        <v>41–50</v>
      </c>
    </row>
    <row r="543" spans="1:13" x14ac:dyDescent="0.25">
      <c r="A543" t="s">
        <v>10</v>
      </c>
      <c r="B543">
        <v>30</v>
      </c>
      <c r="C543">
        <v>1</v>
      </c>
      <c r="D543">
        <v>1</v>
      </c>
      <c r="E543">
        <v>0</v>
      </c>
      <c r="F543" t="s">
        <v>11</v>
      </c>
      <c r="G543" t="s">
        <v>17</v>
      </c>
      <c r="H543" t="s">
        <v>13</v>
      </c>
      <c r="I543" t="s">
        <v>14</v>
      </c>
      <c r="J543">
        <v>1</v>
      </c>
      <c r="K543">
        <f>IF(J543=1,Table3[[#This Row],[Outcome]]," ")</f>
        <v>1</v>
      </c>
      <c r="L543" t="str">
        <f t="shared" si="8"/>
        <v xml:space="preserve"> </v>
      </c>
      <c r="M543" t="str" cm="1">
        <f t="array" ref="M543">_xlfn.IFS(
  B543&lt;11, "0–10",
  B543&lt;21, "11–20",
  B543&lt;31, "21–30",
  B543&lt;41, "31–40",
  B543&lt;51, "41–50",
  B543&lt;61, "51–60",
  B543&lt;71, "61–70",
  B543&lt;81, "71–80",
  B543&lt;=100, "81–100"
)</f>
        <v>21–30</v>
      </c>
    </row>
    <row r="544" spans="1:13" x14ac:dyDescent="0.25">
      <c r="A544" t="s">
        <v>10</v>
      </c>
      <c r="B544">
        <v>27</v>
      </c>
      <c r="C544">
        <v>0</v>
      </c>
      <c r="D544">
        <v>0</v>
      </c>
      <c r="E544">
        <v>0</v>
      </c>
      <c r="F544" t="s">
        <v>48</v>
      </c>
      <c r="G544" t="s">
        <v>12</v>
      </c>
      <c r="H544" t="s">
        <v>13</v>
      </c>
      <c r="I544" t="s">
        <v>14</v>
      </c>
      <c r="J544">
        <v>0</v>
      </c>
      <c r="K544" t="str">
        <f>IF(J544=1,Table3[[#This Row],[Outcome]]," ")</f>
        <v xml:space="preserve"> </v>
      </c>
      <c r="L544">
        <f t="shared" si="8"/>
        <v>1</v>
      </c>
      <c r="M544" t="str" cm="1">
        <f t="array" ref="M544">_xlfn.IFS(
  B544&lt;11, "0–10",
  B544&lt;21, "11–20",
  B544&lt;31, "21–30",
  B544&lt;41, "31–40",
  B544&lt;51, "41–50",
  B544&lt;61, "51–60",
  B544&lt;71, "61–70",
  B544&lt;81, "71–80",
  B544&lt;=100, "81–100"
)</f>
        <v>21–30</v>
      </c>
    </row>
    <row r="545" spans="1:13" x14ac:dyDescent="0.25">
      <c r="A545" t="s">
        <v>15</v>
      </c>
      <c r="B545">
        <v>49</v>
      </c>
      <c r="C545">
        <v>0</v>
      </c>
      <c r="D545">
        <v>0</v>
      </c>
      <c r="E545">
        <v>0</v>
      </c>
      <c r="F545" t="s">
        <v>29</v>
      </c>
      <c r="G545" t="s">
        <v>17</v>
      </c>
      <c r="H545" t="s">
        <v>19</v>
      </c>
      <c r="I545" t="s">
        <v>14</v>
      </c>
      <c r="J545">
        <v>0</v>
      </c>
      <c r="K545" t="str">
        <f>IF(J545=1,Table3[[#This Row],[Outcome]]," ")</f>
        <v xml:space="preserve"> </v>
      </c>
      <c r="L545">
        <f t="shared" si="8"/>
        <v>1</v>
      </c>
      <c r="M545" t="str" cm="1">
        <f t="array" ref="M545">_xlfn.IFS(
  B545&lt;11, "0–10",
  B545&lt;21, "11–20",
  B545&lt;31, "21–30",
  B545&lt;41, "31–40",
  B545&lt;51, "41–50",
  B545&lt;61, "51–60",
  B545&lt;71, "61–70",
  B545&lt;81, "71–80",
  B545&lt;=100, "81–100"
)</f>
        <v>41–50</v>
      </c>
    </row>
    <row r="546" spans="1:13" x14ac:dyDescent="0.25">
      <c r="A546" t="s">
        <v>10</v>
      </c>
      <c r="B546">
        <v>28</v>
      </c>
      <c r="C546">
        <v>0</v>
      </c>
      <c r="D546">
        <v>0</v>
      </c>
      <c r="E546">
        <v>1</v>
      </c>
      <c r="F546" t="s">
        <v>35</v>
      </c>
      <c r="G546" t="s">
        <v>12</v>
      </c>
      <c r="H546" t="s">
        <v>19</v>
      </c>
      <c r="I546" t="s">
        <v>14</v>
      </c>
      <c r="J546">
        <v>0</v>
      </c>
      <c r="K546" t="str">
        <f>IF(J546=1,Table3[[#This Row],[Outcome]]," ")</f>
        <v xml:space="preserve"> </v>
      </c>
      <c r="L546">
        <f t="shared" si="8"/>
        <v>1</v>
      </c>
      <c r="M546" t="str" cm="1">
        <f t="array" ref="M546">_xlfn.IFS(
  B546&lt;11, "0–10",
  B546&lt;21, "11–20",
  B546&lt;31, "21–30",
  B546&lt;41, "31–40",
  B546&lt;51, "41–50",
  B546&lt;61, "51–60",
  B546&lt;71, "61–70",
  B546&lt;81, "71–80",
  B546&lt;=100, "81–100"
)</f>
        <v>21–30</v>
      </c>
    </row>
    <row r="547" spans="1:13" x14ac:dyDescent="0.25">
      <c r="A547" t="s">
        <v>10</v>
      </c>
      <c r="B547">
        <v>29</v>
      </c>
      <c r="C547">
        <v>1</v>
      </c>
      <c r="D547">
        <v>1</v>
      </c>
      <c r="E547">
        <v>1</v>
      </c>
      <c r="F547" t="s">
        <v>42</v>
      </c>
      <c r="G547" t="s">
        <v>17</v>
      </c>
      <c r="H547" t="s">
        <v>24</v>
      </c>
      <c r="I547" t="s">
        <v>14</v>
      </c>
      <c r="J547">
        <v>1</v>
      </c>
      <c r="K547">
        <f>IF(J547=1,Table3[[#This Row],[Outcome]]," ")</f>
        <v>1</v>
      </c>
      <c r="L547" t="str">
        <f t="shared" si="8"/>
        <v xml:space="preserve"> </v>
      </c>
      <c r="M547" t="str" cm="1">
        <f t="array" ref="M547">_xlfn.IFS(
  B547&lt;11, "0–10",
  B547&lt;21, "11–20",
  B547&lt;31, "21–30",
  B547&lt;41, "31–40",
  B547&lt;51, "41–50",
  B547&lt;61, "51–60",
  B547&lt;71, "61–70",
  B547&lt;81, "71–80",
  B547&lt;=100, "81–100"
)</f>
        <v>21–30</v>
      </c>
    </row>
    <row r="548" spans="1:13" x14ac:dyDescent="0.25">
      <c r="A548" t="s">
        <v>15</v>
      </c>
      <c r="B548">
        <v>65</v>
      </c>
      <c r="C548">
        <v>1</v>
      </c>
      <c r="D548">
        <v>1</v>
      </c>
      <c r="E548">
        <v>0</v>
      </c>
      <c r="F548" t="s">
        <v>26</v>
      </c>
      <c r="G548" t="s">
        <v>12</v>
      </c>
      <c r="H548" t="s">
        <v>24</v>
      </c>
      <c r="I548" t="s">
        <v>14</v>
      </c>
      <c r="J548">
        <v>1</v>
      </c>
      <c r="K548">
        <f>IF(J548=1,Table3[[#This Row],[Outcome]]," ")</f>
        <v>1</v>
      </c>
      <c r="L548" t="str">
        <f t="shared" si="8"/>
        <v xml:space="preserve"> </v>
      </c>
      <c r="M548" t="str" cm="1">
        <f t="array" ref="M548">_xlfn.IFS(
  B548&lt;11, "0–10",
  B548&lt;21, "11–20",
  B548&lt;31, "21–30",
  B548&lt;41, "31–40",
  B548&lt;51, "41–50",
  B548&lt;61, "51–60",
  B548&lt;71, "61–70",
  B548&lt;81, "71–80",
  B548&lt;=100, "81–100"
)</f>
        <v>61–70</v>
      </c>
    </row>
    <row r="549" spans="1:13" x14ac:dyDescent="0.25">
      <c r="A549" t="s">
        <v>15</v>
      </c>
      <c r="B549">
        <v>36</v>
      </c>
      <c r="C549">
        <v>0</v>
      </c>
      <c r="D549">
        <v>0</v>
      </c>
      <c r="E549">
        <v>1</v>
      </c>
      <c r="F549" t="s">
        <v>45</v>
      </c>
      <c r="G549" t="s">
        <v>17</v>
      </c>
      <c r="H549" t="s">
        <v>13</v>
      </c>
      <c r="I549" t="s">
        <v>14</v>
      </c>
      <c r="J549">
        <v>0</v>
      </c>
      <c r="K549" t="str">
        <f>IF(J549=1,Table3[[#This Row],[Outcome]]," ")</f>
        <v xml:space="preserve"> </v>
      </c>
      <c r="L549">
        <f t="shared" si="8"/>
        <v>1</v>
      </c>
      <c r="M549" t="str" cm="1">
        <f t="array" ref="M549">_xlfn.IFS(
  B549&lt;11, "0–10",
  B549&lt;21, "11–20",
  B549&lt;31, "21–30",
  B549&lt;41, "31–40",
  B549&lt;51, "41–50",
  B549&lt;61, "51–60",
  B549&lt;71, "61–70",
  B549&lt;81, "71–80",
  B549&lt;=100, "81–100"
)</f>
        <v>31–40</v>
      </c>
    </row>
    <row r="550" spans="1:13" x14ac:dyDescent="0.25">
      <c r="A550" t="s">
        <v>10</v>
      </c>
      <c r="B550">
        <v>55</v>
      </c>
      <c r="C550">
        <v>1</v>
      </c>
      <c r="D550">
        <v>1</v>
      </c>
      <c r="E550">
        <v>0</v>
      </c>
      <c r="F550" t="s">
        <v>27</v>
      </c>
      <c r="G550" t="s">
        <v>12</v>
      </c>
      <c r="H550" t="s">
        <v>13</v>
      </c>
      <c r="I550" t="s">
        <v>14</v>
      </c>
      <c r="J550">
        <v>1</v>
      </c>
      <c r="K550">
        <f>IF(J550=1,Table3[[#This Row],[Outcome]]," ")</f>
        <v>1</v>
      </c>
      <c r="L550" t="str">
        <f t="shared" si="8"/>
        <v xml:space="preserve"> </v>
      </c>
      <c r="M550" t="str" cm="1">
        <f t="array" ref="M550">_xlfn.IFS(
  B550&lt;11, "0–10",
  B550&lt;21, "11–20",
  B550&lt;31, "21–30",
  B550&lt;41, "31–40",
  B550&lt;51, "41–50",
  B550&lt;61, "51–60",
  B550&lt;71, "61–70",
  B550&lt;81, "71–80",
  B550&lt;=100, "81–100"
)</f>
        <v>51–60</v>
      </c>
    </row>
    <row r="551" spans="1:13" x14ac:dyDescent="0.25">
      <c r="A551" t="s">
        <v>15</v>
      </c>
      <c r="B551">
        <v>22</v>
      </c>
      <c r="C551">
        <v>0</v>
      </c>
      <c r="D551">
        <v>0</v>
      </c>
      <c r="E551">
        <v>1</v>
      </c>
      <c r="F551" t="s">
        <v>42</v>
      </c>
      <c r="G551" t="s">
        <v>17</v>
      </c>
      <c r="H551" t="s">
        <v>13</v>
      </c>
      <c r="I551" t="s">
        <v>14</v>
      </c>
      <c r="J551">
        <v>0</v>
      </c>
      <c r="K551" t="str">
        <f>IF(J551=1,Table3[[#This Row],[Outcome]]," ")</f>
        <v xml:space="preserve"> </v>
      </c>
      <c r="L551">
        <f t="shared" si="8"/>
        <v>1</v>
      </c>
      <c r="M551" t="str" cm="1">
        <f t="array" ref="M551">_xlfn.IFS(
  B551&lt;11, "0–10",
  B551&lt;21, "11–20",
  B551&lt;31, "21–30",
  B551&lt;41, "31–40",
  B551&lt;51, "41–50",
  B551&lt;61, "51–60",
  B551&lt;71, "61–70",
  B551&lt;81, "71–80",
  B551&lt;=100, "81–100"
)</f>
        <v>21–30</v>
      </c>
    </row>
    <row r="552" spans="1:13" x14ac:dyDescent="0.25">
      <c r="A552" t="s">
        <v>15</v>
      </c>
      <c r="B552">
        <v>26</v>
      </c>
      <c r="C552">
        <v>1</v>
      </c>
      <c r="D552">
        <v>1</v>
      </c>
      <c r="E552">
        <v>0</v>
      </c>
      <c r="F552" t="s">
        <v>23</v>
      </c>
      <c r="G552" t="s">
        <v>12</v>
      </c>
      <c r="H552" t="s">
        <v>24</v>
      </c>
      <c r="I552" t="s">
        <v>14</v>
      </c>
      <c r="J552">
        <v>1</v>
      </c>
      <c r="K552">
        <f>IF(J552=1,Table3[[#This Row],[Outcome]]," ")</f>
        <v>1</v>
      </c>
      <c r="L552" t="str">
        <f t="shared" si="8"/>
        <v xml:space="preserve"> </v>
      </c>
      <c r="M552" t="str" cm="1">
        <f t="array" ref="M552">_xlfn.IFS(
  B552&lt;11, "0–10",
  B552&lt;21, "11–20",
  B552&lt;31, "21–30",
  B552&lt;41, "31–40",
  B552&lt;51, "41–50",
  B552&lt;61, "51–60",
  B552&lt;71, "61–70",
  B552&lt;81, "71–80",
  B552&lt;=100, "81–100"
)</f>
        <v>21–30</v>
      </c>
    </row>
    <row r="553" spans="1:13" x14ac:dyDescent="0.25">
      <c r="A553" t="s">
        <v>15</v>
      </c>
      <c r="B553">
        <v>31</v>
      </c>
      <c r="C553">
        <v>1</v>
      </c>
      <c r="D553">
        <v>1</v>
      </c>
      <c r="E553">
        <v>0</v>
      </c>
      <c r="F553" t="s">
        <v>39</v>
      </c>
      <c r="G553" t="s">
        <v>17</v>
      </c>
      <c r="H553" t="s">
        <v>24</v>
      </c>
      <c r="I553" t="s">
        <v>14</v>
      </c>
      <c r="J553">
        <v>1</v>
      </c>
      <c r="K553">
        <f>IF(J553=1,Table3[[#This Row],[Outcome]]," ")</f>
        <v>1</v>
      </c>
      <c r="L553" t="str">
        <f t="shared" si="8"/>
        <v xml:space="preserve"> </v>
      </c>
      <c r="M553" t="str" cm="1">
        <f t="array" ref="M553">_xlfn.IFS(
  B553&lt;11, "0–10",
  B553&lt;21, "11–20",
  B553&lt;31, "21–30",
  B553&lt;41, "31–40",
  B553&lt;51, "41–50",
  B553&lt;61, "51–60",
  B553&lt;71, "61–70",
  B553&lt;81, "71–80",
  B553&lt;=100, "81–100"
)</f>
        <v>31–40</v>
      </c>
    </row>
    <row r="554" spans="1:13" x14ac:dyDescent="0.25">
      <c r="A554" t="s">
        <v>10</v>
      </c>
      <c r="B554">
        <v>50</v>
      </c>
      <c r="C554">
        <v>0</v>
      </c>
      <c r="D554">
        <v>0</v>
      </c>
      <c r="E554">
        <v>0</v>
      </c>
      <c r="F554" t="s">
        <v>47</v>
      </c>
      <c r="G554" t="s">
        <v>12</v>
      </c>
      <c r="H554" t="s">
        <v>13</v>
      </c>
      <c r="I554" t="s">
        <v>14</v>
      </c>
      <c r="J554">
        <v>0</v>
      </c>
      <c r="K554" t="str">
        <f>IF(J554=1,Table3[[#This Row],[Outcome]]," ")</f>
        <v xml:space="preserve"> </v>
      </c>
      <c r="L554">
        <f t="shared" si="8"/>
        <v>1</v>
      </c>
      <c r="M554" t="str" cm="1">
        <f t="array" ref="M554">_xlfn.IFS(
  B554&lt;11, "0–10",
  B554&lt;21, "11–20",
  B554&lt;31, "21–30",
  B554&lt;41, "31–40",
  B554&lt;51, "41–50",
  B554&lt;61, "51–60",
  B554&lt;71, "61–70",
  B554&lt;81, "71–80",
  B554&lt;=100, "81–100"
)</f>
        <v>41–50</v>
      </c>
    </row>
    <row r="555" spans="1:13" x14ac:dyDescent="0.25">
      <c r="A555" t="s">
        <v>15</v>
      </c>
      <c r="B555">
        <v>25</v>
      </c>
      <c r="C555">
        <v>0</v>
      </c>
      <c r="D555">
        <v>0</v>
      </c>
      <c r="E555">
        <v>0</v>
      </c>
      <c r="F555" t="s">
        <v>36</v>
      </c>
      <c r="G555" t="s">
        <v>17</v>
      </c>
      <c r="H555" t="s">
        <v>24</v>
      </c>
      <c r="I555" t="s">
        <v>14</v>
      </c>
      <c r="J555">
        <v>0</v>
      </c>
      <c r="K555" t="str">
        <f>IF(J555=1,Table3[[#This Row],[Outcome]]," ")</f>
        <v xml:space="preserve"> </v>
      </c>
      <c r="L555">
        <f t="shared" si="8"/>
        <v>1</v>
      </c>
      <c r="M555" t="str" cm="1">
        <f t="array" ref="M555">_xlfn.IFS(
  B555&lt;11, "0–10",
  B555&lt;21, "11–20",
  B555&lt;31, "21–30",
  B555&lt;41, "31–40",
  B555&lt;51, "41–50",
  B555&lt;61, "51–60",
  B555&lt;71, "61–70",
  B555&lt;81, "71–80",
  B555&lt;=100, "81–100"
)</f>
        <v>21–30</v>
      </c>
    </row>
    <row r="556" spans="1:13" x14ac:dyDescent="0.25">
      <c r="A556" t="s">
        <v>10</v>
      </c>
      <c r="B556">
        <v>34</v>
      </c>
      <c r="C556">
        <v>1</v>
      </c>
      <c r="D556">
        <v>1</v>
      </c>
      <c r="E556">
        <v>0</v>
      </c>
      <c r="F556" t="s">
        <v>23</v>
      </c>
      <c r="G556" t="s">
        <v>12</v>
      </c>
      <c r="H556" t="s">
        <v>13</v>
      </c>
      <c r="I556" t="s">
        <v>14</v>
      </c>
      <c r="J556">
        <v>1</v>
      </c>
      <c r="K556">
        <f>IF(J556=1,Table3[[#This Row],[Outcome]]," ")</f>
        <v>1</v>
      </c>
      <c r="L556" t="str">
        <f t="shared" si="8"/>
        <v xml:space="preserve"> </v>
      </c>
      <c r="M556" t="str" cm="1">
        <f t="array" ref="M556">_xlfn.IFS(
  B556&lt;11, "0–10",
  B556&lt;21, "11–20",
  B556&lt;31, "21–30",
  B556&lt;41, "31–40",
  B556&lt;51, "41–50",
  B556&lt;61, "51–60",
  B556&lt;71, "61–70",
  B556&lt;81, "71–80",
  B556&lt;=100, "81–100"
)</f>
        <v>31–40</v>
      </c>
    </row>
    <row r="557" spans="1:13" x14ac:dyDescent="0.25">
      <c r="A557" t="s">
        <v>10</v>
      </c>
      <c r="B557">
        <v>54</v>
      </c>
      <c r="C557">
        <v>0</v>
      </c>
      <c r="D557">
        <v>0</v>
      </c>
      <c r="E557">
        <v>0</v>
      </c>
      <c r="F557" t="s">
        <v>11</v>
      </c>
      <c r="G557" t="s">
        <v>17</v>
      </c>
      <c r="H557" t="s">
        <v>24</v>
      </c>
      <c r="I557" t="s">
        <v>14</v>
      </c>
      <c r="J557">
        <v>0</v>
      </c>
      <c r="K557" t="str">
        <f>IF(J557=1,Table3[[#This Row],[Outcome]]," ")</f>
        <v xml:space="preserve"> </v>
      </c>
      <c r="L557">
        <f t="shared" si="8"/>
        <v>1</v>
      </c>
      <c r="M557" t="str" cm="1">
        <f t="array" ref="M557">_xlfn.IFS(
  B557&lt;11, "0–10",
  B557&lt;21, "11–20",
  B557&lt;31, "21–30",
  B557&lt;41, "31–40",
  B557&lt;51, "41–50",
  B557&lt;61, "51–60",
  B557&lt;71, "61–70",
  B557&lt;81, "71–80",
  B557&lt;=100, "81–100"
)</f>
        <v>51–60</v>
      </c>
    </row>
    <row r="558" spans="1:13" x14ac:dyDescent="0.25">
      <c r="A558" t="s">
        <v>10</v>
      </c>
      <c r="B558">
        <v>35</v>
      </c>
      <c r="C558">
        <v>1</v>
      </c>
      <c r="D558">
        <v>1</v>
      </c>
      <c r="E558">
        <v>0</v>
      </c>
      <c r="F558" t="s">
        <v>41</v>
      </c>
      <c r="G558" t="s">
        <v>12</v>
      </c>
      <c r="H558" t="s">
        <v>13</v>
      </c>
      <c r="I558" t="s">
        <v>14</v>
      </c>
      <c r="J558">
        <v>1</v>
      </c>
      <c r="K558">
        <f>IF(J558=1,Table3[[#This Row],[Outcome]]," ")</f>
        <v>1</v>
      </c>
      <c r="L558" t="str">
        <f t="shared" si="8"/>
        <v xml:space="preserve"> </v>
      </c>
      <c r="M558" t="str" cm="1">
        <f t="array" ref="M558">_xlfn.IFS(
  B558&lt;11, "0–10",
  B558&lt;21, "11–20",
  B558&lt;31, "21–30",
  B558&lt;41, "31–40",
  B558&lt;51, "41–50",
  B558&lt;61, "51–60",
  B558&lt;71, "61–70",
  B558&lt;81, "71–80",
  B558&lt;=100, "81–100"
)</f>
        <v>31–40</v>
      </c>
    </row>
    <row r="559" spans="1:13" x14ac:dyDescent="0.25">
      <c r="A559" t="s">
        <v>15</v>
      </c>
      <c r="B559">
        <v>29</v>
      </c>
      <c r="C559">
        <v>1</v>
      </c>
      <c r="D559">
        <v>1</v>
      </c>
      <c r="E559">
        <v>1</v>
      </c>
      <c r="F559" t="s">
        <v>28</v>
      </c>
      <c r="G559" t="s">
        <v>17</v>
      </c>
      <c r="H559" t="s">
        <v>13</v>
      </c>
      <c r="I559" t="s">
        <v>14</v>
      </c>
      <c r="J559">
        <v>1</v>
      </c>
      <c r="K559">
        <f>IF(J559=1,Table3[[#This Row],[Outcome]]," ")</f>
        <v>1</v>
      </c>
      <c r="L559" t="str">
        <f t="shared" si="8"/>
        <v xml:space="preserve"> </v>
      </c>
      <c r="M559" t="str" cm="1">
        <f t="array" ref="M559">_xlfn.IFS(
  B559&lt;11, "0–10",
  B559&lt;21, "11–20",
  B559&lt;31, "21–30",
  B559&lt;41, "31–40",
  B559&lt;51, "41–50",
  B559&lt;61, "51–60",
  B559&lt;71, "61–70",
  B559&lt;81, "71–80",
  B559&lt;=100, "81–100"
)</f>
        <v>21–30</v>
      </c>
    </row>
    <row r="560" spans="1:13" x14ac:dyDescent="0.25">
      <c r="A560" t="s">
        <v>10</v>
      </c>
      <c r="B560">
        <v>18</v>
      </c>
      <c r="C560">
        <v>1</v>
      </c>
      <c r="D560">
        <v>1</v>
      </c>
      <c r="E560">
        <v>0</v>
      </c>
      <c r="F560" t="s">
        <v>47</v>
      </c>
      <c r="G560" t="s">
        <v>12</v>
      </c>
      <c r="H560" t="s">
        <v>19</v>
      </c>
      <c r="I560" t="s">
        <v>14</v>
      </c>
      <c r="J560">
        <v>1</v>
      </c>
      <c r="K560">
        <f>IF(J560=1,Table3[[#This Row],[Outcome]]," ")</f>
        <v>1</v>
      </c>
      <c r="L560" t="str">
        <f t="shared" si="8"/>
        <v xml:space="preserve"> </v>
      </c>
      <c r="M560" t="str" cm="1">
        <f t="array" ref="M560">_xlfn.IFS(
  B560&lt;11, "0–10",
  B560&lt;21, "11–20",
  B560&lt;31, "21–30",
  B560&lt;41, "31–40",
  B560&lt;51, "41–50",
  B560&lt;61, "51–60",
  B560&lt;71, "61–70",
  B560&lt;81, "71–80",
  B560&lt;=100, "81–100"
)</f>
        <v>11–20</v>
      </c>
    </row>
    <row r="561" spans="1:13" x14ac:dyDescent="0.25">
      <c r="A561" t="s">
        <v>10</v>
      </c>
      <c r="B561">
        <v>12</v>
      </c>
      <c r="C561">
        <v>1</v>
      </c>
      <c r="D561">
        <v>1</v>
      </c>
      <c r="E561">
        <v>1</v>
      </c>
      <c r="F561" t="s">
        <v>53</v>
      </c>
      <c r="G561" t="s">
        <v>17</v>
      </c>
      <c r="H561" t="s">
        <v>24</v>
      </c>
      <c r="I561" t="s">
        <v>14</v>
      </c>
      <c r="J561">
        <v>1</v>
      </c>
      <c r="K561">
        <f>IF(J561=1,Table3[[#This Row],[Outcome]]," ")</f>
        <v>1</v>
      </c>
      <c r="L561" t="str">
        <f t="shared" si="8"/>
        <v xml:space="preserve"> </v>
      </c>
      <c r="M561" t="str" cm="1">
        <f t="array" ref="M561">_xlfn.IFS(
  B561&lt;11, "0–10",
  B561&lt;21, "11–20",
  B561&lt;31, "21–30",
  B561&lt;41, "31–40",
  B561&lt;51, "41–50",
  B561&lt;61, "51–60",
  B561&lt;71, "61–70",
  B561&lt;81, "71–80",
  B561&lt;=100, "81–100"
)</f>
        <v>11–20</v>
      </c>
    </row>
    <row r="562" spans="1:13" x14ac:dyDescent="0.25">
      <c r="A562" t="s">
        <v>10</v>
      </c>
      <c r="B562">
        <v>19</v>
      </c>
      <c r="C562">
        <v>0</v>
      </c>
      <c r="D562">
        <v>0</v>
      </c>
      <c r="E562">
        <v>0</v>
      </c>
      <c r="F562" t="s">
        <v>40</v>
      </c>
      <c r="G562" t="s">
        <v>12</v>
      </c>
      <c r="H562" t="s">
        <v>19</v>
      </c>
      <c r="I562" t="s">
        <v>14</v>
      </c>
      <c r="J562">
        <v>0</v>
      </c>
      <c r="K562" t="str">
        <f>IF(J562=1,Table3[[#This Row],[Outcome]]," ")</f>
        <v xml:space="preserve"> </v>
      </c>
      <c r="L562">
        <f t="shared" si="8"/>
        <v>1</v>
      </c>
      <c r="M562" t="str" cm="1">
        <f t="array" ref="M562">_xlfn.IFS(
  B562&lt;11, "0–10",
  B562&lt;21, "11–20",
  B562&lt;31, "21–30",
  B562&lt;41, "31–40",
  B562&lt;51, "41–50",
  B562&lt;61, "51–60",
  B562&lt;71, "61–70",
  B562&lt;81, "71–80",
  B562&lt;=100, "81–100"
)</f>
        <v>11–20</v>
      </c>
    </row>
    <row r="563" spans="1:13" x14ac:dyDescent="0.25">
      <c r="A563" t="s">
        <v>10</v>
      </c>
      <c r="B563">
        <v>38</v>
      </c>
      <c r="C563">
        <v>1</v>
      </c>
      <c r="D563">
        <v>1</v>
      </c>
      <c r="E563">
        <v>0</v>
      </c>
      <c r="F563" t="s">
        <v>27</v>
      </c>
      <c r="G563" t="s">
        <v>17</v>
      </c>
      <c r="H563" t="s">
        <v>19</v>
      </c>
      <c r="I563" t="s">
        <v>14</v>
      </c>
      <c r="J563">
        <v>1</v>
      </c>
      <c r="K563">
        <f>IF(J563=1,Table3[[#This Row],[Outcome]]," ")</f>
        <v>1</v>
      </c>
      <c r="L563" t="str">
        <f t="shared" si="8"/>
        <v xml:space="preserve"> </v>
      </c>
      <c r="M563" t="str" cm="1">
        <f t="array" ref="M563">_xlfn.IFS(
  B563&lt;11, "0–10",
  B563&lt;21, "11–20",
  B563&lt;31, "21–30",
  B563&lt;41, "31–40",
  B563&lt;51, "41–50",
  B563&lt;61, "51–60",
  B563&lt;71, "61–70",
  B563&lt;81, "71–80",
  B563&lt;=100, "81–100"
)</f>
        <v>31–40</v>
      </c>
    </row>
    <row r="564" spans="1:13" x14ac:dyDescent="0.25">
      <c r="A564" t="s">
        <v>15</v>
      </c>
      <c r="B564">
        <v>46</v>
      </c>
      <c r="C564">
        <v>0</v>
      </c>
      <c r="D564">
        <v>0</v>
      </c>
      <c r="E564">
        <v>0</v>
      </c>
      <c r="F564" t="s">
        <v>42</v>
      </c>
      <c r="G564" t="s">
        <v>12</v>
      </c>
      <c r="H564" t="s">
        <v>19</v>
      </c>
      <c r="I564" t="s">
        <v>14</v>
      </c>
      <c r="J564">
        <v>0</v>
      </c>
      <c r="K564" t="str">
        <f>IF(J564=1,Table3[[#This Row],[Outcome]]," ")</f>
        <v xml:space="preserve"> </v>
      </c>
      <c r="L564">
        <f t="shared" si="8"/>
        <v>1</v>
      </c>
      <c r="M564" t="str" cm="1">
        <f t="array" ref="M564">_xlfn.IFS(
  B564&lt;11, "0–10",
  B564&lt;21, "11–20",
  B564&lt;31, "21–30",
  B564&lt;41, "31–40",
  B564&lt;51, "41–50",
  B564&lt;61, "51–60",
  B564&lt;71, "61–70",
  B564&lt;81, "71–80",
  B564&lt;=100, "81–100"
)</f>
        <v>41–50</v>
      </c>
    </row>
    <row r="565" spans="1:13" x14ac:dyDescent="0.25">
      <c r="A565" t="s">
        <v>10</v>
      </c>
      <c r="B565">
        <v>9</v>
      </c>
      <c r="C565">
        <v>1</v>
      </c>
      <c r="D565">
        <v>1</v>
      </c>
      <c r="E565">
        <v>0</v>
      </c>
      <c r="F565" t="s">
        <v>25</v>
      </c>
      <c r="G565" t="s">
        <v>17</v>
      </c>
      <c r="H565" t="s">
        <v>13</v>
      </c>
      <c r="I565" t="s">
        <v>14</v>
      </c>
      <c r="J565">
        <v>1</v>
      </c>
      <c r="K565">
        <f>IF(J565=1,Table3[[#This Row],[Outcome]]," ")</f>
        <v>1</v>
      </c>
      <c r="L565" t="str">
        <f t="shared" si="8"/>
        <v xml:space="preserve"> </v>
      </c>
      <c r="M565" t="str" cm="1">
        <f t="array" ref="M565">_xlfn.IFS(
  B565&lt;11, "0–10",
  B565&lt;21, "11–20",
  B565&lt;31, "21–30",
  B565&lt;41, "31–40",
  B565&lt;51, "41–50",
  B565&lt;61, "51–60",
  B565&lt;71, "61–70",
  B565&lt;81, "71–80",
  B565&lt;=100, "81–100"
)</f>
        <v>0–10</v>
      </c>
    </row>
    <row r="566" spans="1:13" x14ac:dyDescent="0.25">
      <c r="A566" t="s">
        <v>10</v>
      </c>
      <c r="B566">
        <v>42</v>
      </c>
      <c r="C566">
        <v>1</v>
      </c>
      <c r="D566">
        <v>1</v>
      </c>
      <c r="E566">
        <v>1</v>
      </c>
      <c r="F566" t="s">
        <v>31</v>
      </c>
      <c r="G566" t="s">
        <v>12</v>
      </c>
      <c r="H566" t="s">
        <v>13</v>
      </c>
      <c r="I566" t="s">
        <v>14</v>
      </c>
      <c r="J566">
        <v>1</v>
      </c>
      <c r="K566">
        <f>IF(J566=1,Table3[[#This Row],[Outcome]]," ")</f>
        <v>1</v>
      </c>
      <c r="L566" t="str">
        <f t="shared" si="8"/>
        <v xml:space="preserve"> </v>
      </c>
      <c r="M566" t="str" cm="1">
        <f t="array" ref="M566">_xlfn.IFS(
  B566&lt;11, "0–10",
  B566&lt;21, "11–20",
  B566&lt;31, "21–30",
  B566&lt;41, "31–40",
  B566&lt;51, "41–50",
  B566&lt;61, "51–60",
  B566&lt;71, "61–70",
  B566&lt;81, "71–80",
  B566&lt;=100, "81–100"
)</f>
        <v>41–50</v>
      </c>
    </row>
    <row r="567" spans="1:13" x14ac:dyDescent="0.25">
      <c r="A567" t="s">
        <v>15</v>
      </c>
      <c r="B567">
        <v>23</v>
      </c>
      <c r="C567">
        <v>0</v>
      </c>
      <c r="D567">
        <v>0</v>
      </c>
      <c r="E567">
        <v>1</v>
      </c>
      <c r="F567" t="s">
        <v>18</v>
      </c>
      <c r="G567" t="s">
        <v>17</v>
      </c>
      <c r="H567" t="s">
        <v>13</v>
      </c>
      <c r="I567" t="s">
        <v>14</v>
      </c>
      <c r="J567">
        <v>0</v>
      </c>
      <c r="K567" t="str">
        <f>IF(J567=1,Table3[[#This Row],[Outcome]]," ")</f>
        <v xml:space="preserve"> </v>
      </c>
      <c r="L567">
        <f t="shared" si="8"/>
        <v>1</v>
      </c>
      <c r="M567" t="str" cm="1">
        <f t="array" ref="M567">_xlfn.IFS(
  B567&lt;11, "0–10",
  B567&lt;21, "11–20",
  B567&lt;31, "21–30",
  B567&lt;41, "31–40",
  B567&lt;51, "41–50",
  B567&lt;61, "51–60",
  B567&lt;71, "61–70",
  B567&lt;81, "71–80",
  B567&lt;=100, "81–100"
)</f>
        <v>21–30</v>
      </c>
    </row>
    <row r="568" spans="1:13" x14ac:dyDescent="0.25">
      <c r="A568" t="s">
        <v>10</v>
      </c>
      <c r="B568">
        <v>45</v>
      </c>
      <c r="C568">
        <v>1</v>
      </c>
      <c r="D568">
        <v>1</v>
      </c>
      <c r="E568">
        <v>1</v>
      </c>
      <c r="F568" t="s">
        <v>18</v>
      </c>
      <c r="G568" t="s">
        <v>12</v>
      </c>
      <c r="H568" t="s">
        <v>13</v>
      </c>
      <c r="I568" t="s">
        <v>14</v>
      </c>
      <c r="J568">
        <v>1</v>
      </c>
      <c r="K568">
        <f>IF(J568=1,Table3[[#This Row],[Outcome]]," ")</f>
        <v>1</v>
      </c>
      <c r="L568" t="str">
        <f t="shared" si="8"/>
        <v xml:space="preserve"> </v>
      </c>
      <c r="M568" t="str" cm="1">
        <f t="array" ref="M568">_xlfn.IFS(
  B568&lt;11, "0–10",
  B568&lt;21, "11–20",
  B568&lt;31, "21–30",
  B568&lt;41, "31–40",
  B568&lt;51, "41–50",
  B568&lt;61, "51–60",
  B568&lt;71, "61–70",
  B568&lt;81, "71–80",
  B568&lt;=100, "81–100"
)</f>
        <v>41–50</v>
      </c>
    </row>
    <row r="569" spans="1:13" x14ac:dyDescent="0.25">
      <c r="A569" t="s">
        <v>10</v>
      </c>
      <c r="B569">
        <v>29</v>
      </c>
      <c r="C569">
        <v>1</v>
      </c>
      <c r="D569">
        <v>1</v>
      </c>
      <c r="E569">
        <v>1</v>
      </c>
      <c r="F569" t="s">
        <v>18</v>
      </c>
      <c r="G569" t="s">
        <v>17</v>
      </c>
      <c r="H569" t="s">
        <v>13</v>
      </c>
      <c r="I569" t="s">
        <v>14</v>
      </c>
      <c r="J569">
        <v>1</v>
      </c>
      <c r="K569">
        <f>IF(J569=1,Table3[[#This Row],[Outcome]]," ")</f>
        <v>1</v>
      </c>
      <c r="L569" t="str">
        <f t="shared" si="8"/>
        <v xml:space="preserve"> </v>
      </c>
      <c r="M569" t="str" cm="1">
        <f t="array" ref="M569">_xlfn.IFS(
  B569&lt;11, "0–10",
  B569&lt;21, "11–20",
  B569&lt;31, "21–30",
  B569&lt;41, "31–40",
  B569&lt;51, "41–50",
  B569&lt;61, "51–60",
  B569&lt;71, "61–70",
  B569&lt;81, "71–80",
  B569&lt;=100, "81–100"
)</f>
        <v>21–30</v>
      </c>
    </row>
    <row r="570" spans="1:13" x14ac:dyDescent="0.25">
      <c r="A570" t="s">
        <v>15</v>
      </c>
      <c r="B570">
        <v>31</v>
      </c>
      <c r="C570">
        <v>1</v>
      </c>
      <c r="D570">
        <v>1</v>
      </c>
      <c r="E570">
        <v>1</v>
      </c>
      <c r="F570" t="s">
        <v>51</v>
      </c>
      <c r="G570" t="s">
        <v>12</v>
      </c>
      <c r="H570" t="s">
        <v>24</v>
      </c>
      <c r="I570" t="s">
        <v>14</v>
      </c>
      <c r="J570">
        <v>1</v>
      </c>
      <c r="K570">
        <f>IF(J570=1,Table3[[#This Row],[Outcome]]," ")</f>
        <v>1</v>
      </c>
      <c r="L570" t="str">
        <f t="shared" si="8"/>
        <v xml:space="preserve"> </v>
      </c>
      <c r="M570" t="str" cm="1">
        <f t="array" ref="M570">_xlfn.IFS(
  B570&lt;11, "0–10",
  B570&lt;21, "11–20",
  B570&lt;31, "21–30",
  B570&lt;41, "31–40",
  B570&lt;51, "41–50",
  B570&lt;61, "51–60",
  B570&lt;71, "61–70",
  B570&lt;81, "71–80",
  B570&lt;=100, "81–100"
)</f>
        <v>31–40</v>
      </c>
    </row>
    <row r="571" spans="1:13" x14ac:dyDescent="0.25">
      <c r="A571" t="s">
        <v>15</v>
      </c>
      <c r="B571">
        <v>34</v>
      </c>
      <c r="C571">
        <v>0</v>
      </c>
      <c r="D571">
        <v>0</v>
      </c>
      <c r="E571">
        <v>0</v>
      </c>
      <c r="F571" t="s">
        <v>36</v>
      </c>
      <c r="G571" t="s">
        <v>17</v>
      </c>
      <c r="H571" t="s">
        <v>24</v>
      </c>
      <c r="I571" t="s">
        <v>14</v>
      </c>
      <c r="J571">
        <v>0</v>
      </c>
      <c r="K571" t="str">
        <f>IF(J571=1,Table3[[#This Row],[Outcome]]," ")</f>
        <v xml:space="preserve"> </v>
      </c>
      <c r="L571">
        <f t="shared" si="8"/>
        <v>1</v>
      </c>
      <c r="M571" t="str" cm="1">
        <f t="array" ref="M571">_xlfn.IFS(
  B571&lt;11, "0–10",
  B571&lt;21, "11–20",
  B571&lt;31, "21–30",
  B571&lt;41, "31–40",
  B571&lt;51, "41–50",
  B571&lt;61, "51–60",
  B571&lt;71, "61–70",
  B571&lt;81, "71–80",
  B571&lt;=100, "81–100"
)</f>
        <v>31–40</v>
      </c>
    </row>
    <row r="572" spans="1:13" x14ac:dyDescent="0.25">
      <c r="A572" t="s">
        <v>10</v>
      </c>
      <c r="B572">
        <v>61</v>
      </c>
      <c r="C572">
        <v>1</v>
      </c>
      <c r="D572">
        <v>1</v>
      </c>
      <c r="E572">
        <v>1</v>
      </c>
      <c r="F572" t="s">
        <v>53</v>
      </c>
      <c r="G572" t="s">
        <v>12</v>
      </c>
      <c r="H572" t="s">
        <v>24</v>
      </c>
      <c r="I572" t="s">
        <v>14</v>
      </c>
      <c r="J572">
        <v>1</v>
      </c>
      <c r="K572">
        <f>IF(J572=1,Table3[[#This Row],[Outcome]]," ")</f>
        <v>1</v>
      </c>
      <c r="L572" t="str">
        <f t="shared" si="8"/>
        <v xml:space="preserve"> </v>
      </c>
      <c r="M572" t="str" cm="1">
        <f t="array" ref="M572">_xlfn.IFS(
  B572&lt;11, "0–10",
  B572&lt;21, "11–20",
  B572&lt;31, "21–30",
  B572&lt;41, "31–40",
  B572&lt;51, "41–50",
  B572&lt;61, "51–60",
  B572&lt;71, "61–70",
  B572&lt;81, "71–80",
  B572&lt;=100, "81–100"
)</f>
        <v>61–70</v>
      </c>
    </row>
    <row r="573" spans="1:13" x14ac:dyDescent="0.25">
      <c r="A573" t="s">
        <v>10</v>
      </c>
      <c r="B573">
        <v>26</v>
      </c>
      <c r="C573">
        <v>1</v>
      </c>
      <c r="D573">
        <v>1</v>
      </c>
      <c r="E573">
        <v>1</v>
      </c>
      <c r="F573" t="s">
        <v>40</v>
      </c>
      <c r="G573" t="s">
        <v>17</v>
      </c>
      <c r="H573" t="s">
        <v>24</v>
      </c>
      <c r="I573" t="s">
        <v>14</v>
      </c>
      <c r="J573">
        <v>1</v>
      </c>
      <c r="K573">
        <f>IF(J573=1,Table3[[#This Row],[Outcome]]," ")</f>
        <v>1</v>
      </c>
      <c r="L573" t="str">
        <f t="shared" si="8"/>
        <v xml:space="preserve"> </v>
      </c>
      <c r="M573" t="str" cm="1">
        <f t="array" ref="M573">_xlfn.IFS(
  B573&lt;11, "0–10",
  B573&lt;21, "11–20",
  B573&lt;31, "21–30",
  B573&lt;41, "31–40",
  B573&lt;51, "41–50",
  B573&lt;61, "51–60",
  B573&lt;71, "61–70",
  B573&lt;81, "71–80",
  B573&lt;=100, "81–100"
)</f>
        <v>21–30</v>
      </c>
    </row>
    <row r="574" spans="1:13" x14ac:dyDescent="0.25">
      <c r="A574" t="s">
        <v>10</v>
      </c>
      <c r="B574">
        <v>52</v>
      </c>
      <c r="C574">
        <v>0</v>
      </c>
      <c r="D574">
        <v>0</v>
      </c>
      <c r="E574">
        <v>0</v>
      </c>
      <c r="F574" t="s">
        <v>36</v>
      </c>
      <c r="G574" t="s">
        <v>12</v>
      </c>
      <c r="H574" t="s">
        <v>19</v>
      </c>
      <c r="I574" t="s">
        <v>14</v>
      </c>
      <c r="J574">
        <v>0</v>
      </c>
      <c r="K574" t="str">
        <f>IF(J574=1,Table3[[#This Row],[Outcome]]," ")</f>
        <v xml:space="preserve"> </v>
      </c>
      <c r="L574">
        <f t="shared" si="8"/>
        <v>1</v>
      </c>
      <c r="M574" t="str" cm="1">
        <f t="array" ref="M574">_xlfn.IFS(
  B574&lt;11, "0–10",
  B574&lt;21, "11–20",
  B574&lt;31, "21–30",
  B574&lt;41, "31–40",
  B574&lt;51, "41–50",
  B574&lt;61, "51–60",
  B574&lt;71, "61–70",
  B574&lt;81, "71–80",
  B574&lt;=100, "81–100"
)</f>
        <v>51–60</v>
      </c>
    </row>
    <row r="575" spans="1:13" x14ac:dyDescent="0.25">
      <c r="A575" t="s">
        <v>10</v>
      </c>
      <c r="B575">
        <v>24</v>
      </c>
      <c r="C575">
        <v>0</v>
      </c>
      <c r="D575">
        <v>0</v>
      </c>
      <c r="E575">
        <v>0</v>
      </c>
      <c r="F575" t="s">
        <v>26</v>
      </c>
      <c r="G575" t="s">
        <v>17</v>
      </c>
      <c r="H575" t="s">
        <v>24</v>
      </c>
      <c r="I575" t="s">
        <v>14</v>
      </c>
      <c r="J575">
        <v>0</v>
      </c>
      <c r="K575" t="str">
        <f>IF(J575=1,Table3[[#This Row],[Outcome]]," ")</f>
        <v xml:space="preserve"> </v>
      </c>
      <c r="L575">
        <f t="shared" si="8"/>
        <v>1</v>
      </c>
      <c r="M575" t="str" cm="1">
        <f t="array" ref="M575">_xlfn.IFS(
  B575&lt;11, "0–10",
  B575&lt;21, "11–20",
  B575&lt;31, "21–30",
  B575&lt;41, "31–40",
  B575&lt;51, "41–50",
  B575&lt;61, "51–60",
  B575&lt;71, "61–70",
  B575&lt;81, "71–80",
  B575&lt;=100, "81–100"
)</f>
        <v>21–30</v>
      </c>
    </row>
    <row r="576" spans="1:13" x14ac:dyDescent="0.25">
      <c r="A576" t="s">
        <v>15</v>
      </c>
      <c r="B576">
        <v>19</v>
      </c>
      <c r="C576">
        <v>0</v>
      </c>
      <c r="D576">
        <v>0</v>
      </c>
      <c r="E576">
        <v>1</v>
      </c>
      <c r="F576" t="s">
        <v>37</v>
      </c>
      <c r="G576" t="s">
        <v>12</v>
      </c>
      <c r="H576" t="s">
        <v>13</v>
      </c>
      <c r="I576" t="s">
        <v>14</v>
      </c>
      <c r="J576">
        <v>0</v>
      </c>
      <c r="K576" t="str">
        <f>IF(J576=1,Table3[[#This Row],[Outcome]]," ")</f>
        <v xml:space="preserve"> </v>
      </c>
      <c r="L576">
        <f t="shared" si="8"/>
        <v>1</v>
      </c>
      <c r="M576" t="str" cm="1">
        <f t="array" ref="M576">_xlfn.IFS(
  B576&lt;11, "0–10",
  B576&lt;21, "11–20",
  B576&lt;31, "21–30",
  B576&lt;41, "31–40",
  B576&lt;51, "41–50",
  B576&lt;61, "51–60",
  B576&lt;71, "61–70",
  B576&lt;81, "71–80",
  B576&lt;=100, "81–100"
)</f>
        <v>11–20</v>
      </c>
    </row>
    <row r="577" spans="1:13" x14ac:dyDescent="0.25">
      <c r="A577" t="s">
        <v>10</v>
      </c>
      <c r="B577">
        <v>47</v>
      </c>
      <c r="C577">
        <v>1</v>
      </c>
      <c r="D577">
        <v>1</v>
      </c>
      <c r="E577">
        <v>0</v>
      </c>
      <c r="F577" t="s">
        <v>48</v>
      </c>
      <c r="G577" t="s">
        <v>17</v>
      </c>
      <c r="H577" t="s">
        <v>24</v>
      </c>
      <c r="I577" t="s">
        <v>14</v>
      </c>
      <c r="J577">
        <v>1</v>
      </c>
      <c r="K577">
        <f>IF(J577=1,Table3[[#This Row],[Outcome]]," ")</f>
        <v>1</v>
      </c>
      <c r="L577" t="str">
        <f t="shared" si="8"/>
        <v xml:space="preserve"> </v>
      </c>
      <c r="M577" t="str" cm="1">
        <f t="array" ref="M577">_xlfn.IFS(
  B577&lt;11, "0–10",
  B577&lt;21, "11–20",
  B577&lt;31, "21–30",
  B577&lt;41, "31–40",
  B577&lt;51, "41–50",
  B577&lt;61, "51–60",
  B577&lt;71, "61–70",
  B577&lt;81, "71–80",
  B577&lt;=100, "81–100"
)</f>
        <v>41–50</v>
      </c>
    </row>
    <row r="578" spans="1:13" x14ac:dyDescent="0.25">
      <c r="A578" t="s">
        <v>10</v>
      </c>
      <c r="B578">
        <v>14</v>
      </c>
      <c r="C578">
        <v>1</v>
      </c>
      <c r="D578">
        <v>1</v>
      </c>
      <c r="E578">
        <v>1</v>
      </c>
      <c r="F578" t="s">
        <v>28</v>
      </c>
      <c r="G578" t="s">
        <v>12</v>
      </c>
      <c r="H578" t="s">
        <v>24</v>
      </c>
      <c r="I578" t="s">
        <v>14</v>
      </c>
      <c r="J578">
        <v>1</v>
      </c>
      <c r="K578">
        <f>IF(J578=1,Table3[[#This Row],[Outcome]]," ")</f>
        <v>1</v>
      </c>
      <c r="L578" t="str">
        <f t="shared" ref="L578:L641" si="9">IF(J578=0,1," ")</f>
        <v xml:space="preserve"> </v>
      </c>
      <c r="M578" t="str" cm="1">
        <f t="array" ref="M578">_xlfn.IFS(
  B578&lt;11, "0–10",
  B578&lt;21, "11–20",
  B578&lt;31, "21–30",
  B578&lt;41, "31–40",
  B578&lt;51, "41–50",
  B578&lt;61, "51–60",
  B578&lt;71, "61–70",
  B578&lt;81, "71–80",
  B578&lt;=100, "81–100"
)</f>
        <v>11–20</v>
      </c>
    </row>
    <row r="579" spans="1:13" x14ac:dyDescent="0.25">
      <c r="A579" t="s">
        <v>15</v>
      </c>
      <c r="B579">
        <v>62</v>
      </c>
      <c r="C579">
        <v>1</v>
      </c>
      <c r="D579">
        <v>1</v>
      </c>
      <c r="E579">
        <v>0</v>
      </c>
      <c r="F579" t="s">
        <v>37</v>
      </c>
      <c r="G579" t="s">
        <v>17</v>
      </c>
      <c r="H579" t="s">
        <v>24</v>
      </c>
      <c r="I579" t="s">
        <v>14</v>
      </c>
      <c r="J579">
        <v>1</v>
      </c>
      <c r="K579">
        <f>IF(J579=1,Table3[[#This Row],[Outcome]]," ")</f>
        <v>1</v>
      </c>
      <c r="L579" t="str">
        <f t="shared" si="9"/>
        <v xml:space="preserve"> </v>
      </c>
      <c r="M579" t="str" cm="1">
        <f t="array" ref="M579">_xlfn.IFS(
  B579&lt;11, "0–10",
  B579&lt;21, "11–20",
  B579&lt;31, "21–30",
  B579&lt;41, "31–40",
  B579&lt;51, "41–50",
  B579&lt;61, "51–60",
  B579&lt;71, "61–70",
  B579&lt;81, "71–80",
  B579&lt;=100, "81–100"
)</f>
        <v>61–70</v>
      </c>
    </row>
    <row r="580" spans="1:13" x14ac:dyDescent="0.25">
      <c r="A580" t="s">
        <v>15</v>
      </c>
      <c r="B580">
        <v>53</v>
      </c>
      <c r="C580">
        <v>1</v>
      </c>
      <c r="D580">
        <v>1</v>
      </c>
      <c r="E580">
        <v>1</v>
      </c>
      <c r="F580" t="s">
        <v>11</v>
      </c>
      <c r="G580" t="s">
        <v>12</v>
      </c>
      <c r="H580" t="s">
        <v>24</v>
      </c>
      <c r="I580" t="s">
        <v>14</v>
      </c>
      <c r="J580">
        <v>1</v>
      </c>
      <c r="K580">
        <f>IF(J580=1,Table3[[#This Row],[Outcome]]," ")</f>
        <v>1</v>
      </c>
      <c r="L580" t="str">
        <f t="shared" si="9"/>
        <v xml:space="preserve"> </v>
      </c>
      <c r="M580" t="str" cm="1">
        <f t="array" ref="M580">_xlfn.IFS(
  B580&lt;11, "0–10",
  B580&lt;21, "11–20",
  B580&lt;31, "21–30",
  B580&lt;41, "31–40",
  B580&lt;51, "41–50",
  B580&lt;61, "51–60",
  B580&lt;71, "61–70",
  B580&lt;81, "71–80",
  B580&lt;=100, "81–100"
)</f>
        <v>51–60</v>
      </c>
    </row>
    <row r="581" spans="1:13" x14ac:dyDescent="0.25">
      <c r="A581" t="s">
        <v>15</v>
      </c>
      <c r="B581">
        <v>49</v>
      </c>
      <c r="C581">
        <v>0</v>
      </c>
      <c r="D581">
        <v>0</v>
      </c>
      <c r="E581">
        <v>1</v>
      </c>
      <c r="F581" t="s">
        <v>47</v>
      </c>
      <c r="G581" t="s">
        <v>17</v>
      </c>
      <c r="H581" t="s">
        <v>24</v>
      </c>
      <c r="I581" t="s">
        <v>14</v>
      </c>
      <c r="J581">
        <v>0</v>
      </c>
      <c r="K581" t="str">
        <f>IF(J581=1,Table3[[#This Row],[Outcome]]," ")</f>
        <v xml:space="preserve"> </v>
      </c>
      <c r="L581">
        <f t="shared" si="9"/>
        <v>1</v>
      </c>
      <c r="M581" t="str" cm="1">
        <f t="array" ref="M581">_xlfn.IFS(
  B581&lt;11, "0–10",
  B581&lt;21, "11–20",
  B581&lt;31, "21–30",
  B581&lt;41, "31–40",
  B581&lt;51, "41–50",
  B581&lt;61, "51–60",
  B581&lt;71, "61–70",
  B581&lt;81, "71–80",
  B581&lt;=100, "81–100"
)</f>
        <v>41–50</v>
      </c>
    </row>
    <row r="582" spans="1:13" x14ac:dyDescent="0.25">
      <c r="A582" t="s">
        <v>10</v>
      </c>
      <c r="B582">
        <v>51</v>
      </c>
      <c r="C582">
        <v>0</v>
      </c>
      <c r="D582">
        <v>0</v>
      </c>
      <c r="E582">
        <v>1</v>
      </c>
      <c r="F582" t="s">
        <v>29</v>
      </c>
      <c r="G582" t="s">
        <v>12</v>
      </c>
      <c r="H582" t="s">
        <v>13</v>
      </c>
      <c r="I582" t="s">
        <v>14</v>
      </c>
      <c r="J582">
        <v>0</v>
      </c>
      <c r="K582" t="str">
        <f>IF(J582=1,Table3[[#This Row],[Outcome]]," ")</f>
        <v xml:space="preserve"> </v>
      </c>
      <c r="L582">
        <f t="shared" si="9"/>
        <v>1</v>
      </c>
      <c r="M582" t="str" cm="1">
        <f t="array" ref="M582">_xlfn.IFS(
  B582&lt;11, "0–10",
  B582&lt;21, "11–20",
  B582&lt;31, "21–30",
  B582&lt;41, "31–40",
  B582&lt;51, "41–50",
  B582&lt;61, "51–60",
  B582&lt;71, "61–70",
  B582&lt;81, "71–80",
  B582&lt;=100, "81–100"
)</f>
        <v>51–60</v>
      </c>
    </row>
    <row r="583" spans="1:13" x14ac:dyDescent="0.25">
      <c r="A583" t="s">
        <v>10</v>
      </c>
      <c r="B583">
        <v>61</v>
      </c>
      <c r="C583">
        <v>0</v>
      </c>
      <c r="D583">
        <v>0</v>
      </c>
      <c r="E583">
        <v>0</v>
      </c>
      <c r="F583" t="s">
        <v>35</v>
      </c>
      <c r="G583" t="s">
        <v>17</v>
      </c>
      <c r="H583" t="s">
        <v>13</v>
      </c>
      <c r="I583" t="s">
        <v>14</v>
      </c>
      <c r="J583">
        <v>0</v>
      </c>
      <c r="K583" t="str">
        <f>IF(J583=1,Table3[[#This Row],[Outcome]]," ")</f>
        <v xml:space="preserve"> </v>
      </c>
      <c r="L583">
        <f t="shared" si="9"/>
        <v>1</v>
      </c>
      <c r="M583" t="str" cm="1">
        <f t="array" ref="M583">_xlfn.IFS(
  B583&lt;11, "0–10",
  B583&lt;21, "11–20",
  B583&lt;31, "21–30",
  B583&lt;41, "31–40",
  B583&lt;51, "41–50",
  B583&lt;61, "51–60",
  B583&lt;71, "61–70",
  B583&lt;81, "71–80",
  B583&lt;=100, "81–100"
)</f>
        <v>61–70</v>
      </c>
    </row>
    <row r="584" spans="1:13" x14ac:dyDescent="0.25">
      <c r="A584" t="s">
        <v>10</v>
      </c>
      <c r="B584">
        <v>35</v>
      </c>
      <c r="C584">
        <v>1</v>
      </c>
      <c r="D584">
        <v>1</v>
      </c>
      <c r="E584">
        <v>0</v>
      </c>
      <c r="F584" t="s">
        <v>35</v>
      </c>
      <c r="G584" t="s">
        <v>12</v>
      </c>
      <c r="H584" t="s">
        <v>13</v>
      </c>
      <c r="I584" t="s">
        <v>14</v>
      </c>
      <c r="J584">
        <v>1</v>
      </c>
      <c r="K584">
        <f>IF(J584=1,Table3[[#This Row],[Outcome]]," ")</f>
        <v>1</v>
      </c>
      <c r="L584" t="str">
        <f t="shared" si="9"/>
        <v xml:space="preserve"> </v>
      </c>
      <c r="M584" t="str" cm="1">
        <f t="array" ref="M584">_xlfn.IFS(
  B584&lt;11, "0–10",
  B584&lt;21, "11–20",
  B584&lt;31, "21–30",
  B584&lt;41, "31–40",
  B584&lt;51, "41–50",
  B584&lt;61, "51–60",
  B584&lt;71, "61–70",
  B584&lt;81, "71–80",
  B584&lt;=100, "81–100"
)</f>
        <v>31–40</v>
      </c>
    </row>
    <row r="585" spans="1:13" x14ac:dyDescent="0.25">
      <c r="A585" t="s">
        <v>10</v>
      </c>
      <c r="B585">
        <v>45</v>
      </c>
      <c r="C585">
        <v>0</v>
      </c>
      <c r="D585">
        <v>0</v>
      </c>
      <c r="E585">
        <v>1</v>
      </c>
      <c r="F585" t="s">
        <v>50</v>
      </c>
      <c r="G585" t="s">
        <v>17</v>
      </c>
      <c r="H585" t="s">
        <v>24</v>
      </c>
      <c r="I585" t="s">
        <v>14</v>
      </c>
      <c r="J585">
        <v>0</v>
      </c>
      <c r="K585" t="str">
        <f>IF(J585=1,Table3[[#This Row],[Outcome]]," ")</f>
        <v xml:space="preserve"> </v>
      </c>
      <c r="L585">
        <f t="shared" si="9"/>
        <v>1</v>
      </c>
      <c r="M585" t="str" cm="1">
        <f t="array" ref="M585">_xlfn.IFS(
  B585&lt;11, "0–10",
  B585&lt;21, "11–20",
  B585&lt;31, "21–30",
  B585&lt;41, "31–40",
  B585&lt;51, "41–50",
  B585&lt;61, "51–60",
  B585&lt;71, "61–70",
  B585&lt;81, "71–80",
  B585&lt;=100, "81–100"
)</f>
        <v>41–50</v>
      </c>
    </row>
    <row r="586" spans="1:13" x14ac:dyDescent="0.25">
      <c r="A586" t="s">
        <v>15</v>
      </c>
      <c r="B586">
        <v>25</v>
      </c>
      <c r="C586">
        <v>1</v>
      </c>
      <c r="D586">
        <v>1</v>
      </c>
      <c r="E586">
        <v>1</v>
      </c>
      <c r="F586" t="s">
        <v>39</v>
      </c>
      <c r="G586" t="s">
        <v>12</v>
      </c>
      <c r="H586" t="s">
        <v>13</v>
      </c>
      <c r="I586" t="s">
        <v>14</v>
      </c>
      <c r="J586">
        <v>1</v>
      </c>
      <c r="K586">
        <f>IF(J586=1,Table3[[#This Row],[Outcome]]," ")</f>
        <v>1</v>
      </c>
      <c r="L586" t="str">
        <f t="shared" si="9"/>
        <v xml:space="preserve"> </v>
      </c>
      <c r="M586" t="str" cm="1">
        <f t="array" ref="M586">_xlfn.IFS(
  B586&lt;11, "0–10",
  B586&lt;21, "11–20",
  B586&lt;31, "21–30",
  B586&lt;41, "31–40",
  B586&lt;51, "41–50",
  B586&lt;61, "51–60",
  B586&lt;71, "61–70",
  B586&lt;81, "71–80",
  B586&lt;=100, "81–100"
)</f>
        <v>21–30</v>
      </c>
    </row>
    <row r="587" spans="1:13" x14ac:dyDescent="0.25">
      <c r="A587" t="s">
        <v>10</v>
      </c>
      <c r="B587">
        <v>53</v>
      </c>
      <c r="C587">
        <v>1</v>
      </c>
      <c r="D587">
        <v>1</v>
      </c>
      <c r="E587">
        <v>0</v>
      </c>
      <c r="F587" t="s">
        <v>33</v>
      </c>
      <c r="G587" t="s">
        <v>17</v>
      </c>
      <c r="H587" t="s">
        <v>13</v>
      </c>
      <c r="I587" t="s">
        <v>14</v>
      </c>
      <c r="J587">
        <v>1</v>
      </c>
      <c r="K587">
        <f>IF(J587=1,Table3[[#This Row],[Outcome]]," ")</f>
        <v>1</v>
      </c>
      <c r="L587" t="str">
        <f t="shared" si="9"/>
        <v xml:space="preserve"> </v>
      </c>
      <c r="M587" t="str" cm="1">
        <f t="array" ref="M587">_xlfn.IFS(
  B587&lt;11, "0–10",
  B587&lt;21, "11–20",
  B587&lt;31, "21–30",
  B587&lt;41, "31–40",
  B587&lt;51, "41–50",
  B587&lt;61, "51–60",
  B587&lt;71, "61–70",
  B587&lt;81, "71–80",
  B587&lt;=100, "81–100"
)</f>
        <v>51–60</v>
      </c>
    </row>
    <row r="588" spans="1:13" x14ac:dyDescent="0.25">
      <c r="A588" t="s">
        <v>10</v>
      </c>
      <c r="B588">
        <v>37</v>
      </c>
      <c r="C588">
        <v>1</v>
      </c>
      <c r="D588">
        <v>1</v>
      </c>
      <c r="E588">
        <v>0</v>
      </c>
      <c r="F588" t="s">
        <v>21</v>
      </c>
      <c r="G588" t="s">
        <v>12</v>
      </c>
      <c r="H588" t="s">
        <v>13</v>
      </c>
      <c r="I588" t="s">
        <v>14</v>
      </c>
      <c r="J588">
        <v>1</v>
      </c>
      <c r="K588">
        <f>IF(J588=1,Table3[[#This Row],[Outcome]]," ")</f>
        <v>1</v>
      </c>
      <c r="L588" t="str">
        <f t="shared" si="9"/>
        <v xml:space="preserve"> </v>
      </c>
      <c r="M588" t="str" cm="1">
        <f t="array" ref="M588">_xlfn.IFS(
  B588&lt;11, "0–10",
  B588&lt;21, "11–20",
  B588&lt;31, "21–30",
  B588&lt;41, "31–40",
  B588&lt;51, "41–50",
  B588&lt;61, "51–60",
  B588&lt;71, "61–70",
  B588&lt;81, "71–80",
  B588&lt;=100, "81–100"
)</f>
        <v>31–40</v>
      </c>
    </row>
    <row r="589" spans="1:13" x14ac:dyDescent="0.25">
      <c r="A589" t="s">
        <v>15</v>
      </c>
      <c r="B589">
        <v>25</v>
      </c>
      <c r="C589">
        <v>0</v>
      </c>
      <c r="D589">
        <v>0</v>
      </c>
      <c r="E589">
        <v>1</v>
      </c>
      <c r="F589" t="s">
        <v>52</v>
      </c>
      <c r="G589" t="s">
        <v>17</v>
      </c>
      <c r="H589" t="s">
        <v>13</v>
      </c>
      <c r="I589" t="s">
        <v>14</v>
      </c>
      <c r="J589">
        <v>0</v>
      </c>
      <c r="K589" t="str">
        <f>IF(J589=1,Table3[[#This Row],[Outcome]]," ")</f>
        <v xml:space="preserve"> </v>
      </c>
      <c r="L589">
        <f t="shared" si="9"/>
        <v>1</v>
      </c>
      <c r="M589" t="str" cm="1">
        <f t="array" ref="M589">_xlfn.IFS(
  B589&lt;11, "0–10",
  B589&lt;21, "11–20",
  B589&lt;31, "21–30",
  B589&lt;41, "31–40",
  B589&lt;51, "41–50",
  B589&lt;61, "51–60",
  B589&lt;71, "61–70",
  B589&lt;81, "71–80",
  B589&lt;=100, "81–100"
)</f>
        <v>21–30</v>
      </c>
    </row>
    <row r="590" spans="1:13" x14ac:dyDescent="0.25">
      <c r="A590" t="s">
        <v>15</v>
      </c>
      <c r="B590">
        <v>38</v>
      </c>
      <c r="C590">
        <v>1</v>
      </c>
      <c r="D590">
        <v>1</v>
      </c>
      <c r="E590">
        <v>1</v>
      </c>
      <c r="F590" t="s">
        <v>38</v>
      </c>
      <c r="G590" t="s">
        <v>12</v>
      </c>
      <c r="H590" t="s">
        <v>24</v>
      </c>
      <c r="I590" t="s">
        <v>14</v>
      </c>
      <c r="J590">
        <v>1</v>
      </c>
      <c r="K590">
        <f>IF(J590=1,Table3[[#This Row],[Outcome]]," ")</f>
        <v>1</v>
      </c>
      <c r="L590" t="str">
        <f t="shared" si="9"/>
        <v xml:space="preserve"> </v>
      </c>
      <c r="M590" t="str" cm="1">
        <f t="array" ref="M590">_xlfn.IFS(
  B590&lt;11, "0–10",
  B590&lt;21, "11–20",
  B590&lt;31, "21–30",
  B590&lt;41, "31–40",
  B590&lt;51, "41–50",
  B590&lt;61, "51–60",
  B590&lt;71, "61–70",
  B590&lt;81, "71–80",
  B590&lt;=100, "81–100"
)</f>
        <v>31–40</v>
      </c>
    </row>
    <row r="591" spans="1:13" x14ac:dyDescent="0.25">
      <c r="A591" t="s">
        <v>10</v>
      </c>
      <c r="B591">
        <v>50</v>
      </c>
      <c r="C591">
        <v>1</v>
      </c>
      <c r="D591">
        <v>1</v>
      </c>
      <c r="E591">
        <v>0</v>
      </c>
      <c r="F591" t="s">
        <v>52</v>
      </c>
      <c r="G591" t="s">
        <v>17</v>
      </c>
      <c r="H591" t="s">
        <v>19</v>
      </c>
      <c r="I591" t="s">
        <v>14</v>
      </c>
      <c r="J591">
        <v>1</v>
      </c>
      <c r="K591">
        <f>IF(J591=1,Table3[[#This Row],[Outcome]]," ")</f>
        <v>1</v>
      </c>
      <c r="L591" t="str">
        <f t="shared" si="9"/>
        <v xml:space="preserve"> </v>
      </c>
      <c r="M591" t="str" cm="1">
        <f t="array" ref="M591">_xlfn.IFS(
  B591&lt;11, "0–10",
  B591&lt;21, "11–20",
  B591&lt;31, "21–30",
  B591&lt;41, "31–40",
  B591&lt;51, "41–50",
  B591&lt;61, "51–60",
  B591&lt;71, "61–70",
  B591&lt;81, "71–80",
  B591&lt;=100, "81–100"
)</f>
        <v>41–50</v>
      </c>
    </row>
    <row r="592" spans="1:13" x14ac:dyDescent="0.25">
      <c r="A592" t="s">
        <v>15</v>
      </c>
      <c r="B592">
        <v>30</v>
      </c>
      <c r="C592">
        <v>1</v>
      </c>
      <c r="D592">
        <v>1</v>
      </c>
      <c r="E592">
        <v>1</v>
      </c>
      <c r="F592" t="s">
        <v>48</v>
      </c>
      <c r="G592" t="s">
        <v>12</v>
      </c>
      <c r="H592" t="s">
        <v>13</v>
      </c>
      <c r="I592" t="s">
        <v>14</v>
      </c>
      <c r="J592">
        <v>1</v>
      </c>
      <c r="K592">
        <f>IF(J592=1,Table3[[#This Row],[Outcome]]," ")</f>
        <v>1</v>
      </c>
      <c r="L592" t="str">
        <f t="shared" si="9"/>
        <v xml:space="preserve"> </v>
      </c>
      <c r="M592" t="str" cm="1">
        <f t="array" ref="M592">_xlfn.IFS(
  B592&lt;11, "0–10",
  B592&lt;21, "11–20",
  B592&lt;31, "21–30",
  B592&lt;41, "31–40",
  B592&lt;51, "41–50",
  B592&lt;61, "51–60",
  B592&lt;71, "61–70",
  B592&lt;81, "71–80",
  B592&lt;=100, "81–100"
)</f>
        <v>21–30</v>
      </c>
    </row>
    <row r="593" spans="1:13" x14ac:dyDescent="0.25">
      <c r="A593" t="s">
        <v>10</v>
      </c>
      <c r="B593">
        <v>20</v>
      </c>
      <c r="C593">
        <v>0</v>
      </c>
      <c r="D593">
        <v>0</v>
      </c>
      <c r="E593">
        <v>0</v>
      </c>
      <c r="F593" t="s">
        <v>16</v>
      </c>
      <c r="G593" t="s">
        <v>17</v>
      </c>
      <c r="H593" t="s">
        <v>13</v>
      </c>
      <c r="I593" t="s">
        <v>14</v>
      </c>
      <c r="J593">
        <v>0</v>
      </c>
      <c r="K593" t="str">
        <f>IF(J593=1,Table3[[#This Row],[Outcome]]," ")</f>
        <v xml:space="preserve"> </v>
      </c>
      <c r="L593">
        <f t="shared" si="9"/>
        <v>1</v>
      </c>
      <c r="M593" t="str" cm="1">
        <f t="array" ref="M593">_xlfn.IFS(
  B593&lt;11, "0–10",
  B593&lt;21, "11–20",
  B593&lt;31, "21–30",
  B593&lt;41, "31–40",
  B593&lt;51, "41–50",
  B593&lt;61, "51–60",
  B593&lt;71, "61–70",
  B593&lt;81, "71–80",
  B593&lt;=100, "81–100"
)</f>
        <v>11–20</v>
      </c>
    </row>
    <row r="594" spans="1:13" x14ac:dyDescent="0.25">
      <c r="A594" t="s">
        <v>15</v>
      </c>
      <c r="B594">
        <v>44</v>
      </c>
      <c r="C594">
        <v>1</v>
      </c>
      <c r="D594">
        <v>1</v>
      </c>
      <c r="E594">
        <v>0</v>
      </c>
      <c r="F594" t="s">
        <v>31</v>
      </c>
      <c r="G594" t="s">
        <v>12</v>
      </c>
      <c r="H594" t="s">
        <v>19</v>
      </c>
      <c r="I594" t="s">
        <v>14</v>
      </c>
      <c r="J594">
        <v>1</v>
      </c>
      <c r="K594">
        <f>IF(J594=1,Table3[[#This Row],[Outcome]]," ")</f>
        <v>1</v>
      </c>
      <c r="L594" t="str">
        <f t="shared" si="9"/>
        <v xml:space="preserve"> </v>
      </c>
      <c r="M594" t="str" cm="1">
        <f t="array" ref="M594">_xlfn.IFS(
  B594&lt;11, "0–10",
  B594&lt;21, "11–20",
  B594&lt;31, "21–30",
  B594&lt;41, "31–40",
  B594&lt;51, "41–50",
  B594&lt;61, "51–60",
  B594&lt;71, "61–70",
  B594&lt;81, "71–80",
  B594&lt;=100, "81–100"
)</f>
        <v>41–50</v>
      </c>
    </row>
    <row r="595" spans="1:13" x14ac:dyDescent="0.25">
      <c r="A595" t="s">
        <v>10</v>
      </c>
      <c r="B595">
        <v>57</v>
      </c>
      <c r="C595">
        <v>0</v>
      </c>
      <c r="D595">
        <v>0</v>
      </c>
      <c r="E595">
        <v>1</v>
      </c>
      <c r="F595" t="s">
        <v>44</v>
      </c>
      <c r="G595" t="s">
        <v>17</v>
      </c>
      <c r="H595" t="s">
        <v>13</v>
      </c>
      <c r="I595" t="s">
        <v>14</v>
      </c>
      <c r="J595">
        <v>0</v>
      </c>
      <c r="K595" t="str">
        <f>IF(J595=1,Table3[[#This Row],[Outcome]]," ")</f>
        <v xml:space="preserve"> </v>
      </c>
      <c r="L595">
        <f t="shared" si="9"/>
        <v>1</v>
      </c>
      <c r="M595" t="str" cm="1">
        <f t="array" ref="M595">_xlfn.IFS(
  B595&lt;11, "0–10",
  B595&lt;21, "11–20",
  B595&lt;31, "21–30",
  B595&lt;41, "31–40",
  B595&lt;51, "41–50",
  B595&lt;61, "51–60",
  B595&lt;71, "61–70",
  B595&lt;81, "71–80",
  B595&lt;=100, "81–100"
)</f>
        <v>51–60</v>
      </c>
    </row>
    <row r="596" spans="1:13" x14ac:dyDescent="0.25">
      <c r="A596" t="s">
        <v>15</v>
      </c>
      <c r="B596">
        <v>19</v>
      </c>
      <c r="C596">
        <v>1</v>
      </c>
      <c r="D596">
        <v>1</v>
      </c>
      <c r="E596">
        <v>1</v>
      </c>
      <c r="F596" t="s">
        <v>34</v>
      </c>
      <c r="G596" t="s">
        <v>12</v>
      </c>
      <c r="H596" t="s">
        <v>19</v>
      </c>
      <c r="I596" t="s">
        <v>14</v>
      </c>
      <c r="J596">
        <v>1</v>
      </c>
      <c r="K596">
        <f>IF(J596=1,Table3[[#This Row],[Outcome]]," ")</f>
        <v>1</v>
      </c>
      <c r="L596" t="str">
        <f t="shared" si="9"/>
        <v xml:space="preserve"> </v>
      </c>
      <c r="M596" t="str" cm="1">
        <f t="array" ref="M596">_xlfn.IFS(
  B596&lt;11, "0–10",
  B596&lt;21, "11–20",
  B596&lt;31, "21–30",
  B596&lt;41, "31–40",
  B596&lt;51, "41–50",
  B596&lt;61, "51–60",
  B596&lt;71, "61–70",
  B596&lt;81, "71–80",
  B596&lt;=100, "81–100"
)</f>
        <v>11–20</v>
      </c>
    </row>
    <row r="597" spans="1:13" x14ac:dyDescent="0.25">
      <c r="A597" t="s">
        <v>10</v>
      </c>
      <c r="B597">
        <v>34</v>
      </c>
      <c r="C597">
        <v>0</v>
      </c>
      <c r="D597">
        <v>0</v>
      </c>
      <c r="E597">
        <v>0</v>
      </c>
      <c r="F597" t="s">
        <v>42</v>
      </c>
      <c r="G597" t="s">
        <v>17</v>
      </c>
      <c r="H597" t="s">
        <v>19</v>
      </c>
      <c r="I597" t="s">
        <v>14</v>
      </c>
      <c r="J597">
        <v>0</v>
      </c>
      <c r="K597" t="str">
        <f>IF(J597=1,Table3[[#This Row],[Outcome]]," ")</f>
        <v xml:space="preserve"> </v>
      </c>
      <c r="L597">
        <f t="shared" si="9"/>
        <v>1</v>
      </c>
      <c r="M597" t="str" cm="1">
        <f t="array" ref="M597">_xlfn.IFS(
  B597&lt;11, "0–10",
  B597&lt;21, "11–20",
  B597&lt;31, "21–30",
  B597&lt;41, "31–40",
  B597&lt;51, "41–50",
  B597&lt;61, "51–60",
  B597&lt;71, "61–70",
  B597&lt;81, "71–80",
  B597&lt;=100, "81–100"
)</f>
        <v>31–40</v>
      </c>
    </row>
    <row r="598" spans="1:13" x14ac:dyDescent="0.25">
      <c r="A598" t="s">
        <v>10</v>
      </c>
      <c r="B598">
        <v>42</v>
      </c>
      <c r="C598">
        <v>1</v>
      </c>
      <c r="D598">
        <v>1</v>
      </c>
      <c r="E598">
        <v>1</v>
      </c>
      <c r="F598" t="s">
        <v>30</v>
      </c>
      <c r="G598" t="s">
        <v>12</v>
      </c>
      <c r="H598" t="s">
        <v>19</v>
      </c>
      <c r="I598" t="s">
        <v>14</v>
      </c>
      <c r="J598">
        <v>1</v>
      </c>
      <c r="K598">
        <f>IF(J598=1,Table3[[#This Row],[Outcome]]," ")</f>
        <v>1</v>
      </c>
      <c r="L598" t="str">
        <f t="shared" si="9"/>
        <v xml:space="preserve"> </v>
      </c>
      <c r="M598" t="str" cm="1">
        <f t="array" ref="M598">_xlfn.IFS(
  B598&lt;11, "0–10",
  B598&lt;21, "11–20",
  B598&lt;31, "21–30",
  B598&lt;41, "31–40",
  B598&lt;51, "41–50",
  B598&lt;61, "51–60",
  B598&lt;71, "61–70",
  B598&lt;81, "71–80",
  B598&lt;=100, "81–100"
)</f>
        <v>41–50</v>
      </c>
    </row>
    <row r="599" spans="1:13" x14ac:dyDescent="0.25">
      <c r="A599" t="s">
        <v>10</v>
      </c>
      <c r="B599">
        <v>48</v>
      </c>
      <c r="C599">
        <v>1</v>
      </c>
      <c r="D599">
        <v>1</v>
      </c>
      <c r="E599">
        <v>1</v>
      </c>
      <c r="F599" t="s">
        <v>49</v>
      </c>
      <c r="G599" t="s">
        <v>17</v>
      </c>
      <c r="H599" t="s">
        <v>19</v>
      </c>
      <c r="I599" t="s">
        <v>14</v>
      </c>
      <c r="J599">
        <v>1</v>
      </c>
      <c r="K599">
        <f>IF(J599=1,Table3[[#This Row],[Outcome]]," ")</f>
        <v>1</v>
      </c>
      <c r="L599" t="str">
        <f t="shared" si="9"/>
        <v xml:space="preserve"> </v>
      </c>
      <c r="M599" t="str" cm="1">
        <f t="array" ref="M599">_xlfn.IFS(
  B599&lt;11, "0–10",
  B599&lt;21, "11–20",
  B599&lt;31, "21–30",
  B599&lt;41, "31–40",
  B599&lt;51, "41–50",
  B599&lt;61, "51–60",
  B599&lt;71, "61–70",
  B599&lt;81, "71–80",
  B599&lt;=100, "81–100"
)</f>
        <v>41–50</v>
      </c>
    </row>
    <row r="600" spans="1:13" x14ac:dyDescent="0.25">
      <c r="A600" t="s">
        <v>15</v>
      </c>
      <c r="B600">
        <v>45</v>
      </c>
      <c r="C600">
        <v>1</v>
      </c>
      <c r="D600">
        <v>1</v>
      </c>
      <c r="E600">
        <v>1</v>
      </c>
      <c r="F600" t="s">
        <v>28</v>
      </c>
      <c r="G600" t="s">
        <v>12</v>
      </c>
      <c r="H600" t="s">
        <v>13</v>
      </c>
      <c r="I600" t="s">
        <v>14</v>
      </c>
      <c r="J600">
        <v>1</v>
      </c>
      <c r="K600">
        <f>IF(J600=1,Table3[[#This Row],[Outcome]]," ")</f>
        <v>1</v>
      </c>
      <c r="L600" t="str">
        <f t="shared" si="9"/>
        <v xml:space="preserve"> </v>
      </c>
      <c r="M600" t="str" cm="1">
        <f t="array" ref="M600">_xlfn.IFS(
  B600&lt;11, "0–10",
  B600&lt;21, "11–20",
  B600&lt;31, "21–30",
  B600&lt;41, "31–40",
  B600&lt;51, "41–50",
  B600&lt;61, "51–60",
  B600&lt;71, "61–70",
  B600&lt;81, "71–80",
  B600&lt;=100, "81–100"
)</f>
        <v>41–50</v>
      </c>
    </row>
    <row r="601" spans="1:13" x14ac:dyDescent="0.25">
      <c r="A601" t="s">
        <v>10</v>
      </c>
      <c r="B601">
        <v>48</v>
      </c>
      <c r="C601">
        <v>0</v>
      </c>
      <c r="D601">
        <v>0</v>
      </c>
      <c r="E601">
        <v>1</v>
      </c>
      <c r="F601" t="s">
        <v>45</v>
      </c>
      <c r="G601" t="s">
        <v>17</v>
      </c>
      <c r="H601" t="s">
        <v>24</v>
      </c>
      <c r="I601" t="s">
        <v>14</v>
      </c>
      <c r="J601">
        <v>0</v>
      </c>
      <c r="K601" t="str">
        <f>IF(J601=1,Table3[[#This Row],[Outcome]]," ")</f>
        <v xml:space="preserve"> </v>
      </c>
      <c r="L601">
        <f t="shared" si="9"/>
        <v>1</v>
      </c>
      <c r="M601" t="str" cm="1">
        <f t="array" ref="M601">_xlfn.IFS(
  B601&lt;11, "0–10",
  B601&lt;21, "11–20",
  B601&lt;31, "21–30",
  B601&lt;41, "31–40",
  B601&lt;51, "41–50",
  B601&lt;61, "51–60",
  B601&lt;71, "61–70",
  B601&lt;81, "71–80",
  B601&lt;=100, "81–100"
)</f>
        <v>41–50</v>
      </c>
    </row>
    <row r="602" spans="1:13" x14ac:dyDescent="0.25">
      <c r="A602" t="s">
        <v>10</v>
      </c>
      <c r="B602">
        <v>50</v>
      </c>
      <c r="C602">
        <v>1</v>
      </c>
      <c r="D602">
        <v>1</v>
      </c>
      <c r="E602">
        <v>0</v>
      </c>
      <c r="F602" t="s">
        <v>23</v>
      </c>
      <c r="G602" t="s">
        <v>12</v>
      </c>
      <c r="H602" t="s">
        <v>19</v>
      </c>
      <c r="I602" t="s">
        <v>14</v>
      </c>
      <c r="J602">
        <v>1</v>
      </c>
      <c r="K602">
        <f>IF(J602=1,Table3[[#This Row],[Outcome]]," ")</f>
        <v>1</v>
      </c>
      <c r="L602" t="str">
        <f t="shared" si="9"/>
        <v xml:space="preserve"> </v>
      </c>
      <c r="M602" t="str" cm="1">
        <f t="array" ref="M602">_xlfn.IFS(
  B602&lt;11, "0–10",
  B602&lt;21, "11–20",
  B602&lt;31, "21–30",
  B602&lt;41, "31–40",
  B602&lt;51, "41–50",
  B602&lt;61, "51–60",
  B602&lt;71, "61–70",
  B602&lt;81, "71–80",
  B602&lt;=100, "81–100"
)</f>
        <v>41–50</v>
      </c>
    </row>
    <row r="603" spans="1:13" x14ac:dyDescent="0.25">
      <c r="A603" t="s">
        <v>10</v>
      </c>
      <c r="B603">
        <v>37</v>
      </c>
      <c r="C603">
        <v>0</v>
      </c>
      <c r="D603">
        <v>0</v>
      </c>
      <c r="E603">
        <v>1</v>
      </c>
      <c r="F603" t="s">
        <v>25</v>
      </c>
      <c r="G603" t="s">
        <v>17</v>
      </c>
      <c r="H603" t="s">
        <v>13</v>
      </c>
      <c r="I603" t="s">
        <v>14</v>
      </c>
      <c r="J603">
        <v>0</v>
      </c>
      <c r="K603" t="str">
        <f>IF(J603=1,Table3[[#This Row],[Outcome]]," ")</f>
        <v xml:space="preserve"> </v>
      </c>
      <c r="L603">
        <f t="shared" si="9"/>
        <v>1</v>
      </c>
      <c r="M603" t="str" cm="1">
        <f t="array" ref="M603">_xlfn.IFS(
  B603&lt;11, "0–10",
  B603&lt;21, "11–20",
  B603&lt;31, "21–30",
  B603&lt;41, "31–40",
  B603&lt;51, "41–50",
  B603&lt;61, "51–60",
  B603&lt;71, "61–70",
  B603&lt;81, "71–80",
  B603&lt;=100, "81–100"
)</f>
        <v>31–40</v>
      </c>
    </row>
    <row r="604" spans="1:13" x14ac:dyDescent="0.25">
      <c r="A604" t="s">
        <v>10</v>
      </c>
      <c r="B604">
        <v>28</v>
      </c>
      <c r="C604">
        <v>1</v>
      </c>
      <c r="D604">
        <v>1</v>
      </c>
      <c r="E604">
        <v>0</v>
      </c>
      <c r="F604" t="s">
        <v>37</v>
      </c>
      <c r="G604" t="s">
        <v>12</v>
      </c>
      <c r="H604" t="s">
        <v>24</v>
      </c>
      <c r="I604" t="s">
        <v>14</v>
      </c>
      <c r="J604">
        <v>1</v>
      </c>
      <c r="K604">
        <f>IF(J604=1,Table3[[#This Row],[Outcome]]," ")</f>
        <v>1</v>
      </c>
      <c r="L604" t="str">
        <f t="shared" si="9"/>
        <v xml:space="preserve"> </v>
      </c>
      <c r="M604" t="str" cm="1">
        <f t="array" ref="M604">_xlfn.IFS(
  B604&lt;11, "0–10",
  B604&lt;21, "11–20",
  B604&lt;31, "21–30",
  B604&lt;41, "31–40",
  B604&lt;51, "41–50",
  B604&lt;61, "51–60",
  B604&lt;71, "61–70",
  B604&lt;81, "71–80",
  B604&lt;=100, "81–100"
)</f>
        <v>21–30</v>
      </c>
    </row>
    <row r="605" spans="1:13" x14ac:dyDescent="0.25">
      <c r="A605" t="s">
        <v>15</v>
      </c>
      <c r="B605">
        <v>51</v>
      </c>
      <c r="C605">
        <v>1</v>
      </c>
      <c r="D605">
        <v>1</v>
      </c>
      <c r="E605">
        <v>1</v>
      </c>
      <c r="F605" t="s">
        <v>40</v>
      </c>
      <c r="G605" t="s">
        <v>17</v>
      </c>
      <c r="H605" t="s">
        <v>19</v>
      </c>
      <c r="I605" t="s">
        <v>14</v>
      </c>
      <c r="J605">
        <v>1</v>
      </c>
      <c r="K605">
        <f>IF(J605=1,Table3[[#This Row],[Outcome]]," ")</f>
        <v>1</v>
      </c>
      <c r="L605" t="str">
        <f t="shared" si="9"/>
        <v xml:space="preserve"> </v>
      </c>
      <c r="M605" t="str" cm="1">
        <f t="array" ref="M605">_xlfn.IFS(
  B605&lt;11, "0–10",
  B605&lt;21, "11–20",
  B605&lt;31, "21–30",
  B605&lt;41, "31–40",
  B605&lt;51, "41–50",
  B605&lt;61, "51–60",
  B605&lt;71, "61–70",
  B605&lt;81, "71–80",
  B605&lt;=100, "81–100"
)</f>
        <v>51–60</v>
      </c>
    </row>
    <row r="606" spans="1:13" x14ac:dyDescent="0.25">
      <c r="A606" t="s">
        <v>10</v>
      </c>
      <c r="B606">
        <v>37</v>
      </c>
      <c r="C606">
        <v>1</v>
      </c>
      <c r="D606">
        <v>1</v>
      </c>
      <c r="E606">
        <v>1</v>
      </c>
      <c r="F606" t="s">
        <v>33</v>
      </c>
      <c r="G606" t="s">
        <v>12</v>
      </c>
      <c r="H606" t="s">
        <v>13</v>
      </c>
      <c r="I606" t="s">
        <v>14</v>
      </c>
      <c r="J606">
        <v>1</v>
      </c>
      <c r="K606">
        <f>IF(J606=1,Table3[[#This Row],[Outcome]]," ")</f>
        <v>1</v>
      </c>
      <c r="L606" t="str">
        <f t="shared" si="9"/>
        <v xml:space="preserve"> </v>
      </c>
      <c r="M606" t="str" cm="1">
        <f t="array" ref="M606">_xlfn.IFS(
  B606&lt;11, "0–10",
  B606&lt;21, "11–20",
  B606&lt;31, "21–30",
  B606&lt;41, "31–40",
  B606&lt;51, "41–50",
  B606&lt;61, "51–60",
  B606&lt;71, "61–70",
  B606&lt;81, "71–80",
  B606&lt;=100, "81–100"
)</f>
        <v>31–40</v>
      </c>
    </row>
    <row r="607" spans="1:13" x14ac:dyDescent="0.25">
      <c r="A607" t="s">
        <v>10</v>
      </c>
      <c r="B607">
        <v>12</v>
      </c>
      <c r="C607">
        <v>0</v>
      </c>
      <c r="D607">
        <v>0</v>
      </c>
      <c r="E607">
        <v>1</v>
      </c>
      <c r="F607" t="s">
        <v>26</v>
      </c>
      <c r="G607" t="s">
        <v>17</v>
      </c>
      <c r="H607" t="s">
        <v>13</v>
      </c>
      <c r="I607" t="s">
        <v>14</v>
      </c>
      <c r="J607">
        <v>0</v>
      </c>
      <c r="K607" t="str">
        <f>IF(J607=1,Table3[[#This Row],[Outcome]]," ")</f>
        <v xml:space="preserve"> </v>
      </c>
      <c r="L607">
        <f t="shared" si="9"/>
        <v>1</v>
      </c>
      <c r="M607" t="str" cm="1">
        <f t="array" ref="M607">_xlfn.IFS(
  B607&lt;11, "0–10",
  B607&lt;21, "11–20",
  B607&lt;31, "21–30",
  B607&lt;41, "31–40",
  B607&lt;51, "41–50",
  B607&lt;61, "51–60",
  B607&lt;71, "61–70",
  B607&lt;81, "71–80",
  B607&lt;=100, "81–100"
)</f>
        <v>11–20</v>
      </c>
    </row>
    <row r="608" spans="1:13" x14ac:dyDescent="0.25">
      <c r="A608" t="s">
        <v>15</v>
      </c>
      <c r="B608">
        <v>65</v>
      </c>
      <c r="C608">
        <v>1</v>
      </c>
      <c r="D608">
        <v>1</v>
      </c>
      <c r="E608">
        <v>0</v>
      </c>
      <c r="F608" t="s">
        <v>33</v>
      </c>
      <c r="G608" t="s">
        <v>12</v>
      </c>
      <c r="H608" t="s">
        <v>19</v>
      </c>
      <c r="I608" t="s">
        <v>14</v>
      </c>
      <c r="J608">
        <v>1</v>
      </c>
      <c r="K608">
        <f>IF(J608=1,Table3[[#This Row],[Outcome]]," ")</f>
        <v>1</v>
      </c>
      <c r="L608" t="str">
        <f t="shared" si="9"/>
        <v xml:space="preserve"> </v>
      </c>
      <c r="M608" t="str" cm="1">
        <f t="array" ref="M608">_xlfn.IFS(
  B608&lt;11, "0–10",
  B608&lt;21, "11–20",
  B608&lt;31, "21–30",
  B608&lt;41, "31–40",
  B608&lt;51, "41–50",
  B608&lt;61, "51–60",
  B608&lt;71, "61–70",
  B608&lt;81, "71–80",
  B608&lt;=100, "81–100"
)</f>
        <v>61–70</v>
      </c>
    </row>
    <row r="609" spans="1:13" x14ac:dyDescent="0.25">
      <c r="A609" t="s">
        <v>10</v>
      </c>
      <c r="B609">
        <v>44</v>
      </c>
      <c r="C609">
        <v>1</v>
      </c>
      <c r="D609">
        <v>1</v>
      </c>
      <c r="E609">
        <v>0</v>
      </c>
      <c r="F609" t="s">
        <v>27</v>
      </c>
      <c r="G609" t="s">
        <v>17</v>
      </c>
      <c r="H609" t="s">
        <v>13</v>
      </c>
      <c r="I609" t="s">
        <v>14</v>
      </c>
      <c r="J609">
        <v>1</v>
      </c>
      <c r="K609">
        <f>IF(J609=1,Table3[[#This Row],[Outcome]]," ")</f>
        <v>1</v>
      </c>
      <c r="L609" t="str">
        <f t="shared" si="9"/>
        <v xml:space="preserve"> </v>
      </c>
      <c r="M609" t="str" cm="1">
        <f t="array" ref="M609">_xlfn.IFS(
  B609&lt;11, "0–10",
  B609&lt;21, "11–20",
  B609&lt;31, "21–30",
  B609&lt;41, "31–40",
  B609&lt;51, "41–50",
  B609&lt;61, "51–60",
  B609&lt;71, "61–70",
  B609&lt;81, "71–80",
  B609&lt;=100, "81–100"
)</f>
        <v>41–50</v>
      </c>
    </row>
    <row r="610" spans="1:13" x14ac:dyDescent="0.25">
      <c r="A610" t="s">
        <v>15</v>
      </c>
      <c r="B610">
        <v>52</v>
      </c>
      <c r="C610">
        <v>1</v>
      </c>
      <c r="D610">
        <v>1</v>
      </c>
      <c r="E610">
        <v>0</v>
      </c>
      <c r="F610" t="s">
        <v>23</v>
      </c>
      <c r="G610" t="s">
        <v>12</v>
      </c>
      <c r="H610" t="s">
        <v>13</v>
      </c>
      <c r="I610" t="s">
        <v>14</v>
      </c>
      <c r="J610">
        <v>1</v>
      </c>
      <c r="K610">
        <f>IF(J610=1,Table3[[#This Row],[Outcome]]," ")</f>
        <v>1</v>
      </c>
      <c r="L610" t="str">
        <f t="shared" si="9"/>
        <v xml:space="preserve"> </v>
      </c>
      <c r="M610" t="str" cm="1">
        <f t="array" ref="M610">_xlfn.IFS(
  B610&lt;11, "0–10",
  B610&lt;21, "11–20",
  B610&lt;31, "21–30",
  B610&lt;41, "31–40",
  B610&lt;51, "41–50",
  B610&lt;61, "51–60",
  B610&lt;71, "61–70",
  B610&lt;81, "71–80",
  B610&lt;=100, "81–100"
)</f>
        <v>51–60</v>
      </c>
    </row>
    <row r="611" spans="1:13" x14ac:dyDescent="0.25">
      <c r="A611" t="s">
        <v>10</v>
      </c>
      <c r="B611">
        <v>10</v>
      </c>
      <c r="C611">
        <v>1</v>
      </c>
      <c r="D611">
        <v>1</v>
      </c>
      <c r="E611">
        <v>1</v>
      </c>
      <c r="F611" t="s">
        <v>44</v>
      </c>
      <c r="G611" t="s">
        <v>17</v>
      </c>
      <c r="H611" t="s">
        <v>24</v>
      </c>
      <c r="I611" t="s">
        <v>14</v>
      </c>
      <c r="J611">
        <v>1</v>
      </c>
      <c r="K611">
        <f>IF(J611=1,Table3[[#This Row],[Outcome]]," ")</f>
        <v>1</v>
      </c>
      <c r="L611" t="str">
        <f t="shared" si="9"/>
        <v xml:space="preserve"> </v>
      </c>
      <c r="M611" t="str" cm="1">
        <f t="array" ref="M611">_xlfn.IFS(
  B611&lt;11, "0–10",
  B611&lt;21, "11–20",
  B611&lt;31, "21–30",
  B611&lt;41, "31–40",
  B611&lt;51, "41–50",
  B611&lt;61, "51–60",
  B611&lt;71, "61–70",
  B611&lt;81, "71–80",
  B611&lt;=100, "81–100"
)</f>
        <v>0–10</v>
      </c>
    </row>
    <row r="612" spans="1:13" x14ac:dyDescent="0.25">
      <c r="A612" t="s">
        <v>15</v>
      </c>
      <c r="B612">
        <v>16</v>
      </c>
      <c r="C612">
        <v>1</v>
      </c>
      <c r="D612">
        <v>1</v>
      </c>
      <c r="E612">
        <v>0</v>
      </c>
      <c r="F612" t="s">
        <v>40</v>
      </c>
      <c r="G612" t="s">
        <v>12</v>
      </c>
      <c r="H612" t="s">
        <v>13</v>
      </c>
      <c r="I612" t="s">
        <v>14</v>
      </c>
      <c r="J612">
        <v>1</v>
      </c>
      <c r="K612">
        <f>IF(J612=1,Table3[[#This Row],[Outcome]]," ")</f>
        <v>1</v>
      </c>
      <c r="L612" t="str">
        <f t="shared" si="9"/>
        <v xml:space="preserve"> </v>
      </c>
      <c r="M612" t="str" cm="1">
        <f t="array" ref="M612">_xlfn.IFS(
  B612&lt;11, "0–10",
  B612&lt;21, "11–20",
  B612&lt;31, "21–30",
  B612&lt;41, "31–40",
  B612&lt;51, "41–50",
  B612&lt;61, "51–60",
  B612&lt;71, "61–70",
  B612&lt;81, "71–80",
  B612&lt;=100, "81–100"
)</f>
        <v>11–20</v>
      </c>
    </row>
    <row r="613" spans="1:13" x14ac:dyDescent="0.25">
      <c r="A613" t="s">
        <v>10</v>
      </c>
      <c r="B613">
        <v>17</v>
      </c>
      <c r="C613">
        <v>1</v>
      </c>
      <c r="D613">
        <v>1</v>
      </c>
      <c r="E613">
        <v>0</v>
      </c>
      <c r="F613" t="s">
        <v>38</v>
      </c>
      <c r="G613" t="s">
        <v>17</v>
      </c>
      <c r="H613" t="s">
        <v>19</v>
      </c>
      <c r="I613" t="s">
        <v>14</v>
      </c>
      <c r="J613">
        <v>1</v>
      </c>
      <c r="K613">
        <f>IF(J613=1,Table3[[#This Row],[Outcome]]," ")</f>
        <v>1</v>
      </c>
      <c r="L613" t="str">
        <f t="shared" si="9"/>
        <v xml:space="preserve"> </v>
      </c>
      <c r="M613" t="str" cm="1">
        <f t="array" ref="M613">_xlfn.IFS(
  B613&lt;11, "0–10",
  B613&lt;21, "11–20",
  B613&lt;31, "21–30",
  B613&lt;41, "31–40",
  B613&lt;51, "41–50",
  B613&lt;61, "51–60",
  B613&lt;71, "61–70",
  B613&lt;81, "71–80",
  B613&lt;=100, "81–100"
)</f>
        <v>11–20</v>
      </c>
    </row>
    <row r="614" spans="1:13" x14ac:dyDescent="0.25">
      <c r="A614" t="s">
        <v>10</v>
      </c>
      <c r="B614">
        <v>63</v>
      </c>
      <c r="C614">
        <v>0</v>
      </c>
      <c r="D614">
        <v>0</v>
      </c>
      <c r="E614">
        <v>1</v>
      </c>
      <c r="F614" t="s">
        <v>43</v>
      </c>
      <c r="G614" t="s">
        <v>12</v>
      </c>
      <c r="H614" t="s">
        <v>19</v>
      </c>
      <c r="I614" t="s">
        <v>14</v>
      </c>
      <c r="J614">
        <v>0</v>
      </c>
      <c r="K614" t="str">
        <f>IF(J614=1,Table3[[#This Row],[Outcome]]," ")</f>
        <v xml:space="preserve"> </v>
      </c>
      <c r="L614">
        <f t="shared" si="9"/>
        <v>1</v>
      </c>
      <c r="M614" t="str" cm="1">
        <f t="array" ref="M614">_xlfn.IFS(
  B614&lt;11, "0–10",
  B614&lt;21, "11–20",
  B614&lt;31, "21–30",
  B614&lt;41, "31–40",
  B614&lt;51, "41–50",
  B614&lt;61, "51–60",
  B614&lt;71, "61–70",
  B614&lt;81, "71–80",
  B614&lt;=100, "81–100"
)</f>
        <v>61–70</v>
      </c>
    </row>
    <row r="615" spans="1:13" x14ac:dyDescent="0.25">
      <c r="A615" t="s">
        <v>10</v>
      </c>
      <c r="B615">
        <v>29</v>
      </c>
      <c r="C615">
        <v>1</v>
      </c>
      <c r="D615">
        <v>1</v>
      </c>
      <c r="E615">
        <v>1</v>
      </c>
      <c r="F615" t="s">
        <v>11</v>
      </c>
      <c r="G615" t="s">
        <v>17</v>
      </c>
      <c r="H615" t="s">
        <v>19</v>
      </c>
      <c r="I615" t="s">
        <v>14</v>
      </c>
      <c r="J615">
        <v>1</v>
      </c>
      <c r="K615">
        <f>IF(J615=1,Table3[[#This Row],[Outcome]]," ")</f>
        <v>1</v>
      </c>
      <c r="L615" t="str">
        <f t="shared" si="9"/>
        <v xml:space="preserve"> </v>
      </c>
      <c r="M615" t="str" cm="1">
        <f t="array" ref="M615">_xlfn.IFS(
  B615&lt;11, "0–10",
  B615&lt;21, "11–20",
  B615&lt;31, "21–30",
  B615&lt;41, "31–40",
  B615&lt;51, "41–50",
  B615&lt;61, "51–60",
  B615&lt;71, "61–70",
  B615&lt;81, "71–80",
  B615&lt;=100, "81–100"
)</f>
        <v>21–30</v>
      </c>
    </row>
    <row r="616" spans="1:13" x14ac:dyDescent="0.25">
      <c r="A616" t="s">
        <v>15</v>
      </c>
      <c r="B616">
        <v>62</v>
      </c>
      <c r="C616">
        <v>0</v>
      </c>
      <c r="D616">
        <v>0</v>
      </c>
      <c r="E616">
        <v>1</v>
      </c>
      <c r="F616" t="s">
        <v>37</v>
      </c>
      <c r="G616" t="s">
        <v>12</v>
      </c>
      <c r="H616" t="s">
        <v>13</v>
      </c>
      <c r="I616" t="s">
        <v>14</v>
      </c>
      <c r="J616">
        <v>0</v>
      </c>
      <c r="K616" t="str">
        <f>IF(J616=1,Table3[[#This Row],[Outcome]]," ")</f>
        <v xml:space="preserve"> </v>
      </c>
      <c r="L616">
        <f t="shared" si="9"/>
        <v>1</v>
      </c>
      <c r="M616" t="str" cm="1">
        <f t="array" ref="M616">_xlfn.IFS(
  B616&lt;11, "0–10",
  B616&lt;21, "11–20",
  B616&lt;31, "21–30",
  B616&lt;41, "31–40",
  B616&lt;51, "41–50",
  B616&lt;61, "51–60",
  B616&lt;71, "61–70",
  B616&lt;81, "71–80",
  B616&lt;=100, "81–100"
)</f>
        <v>61–70</v>
      </c>
    </row>
    <row r="617" spans="1:13" x14ac:dyDescent="0.25">
      <c r="A617" t="s">
        <v>10</v>
      </c>
      <c r="B617">
        <v>16</v>
      </c>
      <c r="C617">
        <v>0</v>
      </c>
      <c r="D617">
        <v>0</v>
      </c>
      <c r="E617">
        <v>0</v>
      </c>
      <c r="F617" t="s">
        <v>25</v>
      </c>
      <c r="G617" t="s">
        <v>17</v>
      </c>
      <c r="H617" t="s">
        <v>24</v>
      </c>
      <c r="I617" t="s">
        <v>14</v>
      </c>
      <c r="J617">
        <v>0</v>
      </c>
      <c r="K617" t="str">
        <f>IF(J617=1,Table3[[#This Row],[Outcome]]," ")</f>
        <v xml:space="preserve"> </v>
      </c>
      <c r="L617">
        <f t="shared" si="9"/>
        <v>1</v>
      </c>
      <c r="M617" t="str" cm="1">
        <f t="array" ref="M617">_xlfn.IFS(
  B617&lt;11, "0–10",
  B617&lt;21, "11–20",
  B617&lt;31, "21–30",
  B617&lt;41, "31–40",
  B617&lt;51, "41–50",
  B617&lt;61, "51–60",
  B617&lt;71, "61–70",
  B617&lt;81, "71–80",
  B617&lt;=100, "81–100"
)</f>
        <v>11–20</v>
      </c>
    </row>
    <row r="618" spans="1:13" x14ac:dyDescent="0.25">
      <c r="A618" t="s">
        <v>15</v>
      </c>
      <c r="B618">
        <v>8</v>
      </c>
      <c r="C618">
        <v>0</v>
      </c>
      <c r="D618">
        <v>0</v>
      </c>
      <c r="E618">
        <v>0</v>
      </c>
      <c r="F618" t="s">
        <v>21</v>
      </c>
      <c r="G618" t="s">
        <v>12</v>
      </c>
      <c r="H618" t="s">
        <v>13</v>
      </c>
      <c r="I618" t="s">
        <v>14</v>
      </c>
      <c r="J618">
        <v>0</v>
      </c>
      <c r="K618" t="str">
        <f>IF(J618=1,Table3[[#This Row],[Outcome]]," ")</f>
        <v xml:space="preserve"> </v>
      </c>
      <c r="L618">
        <f t="shared" si="9"/>
        <v>1</v>
      </c>
      <c r="M618" t="str" cm="1">
        <f t="array" ref="M618">_xlfn.IFS(
  B618&lt;11, "0–10",
  B618&lt;21, "11–20",
  B618&lt;31, "21–30",
  B618&lt;41, "31–40",
  B618&lt;51, "41–50",
  B618&lt;61, "51–60",
  B618&lt;71, "61–70",
  B618&lt;81, "71–80",
  B618&lt;=100, "81–100"
)</f>
        <v>0–10</v>
      </c>
    </row>
    <row r="619" spans="1:13" x14ac:dyDescent="0.25">
      <c r="A619" t="s">
        <v>10</v>
      </c>
      <c r="B619">
        <v>10</v>
      </c>
      <c r="C619">
        <v>1</v>
      </c>
      <c r="D619">
        <v>1</v>
      </c>
      <c r="E619">
        <v>0</v>
      </c>
      <c r="F619" t="s">
        <v>51</v>
      </c>
      <c r="G619" t="s">
        <v>17</v>
      </c>
      <c r="H619" t="s">
        <v>24</v>
      </c>
      <c r="I619" t="s">
        <v>14</v>
      </c>
      <c r="J619">
        <v>1</v>
      </c>
      <c r="K619">
        <f>IF(J619=1,Table3[[#This Row],[Outcome]]," ")</f>
        <v>1</v>
      </c>
      <c r="L619" t="str">
        <f t="shared" si="9"/>
        <v xml:space="preserve"> </v>
      </c>
      <c r="M619" t="str" cm="1">
        <f t="array" ref="M619">_xlfn.IFS(
  B619&lt;11, "0–10",
  B619&lt;21, "11–20",
  B619&lt;31, "21–30",
  B619&lt;41, "31–40",
  B619&lt;51, "41–50",
  B619&lt;61, "51–60",
  B619&lt;71, "61–70",
  B619&lt;81, "71–80",
  B619&lt;=100, "81–100"
)</f>
        <v>0–10</v>
      </c>
    </row>
    <row r="620" spans="1:13" x14ac:dyDescent="0.25">
      <c r="A620" t="s">
        <v>10</v>
      </c>
      <c r="B620">
        <v>40</v>
      </c>
      <c r="C620">
        <v>1</v>
      </c>
      <c r="D620">
        <v>1</v>
      </c>
      <c r="E620">
        <v>0</v>
      </c>
      <c r="F620" t="s">
        <v>31</v>
      </c>
      <c r="G620" t="s">
        <v>12</v>
      </c>
      <c r="H620" t="s">
        <v>24</v>
      </c>
      <c r="I620" t="s">
        <v>14</v>
      </c>
      <c r="J620">
        <v>1</v>
      </c>
      <c r="K620">
        <f>IF(J620=1,Table3[[#This Row],[Outcome]]," ")</f>
        <v>1</v>
      </c>
      <c r="L620" t="str">
        <f t="shared" si="9"/>
        <v xml:space="preserve"> </v>
      </c>
      <c r="M620" t="str" cm="1">
        <f t="array" ref="M620">_xlfn.IFS(
  B620&lt;11, "0–10",
  B620&lt;21, "11–20",
  B620&lt;31, "21–30",
  B620&lt;41, "31–40",
  B620&lt;51, "41–50",
  B620&lt;61, "51–60",
  B620&lt;71, "61–70",
  B620&lt;81, "71–80",
  B620&lt;=100, "81–100"
)</f>
        <v>31–40</v>
      </c>
    </row>
    <row r="621" spans="1:13" x14ac:dyDescent="0.25">
      <c r="A621" t="s">
        <v>10</v>
      </c>
      <c r="B621">
        <v>51</v>
      </c>
      <c r="C621">
        <v>0</v>
      </c>
      <c r="D621">
        <v>0</v>
      </c>
      <c r="E621">
        <v>1</v>
      </c>
      <c r="F621" t="s">
        <v>16</v>
      </c>
      <c r="G621" t="s">
        <v>17</v>
      </c>
      <c r="H621" t="s">
        <v>19</v>
      </c>
      <c r="I621" t="s">
        <v>14</v>
      </c>
      <c r="J621">
        <v>0</v>
      </c>
      <c r="K621" t="str">
        <f>IF(J621=1,Table3[[#This Row],[Outcome]]," ")</f>
        <v xml:space="preserve"> </v>
      </c>
      <c r="L621">
        <f t="shared" si="9"/>
        <v>1</v>
      </c>
      <c r="M621" t="str" cm="1">
        <f t="array" ref="M621">_xlfn.IFS(
  B621&lt;11, "0–10",
  B621&lt;21, "11–20",
  B621&lt;31, "21–30",
  B621&lt;41, "31–40",
  B621&lt;51, "41–50",
  B621&lt;61, "51–60",
  B621&lt;71, "61–70",
  B621&lt;81, "71–80",
  B621&lt;=100, "81–100"
)</f>
        <v>51–60</v>
      </c>
    </row>
    <row r="622" spans="1:13" x14ac:dyDescent="0.25">
      <c r="A622" t="s">
        <v>10</v>
      </c>
      <c r="B622">
        <v>40</v>
      </c>
      <c r="C622">
        <v>1</v>
      </c>
      <c r="D622">
        <v>1</v>
      </c>
      <c r="E622">
        <v>1</v>
      </c>
      <c r="F622" t="s">
        <v>44</v>
      </c>
      <c r="G622" t="s">
        <v>12</v>
      </c>
      <c r="H622" t="s">
        <v>13</v>
      </c>
      <c r="I622" t="s">
        <v>14</v>
      </c>
      <c r="J622">
        <v>1</v>
      </c>
      <c r="K622">
        <f>IF(J622=1,Table3[[#This Row],[Outcome]]," ")</f>
        <v>1</v>
      </c>
      <c r="L622" t="str">
        <f t="shared" si="9"/>
        <v xml:space="preserve"> </v>
      </c>
      <c r="M622" t="str" cm="1">
        <f t="array" ref="M622">_xlfn.IFS(
  B622&lt;11, "0–10",
  B622&lt;21, "11–20",
  B622&lt;31, "21–30",
  B622&lt;41, "31–40",
  B622&lt;51, "41–50",
  B622&lt;61, "51–60",
  B622&lt;71, "61–70",
  B622&lt;81, "71–80",
  B622&lt;=100, "81–100"
)</f>
        <v>31–40</v>
      </c>
    </row>
    <row r="623" spans="1:13" x14ac:dyDescent="0.25">
      <c r="A623" t="s">
        <v>10</v>
      </c>
      <c r="B623">
        <v>50</v>
      </c>
      <c r="C623">
        <v>0</v>
      </c>
      <c r="D623">
        <v>0</v>
      </c>
      <c r="E623">
        <v>0</v>
      </c>
      <c r="F623" t="s">
        <v>25</v>
      </c>
      <c r="G623" t="s">
        <v>17</v>
      </c>
      <c r="H623" t="s">
        <v>19</v>
      </c>
      <c r="I623" t="s">
        <v>14</v>
      </c>
      <c r="J623">
        <v>0</v>
      </c>
      <c r="K623" t="str">
        <f>IF(J623=1,Table3[[#This Row],[Outcome]]," ")</f>
        <v xml:space="preserve"> </v>
      </c>
      <c r="L623">
        <f t="shared" si="9"/>
        <v>1</v>
      </c>
      <c r="M623" t="str" cm="1">
        <f t="array" ref="M623">_xlfn.IFS(
  B623&lt;11, "0–10",
  B623&lt;21, "11–20",
  B623&lt;31, "21–30",
  B623&lt;41, "31–40",
  B623&lt;51, "41–50",
  B623&lt;61, "51–60",
  B623&lt;71, "61–70",
  B623&lt;81, "71–80",
  B623&lt;=100, "81–100"
)</f>
        <v>41–50</v>
      </c>
    </row>
    <row r="624" spans="1:13" x14ac:dyDescent="0.25">
      <c r="A624" t="s">
        <v>15</v>
      </c>
      <c r="B624">
        <v>20</v>
      </c>
      <c r="C624">
        <v>1</v>
      </c>
      <c r="D624">
        <v>1</v>
      </c>
      <c r="E624">
        <v>1</v>
      </c>
      <c r="F624" t="s">
        <v>11</v>
      </c>
      <c r="G624" t="s">
        <v>12</v>
      </c>
      <c r="H624" t="s">
        <v>24</v>
      </c>
      <c r="I624" t="s">
        <v>14</v>
      </c>
      <c r="J624">
        <v>1</v>
      </c>
      <c r="K624">
        <f>IF(J624=1,Table3[[#This Row],[Outcome]]," ")</f>
        <v>1</v>
      </c>
      <c r="L624" t="str">
        <f t="shared" si="9"/>
        <v xml:space="preserve"> </v>
      </c>
      <c r="M624" t="str" cm="1">
        <f t="array" ref="M624">_xlfn.IFS(
  B624&lt;11, "0–10",
  B624&lt;21, "11–20",
  B624&lt;31, "21–30",
  B624&lt;41, "31–40",
  B624&lt;51, "41–50",
  B624&lt;61, "51–60",
  B624&lt;71, "61–70",
  B624&lt;81, "71–80",
  B624&lt;=100, "81–100"
)</f>
        <v>11–20</v>
      </c>
    </row>
    <row r="625" spans="1:13" x14ac:dyDescent="0.25">
      <c r="A625" t="s">
        <v>10</v>
      </c>
      <c r="B625">
        <v>27</v>
      </c>
      <c r="C625">
        <v>0</v>
      </c>
      <c r="D625">
        <v>0</v>
      </c>
      <c r="E625">
        <v>0</v>
      </c>
      <c r="F625" t="s">
        <v>21</v>
      </c>
      <c r="G625" t="s">
        <v>17</v>
      </c>
      <c r="H625" t="s">
        <v>19</v>
      </c>
      <c r="I625" t="s">
        <v>14</v>
      </c>
      <c r="J625">
        <v>0</v>
      </c>
      <c r="K625" t="str">
        <f>IF(J625=1,Table3[[#This Row],[Outcome]]," ")</f>
        <v xml:space="preserve"> </v>
      </c>
      <c r="L625">
        <f t="shared" si="9"/>
        <v>1</v>
      </c>
      <c r="M625" t="str" cm="1">
        <f t="array" ref="M625">_xlfn.IFS(
  B625&lt;11, "0–10",
  B625&lt;21, "11–20",
  B625&lt;31, "21–30",
  B625&lt;41, "31–40",
  B625&lt;51, "41–50",
  B625&lt;61, "51–60",
  B625&lt;71, "61–70",
  B625&lt;81, "71–80",
  B625&lt;=100, "81–100"
)</f>
        <v>21–30</v>
      </c>
    </row>
    <row r="626" spans="1:13" x14ac:dyDescent="0.25">
      <c r="A626" t="s">
        <v>10</v>
      </c>
      <c r="B626">
        <v>65</v>
      </c>
      <c r="C626">
        <v>0</v>
      </c>
      <c r="D626">
        <v>0</v>
      </c>
      <c r="E626">
        <v>0</v>
      </c>
      <c r="F626" t="s">
        <v>20</v>
      </c>
      <c r="G626" t="s">
        <v>12</v>
      </c>
      <c r="H626" t="s">
        <v>24</v>
      </c>
      <c r="I626" t="s">
        <v>14</v>
      </c>
      <c r="J626">
        <v>0</v>
      </c>
      <c r="K626" t="str">
        <f>IF(J626=1,Table3[[#This Row],[Outcome]]," ")</f>
        <v xml:space="preserve"> </v>
      </c>
      <c r="L626">
        <f t="shared" si="9"/>
        <v>1</v>
      </c>
      <c r="M626" t="str" cm="1">
        <f t="array" ref="M626">_xlfn.IFS(
  B626&lt;11, "0–10",
  B626&lt;21, "11–20",
  B626&lt;31, "21–30",
  B626&lt;41, "31–40",
  B626&lt;51, "41–50",
  B626&lt;61, "51–60",
  B626&lt;71, "61–70",
  B626&lt;81, "71–80",
  B626&lt;=100, "81–100"
)</f>
        <v>61–70</v>
      </c>
    </row>
    <row r="627" spans="1:13" x14ac:dyDescent="0.25">
      <c r="A627" t="s">
        <v>10</v>
      </c>
      <c r="B627">
        <v>10</v>
      </c>
      <c r="C627">
        <v>1</v>
      </c>
      <c r="D627">
        <v>1</v>
      </c>
      <c r="E627">
        <v>1</v>
      </c>
      <c r="F627" t="s">
        <v>50</v>
      </c>
      <c r="G627" t="s">
        <v>17</v>
      </c>
      <c r="H627" t="s">
        <v>24</v>
      </c>
      <c r="I627" t="s">
        <v>14</v>
      </c>
      <c r="J627">
        <v>1</v>
      </c>
      <c r="K627">
        <f>IF(J627=1,Table3[[#This Row],[Outcome]]," ")</f>
        <v>1</v>
      </c>
      <c r="L627" t="str">
        <f t="shared" si="9"/>
        <v xml:space="preserve"> </v>
      </c>
      <c r="M627" t="str" cm="1">
        <f t="array" ref="M627">_xlfn.IFS(
  B627&lt;11, "0–10",
  B627&lt;21, "11–20",
  B627&lt;31, "21–30",
  B627&lt;41, "31–40",
  B627&lt;51, "41–50",
  B627&lt;61, "51–60",
  B627&lt;71, "61–70",
  B627&lt;81, "71–80",
  B627&lt;=100, "81–100"
)</f>
        <v>0–10</v>
      </c>
    </row>
    <row r="628" spans="1:13" x14ac:dyDescent="0.25">
      <c r="A628" t="s">
        <v>10</v>
      </c>
      <c r="B628">
        <v>33</v>
      </c>
      <c r="C628">
        <v>1</v>
      </c>
      <c r="D628">
        <v>1</v>
      </c>
      <c r="E628">
        <v>1</v>
      </c>
      <c r="F628" t="s">
        <v>20</v>
      </c>
      <c r="G628" t="s">
        <v>12</v>
      </c>
      <c r="H628" t="s">
        <v>24</v>
      </c>
      <c r="I628" t="s">
        <v>14</v>
      </c>
      <c r="J628">
        <v>1</v>
      </c>
      <c r="K628">
        <f>IF(J628=1,Table3[[#This Row],[Outcome]]," ")</f>
        <v>1</v>
      </c>
      <c r="L628" t="str">
        <f t="shared" si="9"/>
        <v xml:space="preserve"> </v>
      </c>
      <c r="M628" t="str" cm="1">
        <f t="array" ref="M628">_xlfn.IFS(
  B628&lt;11, "0–10",
  B628&lt;21, "11–20",
  B628&lt;31, "21–30",
  B628&lt;41, "31–40",
  B628&lt;51, "41–50",
  B628&lt;61, "51–60",
  B628&lt;71, "61–70",
  B628&lt;81, "71–80",
  B628&lt;=100, "81–100"
)</f>
        <v>31–40</v>
      </c>
    </row>
    <row r="629" spans="1:13" x14ac:dyDescent="0.25">
      <c r="A629" t="s">
        <v>15</v>
      </c>
      <c r="B629">
        <v>20</v>
      </c>
      <c r="C629">
        <v>1</v>
      </c>
      <c r="D629">
        <v>1</v>
      </c>
      <c r="E629">
        <v>1</v>
      </c>
      <c r="F629" t="s">
        <v>20</v>
      </c>
      <c r="G629" t="s">
        <v>17</v>
      </c>
      <c r="H629" t="s">
        <v>24</v>
      </c>
      <c r="I629" t="s">
        <v>14</v>
      </c>
      <c r="J629">
        <v>1</v>
      </c>
      <c r="K629">
        <f>IF(J629=1,Table3[[#This Row],[Outcome]]," ")</f>
        <v>1</v>
      </c>
      <c r="L629" t="str">
        <f t="shared" si="9"/>
        <v xml:space="preserve"> </v>
      </c>
      <c r="M629" t="str" cm="1">
        <f t="array" ref="M629">_xlfn.IFS(
  B629&lt;11, "0–10",
  B629&lt;21, "11–20",
  B629&lt;31, "21–30",
  B629&lt;41, "31–40",
  B629&lt;51, "41–50",
  B629&lt;61, "51–60",
  B629&lt;71, "61–70",
  B629&lt;81, "71–80",
  B629&lt;=100, "81–100"
)</f>
        <v>11–20</v>
      </c>
    </row>
    <row r="630" spans="1:13" x14ac:dyDescent="0.25">
      <c r="A630" t="s">
        <v>10</v>
      </c>
      <c r="B630">
        <v>44</v>
      </c>
      <c r="C630">
        <v>1</v>
      </c>
      <c r="D630">
        <v>1</v>
      </c>
      <c r="E630">
        <v>1</v>
      </c>
      <c r="F630" t="s">
        <v>25</v>
      </c>
      <c r="G630" t="s">
        <v>12</v>
      </c>
      <c r="H630" t="s">
        <v>13</v>
      </c>
      <c r="I630" t="s">
        <v>14</v>
      </c>
      <c r="J630">
        <v>1</v>
      </c>
      <c r="K630">
        <f>IF(J630=1,Table3[[#This Row],[Outcome]]," ")</f>
        <v>1</v>
      </c>
      <c r="L630" t="str">
        <f t="shared" si="9"/>
        <v xml:space="preserve"> </v>
      </c>
      <c r="M630" t="str" cm="1">
        <f t="array" ref="M630">_xlfn.IFS(
  B630&lt;11, "0–10",
  B630&lt;21, "11–20",
  B630&lt;31, "21–30",
  B630&lt;41, "31–40",
  B630&lt;51, "41–50",
  B630&lt;61, "51–60",
  B630&lt;71, "61–70",
  B630&lt;81, "71–80",
  B630&lt;=100, "81–100"
)</f>
        <v>41–50</v>
      </c>
    </row>
    <row r="631" spans="1:13" x14ac:dyDescent="0.25">
      <c r="A631" t="s">
        <v>15</v>
      </c>
      <c r="B631">
        <v>62</v>
      </c>
      <c r="C631">
        <v>0</v>
      </c>
      <c r="D631">
        <v>0</v>
      </c>
      <c r="E631">
        <v>0</v>
      </c>
      <c r="F631" t="s">
        <v>25</v>
      </c>
      <c r="G631" t="s">
        <v>17</v>
      </c>
      <c r="H631" t="s">
        <v>13</v>
      </c>
      <c r="I631" t="s">
        <v>14</v>
      </c>
      <c r="J631">
        <v>0</v>
      </c>
      <c r="K631" t="str">
        <f>IF(J631=1,Table3[[#This Row],[Outcome]]," ")</f>
        <v xml:space="preserve"> </v>
      </c>
      <c r="L631">
        <f t="shared" si="9"/>
        <v>1</v>
      </c>
      <c r="M631" t="str" cm="1">
        <f t="array" ref="M631">_xlfn.IFS(
  B631&lt;11, "0–10",
  B631&lt;21, "11–20",
  B631&lt;31, "21–30",
  B631&lt;41, "31–40",
  B631&lt;51, "41–50",
  B631&lt;61, "51–60",
  B631&lt;71, "61–70",
  B631&lt;81, "71–80",
  B631&lt;=100, "81–100"
)</f>
        <v>61–70</v>
      </c>
    </row>
    <row r="632" spans="1:13" x14ac:dyDescent="0.25">
      <c r="A632" t="s">
        <v>15</v>
      </c>
      <c r="B632">
        <v>62</v>
      </c>
      <c r="C632">
        <v>1</v>
      </c>
      <c r="D632">
        <v>1</v>
      </c>
      <c r="E632">
        <v>0</v>
      </c>
      <c r="F632" t="s">
        <v>50</v>
      </c>
      <c r="G632" t="s">
        <v>12</v>
      </c>
      <c r="H632" t="s">
        <v>19</v>
      </c>
      <c r="I632" t="s">
        <v>14</v>
      </c>
      <c r="J632">
        <v>1</v>
      </c>
      <c r="K632">
        <f>IF(J632=1,Table3[[#This Row],[Outcome]]," ")</f>
        <v>1</v>
      </c>
      <c r="L632" t="str">
        <f t="shared" si="9"/>
        <v xml:space="preserve"> </v>
      </c>
      <c r="M632" t="str" cm="1">
        <f t="array" ref="M632">_xlfn.IFS(
  B632&lt;11, "0–10",
  B632&lt;21, "11–20",
  B632&lt;31, "21–30",
  B632&lt;41, "31–40",
  B632&lt;51, "41–50",
  B632&lt;61, "51–60",
  B632&lt;71, "61–70",
  B632&lt;81, "71–80",
  B632&lt;=100, "81–100"
)</f>
        <v>61–70</v>
      </c>
    </row>
    <row r="633" spans="1:13" x14ac:dyDescent="0.25">
      <c r="A633" t="s">
        <v>15</v>
      </c>
      <c r="B633">
        <v>54</v>
      </c>
      <c r="C633">
        <v>1</v>
      </c>
      <c r="D633">
        <v>1</v>
      </c>
      <c r="E633">
        <v>1</v>
      </c>
      <c r="F633" t="s">
        <v>38</v>
      </c>
      <c r="G633" t="s">
        <v>17</v>
      </c>
      <c r="H633" t="s">
        <v>13</v>
      </c>
      <c r="I633" t="s">
        <v>14</v>
      </c>
      <c r="J633">
        <v>1</v>
      </c>
      <c r="K633">
        <f>IF(J633=1,Table3[[#This Row],[Outcome]]," ")</f>
        <v>1</v>
      </c>
      <c r="L633" t="str">
        <f t="shared" si="9"/>
        <v xml:space="preserve"> </v>
      </c>
      <c r="M633" t="str" cm="1">
        <f t="array" ref="M633">_xlfn.IFS(
  B633&lt;11, "0–10",
  B633&lt;21, "11–20",
  B633&lt;31, "21–30",
  B633&lt;41, "31–40",
  B633&lt;51, "41–50",
  B633&lt;61, "51–60",
  B633&lt;71, "61–70",
  B633&lt;81, "71–80",
  B633&lt;=100, "81–100"
)</f>
        <v>51–60</v>
      </c>
    </row>
    <row r="634" spans="1:13" x14ac:dyDescent="0.25">
      <c r="A634" t="s">
        <v>15</v>
      </c>
      <c r="B634">
        <v>62</v>
      </c>
      <c r="C634">
        <v>0</v>
      </c>
      <c r="D634">
        <v>0</v>
      </c>
      <c r="E634">
        <v>1</v>
      </c>
      <c r="F634" t="s">
        <v>18</v>
      </c>
      <c r="G634" t="s">
        <v>12</v>
      </c>
      <c r="H634" t="s">
        <v>24</v>
      </c>
      <c r="I634" t="s">
        <v>14</v>
      </c>
      <c r="J634">
        <v>0</v>
      </c>
      <c r="K634" t="str">
        <f>IF(J634=1,Table3[[#This Row],[Outcome]]," ")</f>
        <v xml:space="preserve"> </v>
      </c>
      <c r="L634">
        <f t="shared" si="9"/>
        <v>1</v>
      </c>
      <c r="M634" t="str" cm="1">
        <f t="array" ref="M634">_xlfn.IFS(
  B634&lt;11, "0–10",
  B634&lt;21, "11–20",
  B634&lt;31, "21–30",
  B634&lt;41, "31–40",
  B634&lt;51, "41–50",
  B634&lt;61, "51–60",
  B634&lt;71, "61–70",
  B634&lt;81, "71–80",
  B634&lt;=100, "81–100"
)</f>
        <v>61–70</v>
      </c>
    </row>
    <row r="635" spans="1:13" x14ac:dyDescent="0.25">
      <c r="A635" t="s">
        <v>15</v>
      </c>
      <c r="B635">
        <v>58</v>
      </c>
      <c r="C635">
        <v>1</v>
      </c>
      <c r="D635">
        <v>1</v>
      </c>
      <c r="E635">
        <v>0</v>
      </c>
      <c r="F635" t="s">
        <v>25</v>
      </c>
      <c r="G635" t="s">
        <v>17</v>
      </c>
      <c r="H635" t="s">
        <v>13</v>
      </c>
      <c r="I635" t="s">
        <v>14</v>
      </c>
      <c r="J635">
        <v>1</v>
      </c>
      <c r="K635">
        <f>IF(J635=1,Table3[[#This Row],[Outcome]]," ")</f>
        <v>1</v>
      </c>
      <c r="L635" t="str">
        <f t="shared" si="9"/>
        <v xml:space="preserve"> </v>
      </c>
      <c r="M635" t="str" cm="1">
        <f t="array" ref="M635">_xlfn.IFS(
  B635&lt;11, "0–10",
  B635&lt;21, "11–20",
  B635&lt;31, "21–30",
  B635&lt;41, "31–40",
  B635&lt;51, "41–50",
  B635&lt;61, "51–60",
  B635&lt;71, "61–70",
  B635&lt;81, "71–80",
  B635&lt;=100, "81–100"
)</f>
        <v>51–60</v>
      </c>
    </row>
    <row r="636" spans="1:13" x14ac:dyDescent="0.25">
      <c r="A636" t="s">
        <v>15</v>
      </c>
      <c r="B636">
        <v>10</v>
      </c>
      <c r="C636">
        <v>1</v>
      </c>
      <c r="D636">
        <v>1</v>
      </c>
      <c r="E636">
        <v>1</v>
      </c>
      <c r="F636" t="s">
        <v>26</v>
      </c>
      <c r="G636" t="s">
        <v>12</v>
      </c>
      <c r="H636" t="s">
        <v>19</v>
      </c>
      <c r="I636" t="s">
        <v>14</v>
      </c>
      <c r="J636">
        <v>1</v>
      </c>
      <c r="K636">
        <f>IF(J636=1,Table3[[#This Row],[Outcome]]," ")</f>
        <v>1</v>
      </c>
      <c r="L636" t="str">
        <f t="shared" si="9"/>
        <v xml:space="preserve"> </v>
      </c>
      <c r="M636" t="str" cm="1">
        <f t="array" ref="M636">_xlfn.IFS(
  B636&lt;11, "0–10",
  B636&lt;21, "11–20",
  B636&lt;31, "21–30",
  B636&lt;41, "31–40",
  B636&lt;51, "41–50",
  B636&lt;61, "51–60",
  B636&lt;71, "61–70",
  B636&lt;81, "71–80",
  B636&lt;=100, "81–100"
)</f>
        <v>0–10</v>
      </c>
    </row>
    <row r="637" spans="1:13" x14ac:dyDescent="0.25">
      <c r="A637" t="s">
        <v>10</v>
      </c>
      <c r="B637">
        <v>47</v>
      </c>
      <c r="C637">
        <v>0</v>
      </c>
      <c r="D637">
        <v>0</v>
      </c>
      <c r="E637">
        <v>1</v>
      </c>
      <c r="F637" t="s">
        <v>39</v>
      </c>
      <c r="G637" t="s">
        <v>17</v>
      </c>
      <c r="H637" t="s">
        <v>13</v>
      </c>
      <c r="I637" t="s">
        <v>14</v>
      </c>
      <c r="J637">
        <v>0</v>
      </c>
      <c r="K637" t="str">
        <f>IF(J637=1,Table3[[#This Row],[Outcome]]," ")</f>
        <v xml:space="preserve"> </v>
      </c>
      <c r="L637">
        <f t="shared" si="9"/>
        <v>1</v>
      </c>
      <c r="M637" t="str" cm="1">
        <f t="array" ref="M637">_xlfn.IFS(
  B637&lt;11, "0–10",
  B637&lt;21, "11–20",
  B637&lt;31, "21–30",
  B637&lt;41, "31–40",
  B637&lt;51, "41–50",
  B637&lt;61, "51–60",
  B637&lt;71, "61–70",
  B637&lt;81, "71–80",
  B637&lt;=100, "81–100"
)</f>
        <v>41–50</v>
      </c>
    </row>
    <row r="638" spans="1:13" x14ac:dyDescent="0.25">
      <c r="A638" t="s">
        <v>10</v>
      </c>
      <c r="B638">
        <v>20</v>
      </c>
      <c r="C638">
        <v>0</v>
      </c>
      <c r="D638">
        <v>0</v>
      </c>
      <c r="E638">
        <v>1</v>
      </c>
      <c r="F638" t="s">
        <v>36</v>
      </c>
      <c r="G638" t="s">
        <v>12</v>
      </c>
      <c r="H638" t="s">
        <v>24</v>
      </c>
      <c r="I638" t="s">
        <v>14</v>
      </c>
      <c r="J638">
        <v>0</v>
      </c>
      <c r="K638" t="str">
        <f>IF(J638=1,Table3[[#This Row],[Outcome]]," ")</f>
        <v xml:space="preserve"> </v>
      </c>
      <c r="L638">
        <f t="shared" si="9"/>
        <v>1</v>
      </c>
      <c r="M638" t="str" cm="1">
        <f t="array" ref="M638">_xlfn.IFS(
  B638&lt;11, "0–10",
  B638&lt;21, "11–20",
  B638&lt;31, "21–30",
  B638&lt;41, "31–40",
  B638&lt;51, "41–50",
  B638&lt;61, "51–60",
  B638&lt;71, "61–70",
  B638&lt;81, "71–80",
  B638&lt;=100, "81–100"
)</f>
        <v>11–20</v>
      </c>
    </row>
    <row r="639" spans="1:13" x14ac:dyDescent="0.25">
      <c r="A639" t="s">
        <v>15</v>
      </c>
      <c r="B639">
        <v>60</v>
      </c>
      <c r="C639">
        <v>0</v>
      </c>
      <c r="D639">
        <v>0</v>
      </c>
      <c r="E639">
        <v>1</v>
      </c>
      <c r="F639" t="s">
        <v>36</v>
      </c>
      <c r="G639" t="s">
        <v>17</v>
      </c>
      <c r="H639" t="s">
        <v>13</v>
      </c>
      <c r="I639" t="s">
        <v>14</v>
      </c>
      <c r="J639">
        <v>0</v>
      </c>
      <c r="K639" t="str">
        <f>IF(J639=1,Table3[[#This Row],[Outcome]]," ")</f>
        <v xml:space="preserve"> </v>
      </c>
      <c r="L639">
        <f t="shared" si="9"/>
        <v>1</v>
      </c>
      <c r="M639" t="str" cm="1">
        <f t="array" ref="M639">_xlfn.IFS(
  B639&lt;11, "0–10",
  B639&lt;21, "11–20",
  B639&lt;31, "21–30",
  B639&lt;41, "31–40",
  B639&lt;51, "41–50",
  B639&lt;61, "51–60",
  B639&lt;71, "61–70",
  B639&lt;81, "71–80",
  B639&lt;=100, "81–100"
)</f>
        <v>51–60</v>
      </c>
    </row>
    <row r="640" spans="1:13" x14ac:dyDescent="0.25">
      <c r="A640" t="s">
        <v>10</v>
      </c>
      <c r="B640">
        <v>28</v>
      </c>
      <c r="C640">
        <v>0</v>
      </c>
      <c r="D640">
        <v>0</v>
      </c>
      <c r="E640">
        <v>0</v>
      </c>
      <c r="F640" t="s">
        <v>49</v>
      </c>
      <c r="G640" t="s">
        <v>12</v>
      </c>
      <c r="H640" t="s">
        <v>24</v>
      </c>
      <c r="I640" t="s">
        <v>14</v>
      </c>
      <c r="J640">
        <v>0</v>
      </c>
      <c r="K640" t="str">
        <f>IF(J640=1,Table3[[#This Row],[Outcome]]," ")</f>
        <v xml:space="preserve"> </v>
      </c>
      <c r="L640">
        <f t="shared" si="9"/>
        <v>1</v>
      </c>
      <c r="M640" t="str" cm="1">
        <f t="array" ref="M640">_xlfn.IFS(
  B640&lt;11, "0–10",
  B640&lt;21, "11–20",
  B640&lt;31, "21–30",
  B640&lt;41, "31–40",
  B640&lt;51, "41–50",
  B640&lt;61, "51–60",
  B640&lt;71, "61–70",
  B640&lt;81, "71–80",
  B640&lt;=100, "81–100"
)</f>
        <v>21–30</v>
      </c>
    </row>
    <row r="641" spans="1:13" x14ac:dyDescent="0.25">
      <c r="A641" t="s">
        <v>10</v>
      </c>
      <c r="B641">
        <v>21</v>
      </c>
      <c r="C641">
        <v>1</v>
      </c>
      <c r="D641">
        <v>1</v>
      </c>
      <c r="E641">
        <v>1</v>
      </c>
      <c r="F641" t="s">
        <v>52</v>
      </c>
      <c r="G641" t="s">
        <v>17</v>
      </c>
      <c r="H641" t="s">
        <v>13</v>
      </c>
      <c r="I641" t="s">
        <v>14</v>
      </c>
      <c r="J641">
        <v>1</v>
      </c>
      <c r="K641">
        <f>IF(J641=1,Table3[[#This Row],[Outcome]]," ")</f>
        <v>1</v>
      </c>
      <c r="L641" t="str">
        <f t="shared" si="9"/>
        <v xml:space="preserve"> </v>
      </c>
      <c r="M641" t="str" cm="1">
        <f t="array" ref="M641">_xlfn.IFS(
  B641&lt;11, "0–10",
  B641&lt;21, "11–20",
  B641&lt;31, "21–30",
  B641&lt;41, "31–40",
  B641&lt;51, "41–50",
  B641&lt;61, "51–60",
  B641&lt;71, "61–70",
  B641&lt;81, "71–80",
  B641&lt;=100, "81–100"
)</f>
        <v>21–30</v>
      </c>
    </row>
    <row r="642" spans="1:13" x14ac:dyDescent="0.25">
      <c r="A642" t="s">
        <v>10</v>
      </c>
      <c r="B642">
        <v>48</v>
      </c>
      <c r="C642">
        <v>1</v>
      </c>
      <c r="D642">
        <v>1</v>
      </c>
      <c r="E642">
        <v>1</v>
      </c>
      <c r="F642" t="s">
        <v>53</v>
      </c>
      <c r="G642" t="s">
        <v>12</v>
      </c>
      <c r="H642" t="s">
        <v>19</v>
      </c>
      <c r="I642" t="s">
        <v>14</v>
      </c>
      <c r="J642">
        <v>1</v>
      </c>
      <c r="K642">
        <f>IF(J642=1,Table3[[#This Row],[Outcome]]," ")</f>
        <v>1</v>
      </c>
      <c r="L642" t="str">
        <f t="shared" ref="L642:L705" si="10">IF(J642=0,1," ")</f>
        <v xml:space="preserve"> </v>
      </c>
      <c r="M642" t="str" cm="1">
        <f t="array" ref="M642">_xlfn.IFS(
  B642&lt;11, "0–10",
  B642&lt;21, "11–20",
  B642&lt;31, "21–30",
  B642&lt;41, "31–40",
  B642&lt;51, "41–50",
  B642&lt;61, "51–60",
  B642&lt;71, "61–70",
  B642&lt;81, "71–80",
  B642&lt;=100, "81–100"
)</f>
        <v>41–50</v>
      </c>
    </row>
    <row r="643" spans="1:13" x14ac:dyDescent="0.25">
      <c r="A643" t="s">
        <v>15</v>
      </c>
      <c r="B643">
        <v>45</v>
      </c>
      <c r="C643">
        <v>0</v>
      </c>
      <c r="D643">
        <v>0</v>
      </c>
      <c r="E643">
        <v>0</v>
      </c>
      <c r="F643" t="s">
        <v>35</v>
      </c>
      <c r="G643" t="s">
        <v>17</v>
      </c>
      <c r="H643" t="s">
        <v>19</v>
      </c>
      <c r="I643" t="s">
        <v>14</v>
      </c>
      <c r="J643">
        <v>0</v>
      </c>
      <c r="K643" t="str">
        <f>IF(J643=1,Table3[[#This Row],[Outcome]]," ")</f>
        <v xml:space="preserve"> </v>
      </c>
      <c r="L643">
        <f t="shared" si="10"/>
        <v>1</v>
      </c>
      <c r="M643" t="str" cm="1">
        <f t="array" ref="M643">_xlfn.IFS(
  B643&lt;11, "0–10",
  B643&lt;21, "11–20",
  B643&lt;31, "21–30",
  B643&lt;41, "31–40",
  B643&lt;51, "41–50",
  B643&lt;61, "51–60",
  B643&lt;71, "61–70",
  B643&lt;81, "71–80",
  B643&lt;=100, "81–100"
)</f>
        <v>41–50</v>
      </c>
    </row>
    <row r="644" spans="1:13" x14ac:dyDescent="0.25">
      <c r="A644" t="s">
        <v>15</v>
      </c>
      <c r="B644">
        <v>23</v>
      </c>
      <c r="C644">
        <v>1</v>
      </c>
      <c r="D644">
        <v>1</v>
      </c>
      <c r="E644">
        <v>0</v>
      </c>
      <c r="F644" t="s">
        <v>48</v>
      </c>
      <c r="G644" t="s">
        <v>12</v>
      </c>
      <c r="H644" t="s">
        <v>13</v>
      </c>
      <c r="I644" t="s">
        <v>14</v>
      </c>
      <c r="J644">
        <v>1</v>
      </c>
      <c r="K644">
        <f>IF(J644=1,Table3[[#This Row],[Outcome]]," ")</f>
        <v>1</v>
      </c>
      <c r="L644" t="str">
        <f t="shared" si="10"/>
        <v xml:space="preserve"> </v>
      </c>
      <c r="M644" t="str" cm="1">
        <f t="array" ref="M644">_xlfn.IFS(
  B644&lt;11, "0–10",
  B644&lt;21, "11–20",
  B644&lt;31, "21–30",
  B644&lt;41, "31–40",
  B644&lt;51, "41–50",
  B644&lt;61, "51–60",
  B644&lt;71, "61–70",
  B644&lt;81, "71–80",
  B644&lt;=100, "81–100"
)</f>
        <v>21–30</v>
      </c>
    </row>
    <row r="645" spans="1:13" x14ac:dyDescent="0.25">
      <c r="A645" t="s">
        <v>10</v>
      </c>
      <c r="B645">
        <v>52</v>
      </c>
      <c r="C645">
        <v>0</v>
      </c>
      <c r="D645">
        <v>0</v>
      </c>
      <c r="E645">
        <v>0</v>
      </c>
      <c r="F645" t="s">
        <v>35</v>
      </c>
      <c r="G645" t="s">
        <v>17</v>
      </c>
      <c r="H645" t="s">
        <v>24</v>
      </c>
      <c r="I645" t="s">
        <v>14</v>
      </c>
      <c r="J645">
        <v>0</v>
      </c>
      <c r="K645" t="str">
        <f>IF(J645=1,Table3[[#This Row],[Outcome]]," ")</f>
        <v xml:space="preserve"> </v>
      </c>
      <c r="L645">
        <f t="shared" si="10"/>
        <v>1</v>
      </c>
      <c r="M645" t="str" cm="1">
        <f t="array" ref="M645">_xlfn.IFS(
  B645&lt;11, "0–10",
  B645&lt;21, "11–20",
  B645&lt;31, "21–30",
  B645&lt;41, "31–40",
  B645&lt;51, "41–50",
  B645&lt;61, "51–60",
  B645&lt;71, "61–70",
  B645&lt;81, "71–80",
  B645&lt;=100, "81–100"
)</f>
        <v>51–60</v>
      </c>
    </row>
    <row r="646" spans="1:13" x14ac:dyDescent="0.25">
      <c r="A646" t="s">
        <v>15</v>
      </c>
      <c r="B646">
        <v>28</v>
      </c>
      <c r="C646">
        <v>1</v>
      </c>
      <c r="D646">
        <v>1</v>
      </c>
      <c r="E646">
        <v>1</v>
      </c>
      <c r="F646" t="s">
        <v>52</v>
      </c>
      <c r="G646" t="s">
        <v>12</v>
      </c>
      <c r="H646" t="s">
        <v>13</v>
      </c>
      <c r="I646" t="s">
        <v>14</v>
      </c>
      <c r="J646">
        <v>1</v>
      </c>
      <c r="K646">
        <f>IF(J646=1,Table3[[#This Row],[Outcome]]," ")</f>
        <v>1</v>
      </c>
      <c r="L646" t="str">
        <f t="shared" si="10"/>
        <v xml:space="preserve"> </v>
      </c>
      <c r="M646" t="str" cm="1">
        <f t="array" ref="M646">_xlfn.IFS(
  B646&lt;11, "0–10",
  B646&lt;21, "11–20",
  B646&lt;31, "21–30",
  B646&lt;41, "31–40",
  B646&lt;51, "41–50",
  B646&lt;61, "51–60",
  B646&lt;71, "61–70",
  B646&lt;81, "71–80",
  B646&lt;=100, "81–100"
)</f>
        <v>21–30</v>
      </c>
    </row>
    <row r="647" spans="1:13" x14ac:dyDescent="0.25">
      <c r="A647" t="s">
        <v>15</v>
      </c>
      <c r="B647">
        <v>19</v>
      </c>
      <c r="C647">
        <v>0</v>
      </c>
      <c r="D647">
        <v>0</v>
      </c>
      <c r="E647">
        <v>0</v>
      </c>
      <c r="F647" t="s">
        <v>31</v>
      </c>
      <c r="G647" t="s">
        <v>17</v>
      </c>
      <c r="H647" t="s">
        <v>19</v>
      </c>
      <c r="I647" t="s">
        <v>14</v>
      </c>
      <c r="J647">
        <v>0</v>
      </c>
      <c r="K647" t="str">
        <f>IF(J647=1,Table3[[#This Row],[Outcome]]," ")</f>
        <v xml:space="preserve"> </v>
      </c>
      <c r="L647">
        <f t="shared" si="10"/>
        <v>1</v>
      </c>
      <c r="M647" t="str" cm="1">
        <f t="array" ref="M647">_xlfn.IFS(
  B647&lt;11, "0–10",
  B647&lt;21, "11–20",
  B647&lt;31, "21–30",
  B647&lt;41, "31–40",
  B647&lt;51, "41–50",
  B647&lt;61, "51–60",
  B647&lt;71, "61–70",
  B647&lt;81, "71–80",
  B647&lt;=100, "81–100"
)</f>
        <v>11–20</v>
      </c>
    </row>
    <row r="648" spans="1:13" x14ac:dyDescent="0.25">
      <c r="A648" t="s">
        <v>15</v>
      </c>
      <c r="B648">
        <v>46</v>
      </c>
      <c r="C648">
        <v>1</v>
      </c>
      <c r="D648">
        <v>1</v>
      </c>
      <c r="E648">
        <v>1</v>
      </c>
      <c r="F648" t="s">
        <v>34</v>
      </c>
      <c r="G648" t="s">
        <v>12</v>
      </c>
      <c r="H648" t="s">
        <v>13</v>
      </c>
      <c r="I648" t="s">
        <v>14</v>
      </c>
      <c r="J648">
        <v>1</v>
      </c>
      <c r="K648">
        <f>IF(J648=1,Table3[[#This Row],[Outcome]]," ")</f>
        <v>1</v>
      </c>
      <c r="L648" t="str">
        <f t="shared" si="10"/>
        <v xml:space="preserve"> </v>
      </c>
      <c r="M648" t="str" cm="1">
        <f t="array" ref="M648">_xlfn.IFS(
  B648&lt;11, "0–10",
  B648&lt;21, "11–20",
  B648&lt;31, "21–30",
  B648&lt;41, "31–40",
  B648&lt;51, "41–50",
  B648&lt;61, "51–60",
  B648&lt;71, "61–70",
  B648&lt;81, "71–80",
  B648&lt;=100, "81–100"
)</f>
        <v>41–50</v>
      </c>
    </row>
    <row r="649" spans="1:13" x14ac:dyDescent="0.25">
      <c r="A649" t="s">
        <v>10</v>
      </c>
      <c r="B649">
        <v>61</v>
      </c>
      <c r="C649">
        <v>0</v>
      </c>
      <c r="D649">
        <v>0</v>
      </c>
      <c r="E649">
        <v>0</v>
      </c>
      <c r="F649" t="s">
        <v>21</v>
      </c>
      <c r="G649" t="s">
        <v>17</v>
      </c>
      <c r="H649" t="s">
        <v>24</v>
      </c>
      <c r="I649" t="s">
        <v>14</v>
      </c>
      <c r="J649">
        <v>0</v>
      </c>
      <c r="K649" t="str">
        <f>IF(J649=1,Table3[[#This Row],[Outcome]]," ")</f>
        <v xml:space="preserve"> </v>
      </c>
      <c r="L649">
        <f t="shared" si="10"/>
        <v>1</v>
      </c>
      <c r="M649" t="str" cm="1">
        <f t="array" ref="M649">_xlfn.IFS(
  B649&lt;11, "0–10",
  B649&lt;21, "11–20",
  B649&lt;31, "21–30",
  B649&lt;41, "31–40",
  B649&lt;51, "41–50",
  B649&lt;61, "51–60",
  B649&lt;71, "61–70",
  B649&lt;81, "71–80",
  B649&lt;=100, "81–100"
)</f>
        <v>61–70</v>
      </c>
    </row>
    <row r="650" spans="1:13" x14ac:dyDescent="0.25">
      <c r="A650" t="s">
        <v>10</v>
      </c>
      <c r="B650">
        <v>32</v>
      </c>
      <c r="C650">
        <v>0</v>
      </c>
      <c r="D650">
        <v>0</v>
      </c>
      <c r="E650">
        <v>0</v>
      </c>
      <c r="F650" t="s">
        <v>18</v>
      </c>
      <c r="G650" t="s">
        <v>12</v>
      </c>
      <c r="H650" t="s">
        <v>13</v>
      </c>
      <c r="I650" t="s">
        <v>14</v>
      </c>
      <c r="J650">
        <v>0</v>
      </c>
      <c r="K650" t="str">
        <f>IF(J650=1,Table3[[#This Row],[Outcome]]," ")</f>
        <v xml:space="preserve"> </v>
      </c>
      <c r="L650">
        <f t="shared" si="10"/>
        <v>1</v>
      </c>
      <c r="M650" t="str" cm="1">
        <f t="array" ref="M650">_xlfn.IFS(
  B650&lt;11, "0–10",
  B650&lt;21, "11–20",
  B650&lt;31, "21–30",
  B650&lt;41, "31–40",
  B650&lt;51, "41–50",
  B650&lt;61, "51–60",
  B650&lt;71, "61–70",
  B650&lt;81, "71–80",
  B650&lt;=100, "81–100"
)</f>
        <v>31–40</v>
      </c>
    </row>
    <row r="651" spans="1:13" x14ac:dyDescent="0.25">
      <c r="A651" t="s">
        <v>15</v>
      </c>
      <c r="B651">
        <v>10</v>
      </c>
      <c r="C651">
        <v>1</v>
      </c>
      <c r="D651">
        <v>1</v>
      </c>
      <c r="E651">
        <v>1</v>
      </c>
      <c r="F651" t="s">
        <v>34</v>
      </c>
      <c r="G651" t="s">
        <v>17</v>
      </c>
      <c r="H651" t="s">
        <v>19</v>
      </c>
      <c r="I651" t="s">
        <v>14</v>
      </c>
      <c r="J651">
        <v>1</v>
      </c>
      <c r="K651">
        <f>IF(J651=1,Table3[[#This Row],[Outcome]]," ")</f>
        <v>1</v>
      </c>
      <c r="L651" t="str">
        <f t="shared" si="10"/>
        <v xml:space="preserve"> </v>
      </c>
      <c r="M651" t="str" cm="1">
        <f t="array" ref="M651">_xlfn.IFS(
  B651&lt;11, "0–10",
  B651&lt;21, "11–20",
  B651&lt;31, "21–30",
  B651&lt;41, "31–40",
  B651&lt;51, "41–50",
  B651&lt;61, "51–60",
  B651&lt;71, "61–70",
  B651&lt;81, "71–80",
  B651&lt;=100, "81–100"
)</f>
        <v>0–10</v>
      </c>
    </row>
    <row r="652" spans="1:13" x14ac:dyDescent="0.25">
      <c r="A652" t="s">
        <v>15</v>
      </c>
      <c r="B652">
        <v>27</v>
      </c>
      <c r="C652">
        <v>1</v>
      </c>
      <c r="D652">
        <v>1</v>
      </c>
      <c r="E652">
        <v>1</v>
      </c>
      <c r="F652" t="s">
        <v>23</v>
      </c>
      <c r="G652" t="s">
        <v>12</v>
      </c>
      <c r="H652" t="s">
        <v>19</v>
      </c>
      <c r="I652" t="s">
        <v>14</v>
      </c>
      <c r="J652">
        <v>1</v>
      </c>
      <c r="K652">
        <f>IF(J652=1,Table3[[#This Row],[Outcome]]," ")</f>
        <v>1</v>
      </c>
      <c r="L652" t="str">
        <f t="shared" si="10"/>
        <v xml:space="preserve"> </v>
      </c>
      <c r="M652" t="str" cm="1">
        <f t="array" ref="M652">_xlfn.IFS(
  B652&lt;11, "0–10",
  B652&lt;21, "11–20",
  B652&lt;31, "21–30",
  B652&lt;41, "31–40",
  B652&lt;51, "41–50",
  B652&lt;61, "51–60",
  B652&lt;71, "61–70",
  B652&lt;81, "71–80",
  B652&lt;=100, "81–100"
)</f>
        <v>21–30</v>
      </c>
    </row>
    <row r="653" spans="1:13" x14ac:dyDescent="0.25">
      <c r="A653" t="s">
        <v>10</v>
      </c>
      <c r="B653">
        <v>56</v>
      </c>
      <c r="C653">
        <v>0</v>
      </c>
      <c r="D653">
        <v>0</v>
      </c>
      <c r="E653">
        <v>0</v>
      </c>
      <c r="F653" t="s">
        <v>27</v>
      </c>
      <c r="G653" t="s">
        <v>17</v>
      </c>
      <c r="H653" t="s">
        <v>13</v>
      </c>
      <c r="I653" t="s">
        <v>14</v>
      </c>
      <c r="J653">
        <v>0</v>
      </c>
      <c r="K653" t="str">
        <f>IF(J653=1,Table3[[#This Row],[Outcome]]," ")</f>
        <v xml:space="preserve"> </v>
      </c>
      <c r="L653">
        <f t="shared" si="10"/>
        <v>1</v>
      </c>
      <c r="M653" t="str" cm="1">
        <f t="array" ref="M653">_xlfn.IFS(
  B653&lt;11, "0–10",
  B653&lt;21, "11–20",
  B653&lt;31, "21–30",
  B653&lt;41, "31–40",
  B653&lt;51, "41–50",
  B653&lt;61, "51–60",
  B653&lt;71, "61–70",
  B653&lt;81, "71–80",
  B653&lt;=100, "81–100"
)</f>
        <v>51–60</v>
      </c>
    </row>
    <row r="654" spans="1:13" x14ac:dyDescent="0.25">
      <c r="A654" t="s">
        <v>15</v>
      </c>
      <c r="B654">
        <v>26</v>
      </c>
      <c r="C654">
        <v>0</v>
      </c>
      <c r="D654">
        <v>0</v>
      </c>
      <c r="E654">
        <v>0</v>
      </c>
      <c r="F654" t="s">
        <v>42</v>
      </c>
      <c r="G654" t="s">
        <v>12</v>
      </c>
      <c r="H654" t="s">
        <v>13</v>
      </c>
      <c r="I654" t="s">
        <v>14</v>
      </c>
      <c r="J654">
        <v>0</v>
      </c>
      <c r="K654" t="str">
        <f>IF(J654=1,Table3[[#This Row],[Outcome]]," ")</f>
        <v xml:space="preserve"> </v>
      </c>
      <c r="L654">
        <f t="shared" si="10"/>
        <v>1</v>
      </c>
      <c r="M654" t="str" cm="1">
        <f t="array" ref="M654">_xlfn.IFS(
  B654&lt;11, "0–10",
  B654&lt;21, "11–20",
  B654&lt;31, "21–30",
  B654&lt;41, "31–40",
  B654&lt;51, "41–50",
  B654&lt;61, "51–60",
  B654&lt;71, "61–70",
  B654&lt;81, "71–80",
  B654&lt;=100, "81–100"
)</f>
        <v>21–30</v>
      </c>
    </row>
    <row r="655" spans="1:13" x14ac:dyDescent="0.25">
      <c r="A655" t="s">
        <v>15</v>
      </c>
      <c r="B655">
        <v>15</v>
      </c>
      <c r="C655">
        <v>1</v>
      </c>
      <c r="D655">
        <v>1</v>
      </c>
      <c r="E655">
        <v>0</v>
      </c>
      <c r="F655" t="s">
        <v>21</v>
      </c>
      <c r="G655" t="s">
        <v>17</v>
      </c>
      <c r="H655" t="s">
        <v>19</v>
      </c>
      <c r="I655" t="s">
        <v>14</v>
      </c>
      <c r="J655">
        <v>1</v>
      </c>
      <c r="K655">
        <f>IF(J655=1,Table3[[#This Row],[Outcome]]," ")</f>
        <v>1</v>
      </c>
      <c r="L655" t="str">
        <f t="shared" si="10"/>
        <v xml:space="preserve"> </v>
      </c>
      <c r="M655" t="str" cm="1">
        <f t="array" ref="M655">_xlfn.IFS(
  B655&lt;11, "0–10",
  B655&lt;21, "11–20",
  B655&lt;31, "21–30",
  B655&lt;41, "31–40",
  B655&lt;51, "41–50",
  B655&lt;61, "51–60",
  B655&lt;71, "61–70",
  B655&lt;81, "71–80",
  B655&lt;=100, "81–100"
)</f>
        <v>11–20</v>
      </c>
    </row>
    <row r="656" spans="1:13" x14ac:dyDescent="0.25">
      <c r="A656" t="s">
        <v>10</v>
      </c>
      <c r="B656">
        <v>10</v>
      </c>
      <c r="C656">
        <v>1</v>
      </c>
      <c r="D656">
        <v>1</v>
      </c>
      <c r="E656">
        <v>1</v>
      </c>
      <c r="F656" t="s">
        <v>21</v>
      </c>
      <c r="G656" t="s">
        <v>12</v>
      </c>
      <c r="H656" t="s">
        <v>19</v>
      </c>
      <c r="I656" t="s">
        <v>14</v>
      </c>
      <c r="J656">
        <v>1</v>
      </c>
      <c r="K656">
        <f>IF(J656=1,Table3[[#This Row],[Outcome]]," ")</f>
        <v>1</v>
      </c>
      <c r="L656" t="str">
        <f t="shared" si="10"/>
        <v xml:space="preserve"> </v>
      </c>
      <c r="M656" t="str" cm="1">
        <f t="array" ref="M656">_xlfn.IFS(
  B656&lt;11, "0–10",
  B656&lt;21, "11–20",
  B656&lt;31, "21–30",
  B656&lt;41, "31–40",
  B656&lt;51, "41–50",
  B656&lt;61, "51–60",
  B656&lt;71, "61–70",
  B656&lt;81, "71–80",
  B656&lt;=100, "81–100"
)</f>
        <v>0–10</v>
      </c>
    </row>
    <row r="657" spans="1:13" x14ac:dyDescent="0.25">
      <c r="A657" t="s">
        <v>15</v>
      </c>
      <c r="B657">
        <v>24</v>
      </c>
      <c r="C657">
        <v>1</v>
      </c>
      <c r="D657">
        <v>1</v>
      </c>
      <c r="E657">
        <v>1</v>
      </c>
      <c r="F657" t="s">
        <v>34</v>
      </c>
      <c r="G657" t="s">
        <v>17</v>
      </c>
      <c r="H657" t="s">
        <v>24</v>
      </c>
      <c r="I657" t="s">
        <v>14</v>
      </c>
      <c r="J657">
        <v>1</v>
      </c>
      <c r="K657">
        <f>IF(J657=1,Table3[[#This Row],[Outcome]]," ")</f>
        <v>1</v>
      </c>
      <c r="L657" t="str">
        <f t="shared" si="10"/>
        <v xml:space="preserve"> </v>
      </c>
      <c r="M657" t="str" cm="1">
        <f t="array" ref="M657">_xlfn.IFS(
  B657&lt;11, "0–10",
  B657&lt;21, "11–20",
  B657&lt;31, "21–30",
  B657&lt;41, "31–40",
  B657&lt;51, "41–50",
  B657&lt;61, "51–60",
  B657&lt;71, "61–70",
  B657&lt;81, "71–80",
  B657&lt;=100, "81–100"
)</f>
        <v>21–30</v>
      </c>
    </row>
    <row r="658" spans="1:13" x14ac:dyDescent="0.25">
      <c r="A658" t="s">
        <v>10</v>
      </c>
      <c r="B658">
        <v>51</v>
      </c>
      <c r="C658">
        <v>0</v>
      </c>
      <c r="D658">
        <v>0</v>
      </c>
      <c r="E658">
        <v>1</v>
      </c>
      <c r="F658" t="s">
        <v>46</v>
      </c>
      <c r="G658" t="s">
        <v>12</v>
      </c>
      <c r="H658" t="s">
        <v>24</v>
      </c>
      <c r="I658" t="s">
        <v>14</v>
      </c>
      <c r="J658">
        <v>0</v>
      </c>
      <c r="K658" t="str">
        <f>IF(J658=1,Table3[[#This Row],[Outcome]]," ")</f>
        <v xml:space="preserve"> </v>
      </c>
      <c r="L658">
        <f t="shared" si="10"/>
        <v>1</v>
      </c>
      <c r="M658" t="str" cm="1">
        <f t="array" ref="M658">_xlfn.IFS(
  B658&lt;11, "0–10",
  B658&lt;21, "11–20",
  B658&lt;31, "21–30",
  B658&lt;41, "31–40",
  B658&lt;51, "41–50",
  B658&lt;61, "51–60",
  B658&lt;71, "61–70",
  B658&lt;81, "71–80",
  B658&lt;=100, "81–100"
)</f>
        <v>51–60</v>
      </c>
    </row>
    <row r="659" spans="1:13" x14ac:dyDescent="0.25">
      <c r="A659" t="s">
        <v>10</v>
      </c>
      <c r="B659">
        <v>41</v>
      </c>
      <c r="C659">
        <v>0</v>
      </c>
      <c r="D659">
        <v>0</v>
      </c>
      <c r="E659">
        <v>1</v>
      </c>
      <c r="F659" t="s">
        <v>18</v>
      </c>
      <c r="G659" t="s">
        <v>17</v>
      </c>
      <c r="H659" t="s">
        <v>19</v>
      </c>
      <c r="I659" t="s">
        <v>14</v>
      </c>
      <c r="J659">
        <v>0</v>
      </c>
      <c r="K659" t="str">
        <f>IF(J659=1,Table3[[#This Row],[Outcome]]," ")</f>
        <v xml:space="preserve"> </v>
      </c>
      <c r="L659">
        <f t="shared" si="10"/>
        <v>1</v>
      </c>
      <c r="M659" t="str" cm="1">
        <f t="array" ref="M659">_xlfn.IFS(
  B659&lt;11, "0–10",
  B659&lt;21, "11–20",
  B659&lt;31, "21–30",
  B659&lt;41, "31–40",
  B659&lt;51, "41–50",
  B659&lt;61, "51–60",
  B659&lt;71, "61–70",
  B659&lt;81, "71–80",
  B659&lt;=100, "81–100"
)</f>
        <v>41–50</v>
      </c>
    </row>
    <row r="660" spans="1:13" x14ac:dyDescent="0.25">
      <c r="A660" t="s">
        <v>15</v>
      </c>
      <c r="B660">
        <v>65</v>
      </c>
      <c r="C660">
        <v>1</v>
      </c>
      <c r="D660">
        <v>1</v>
      </c>
      <c r="E660">
        <v>0</v>
      </c>
      <c r="F660" t="s">
        <v>46</v>
      </c>
      <c r="G660" t="s">
        <v>12</v>
      </c>
      <c r="H660" t="s">
        <v>13</v>
      </c>
      <c r="I660" t="s">
        <v>14</v>
      </c>
      <c r="J660">
        <v>1</v>
      </c>
      <c r="K660">
        <f>IF(J660=1,Table3[[#This Row],[Outcome]]," ")</f>
        <v>1</v>
      </c>
      <c r="L660" t="str">
        <f t="shared" si="10"/>
        <v xml:space="preserve"> </v>
      </c>
      <c r="M660" t="str" cm="1">
        <f t="array" ref="M660">_xlfn.IFS(
  B660&lt;11, "0–10",
  B660&lt;21, "11–20",
  B660&lt;31, "21–30",
  B660&lt;41, "31–40",
  B660&lt;51, "41–50",
  B660&lt;61, "51–60",
  B660&lt;71, "61–70",
  B660&lt;81, "71–80",
  B660&lt;=100, "81–100"
)</f>
        <v>61–70</v>
      </c>
    </row>
    <row r="661" spans="1:13" x14ac:dyDescent="0.25">
      <c r="A661" t="s">
        <v>10</v>
      </c>
      <c r="B661">
        <v>51</v>
      </c>
      <c r="C661">
        <v>0</v>
      </c>
      <c r="D661">
        <v>0</v>
      </c>
      <c r="E661">
        <v>1</v>
      </c>
      <c r="F661" t="s">
        <v>22</v>
      </c>
      <c r="G661" t="s">
        <v>17</v>
      </c>
      <c r="H661" t="s">
        <v>13</v>
      </c>
      <c r="I661" t="s">
        <v>14</v>
      </c>
      <c r="J661">
        <v>0</v>
      </c>
      <c r="K661" t="str">
        <f>IF(J661=1,Table3[[#This Row],[Outcome]]," ")</f>
        <v xml:space="preserve"> </v>
      </c>
      <c r="L661">
        <f t="shared" si="10"/>
        <v>1</v>
      </c>
      <c r="M661" t="str" cm="1">
        <f t="array" ref="M661">_xlfn.IFS(
  B661&lt;11, "0–10",
  B661&lt;21, "11–20",
  B661&lt;31, "21–30",
  B661&lt;41, "31–40",
  B661&lt;51, "41–50",
  B661&lt;61, "51–60",
  B661&lt;71, "61–70",
  B661&lt;81, "71–80",
  B661&lt;=100, "81–100"
)</f>
        <v>51–60</v>
      </c>
    </row>
    <row r="662" spans="1:13" x14ac:dyDescent="0.25">
      <c r="A662" t="s">
        <v>15</v>
      </c>
      <c r="B662">
        <v>18</v>
      </c>
      <c r="C662">
        <v>0</v>
      </c>
      <c r="D662">
        <v>0</v>
      </c>
      <c r="E662">
        <v>0</v>
      </c>
      <c r="F662" t="s">
        <v>23</v>
      </c>
      <c r="G662" t="s">
        <v>12</v>
      </c>
      <c r="H662" t="s">
        <v>13</v>
      </c>
      <c r="I662" t="s">
        <v>14</v>
      </c>
      <c r="J662">
        <v>0</v>
      </c>
      <c r="K662" t="str">
        <f>IF(J662=1,Table3[[#This Row],[Outcome]]," ")</f>
        <v xml:space="preserve"> </v>
      </c>
      <c r="L662">
        <f t="shared" si="10"/>
        <v>1</v>
      </c>
      <c r="M662" t="str" cm="1">
        <f t="array" ref="M662">_xlfn.IFS(
  B662&lt;11, "0–10",
  B662&lt;21, "11–20",
  B662&lt;31, "21–30",
  B662&lt;41, "31–40",
  B662&lt;51, "41–50",
  B662&lt;61, "51–60",
  B662&lt;71, "61–70",
  B662&lt;81, "71–80",
  B662&lt;=100, "81–100"
)</f>
        <v>11–20</v>
      </c>
    </row>
    <row r="663" spans="1:13" x14ac:dyDescent="0.25">
      <c r="A663" t="s">
        <v>15</v>
      </c>
      <c r="B663">
        <v>31</v>
      </c>
      <c r="C663">
        <v>0</v>
      </c>
      <c r="D663">
        <v>0</v>
      </c>
      <c r="E663">
        <v>1</v>
      </c>
      <c r="F663" t="s">
        <v>42</v>
      </c>
      <c r="G663" t="s">
        <v>17</v>
      </c>
      <c r="H663" t="s">
        <v>13</v>
      </c>
      <c r="I663" t="s">
        <v>14</v>
      </c>
      <c r="J663">
        <v>0</v>
      </c>
      <c r="K663" t="str">
        <f>IF(J663=1,Table3[[#This Row],[Outcome]]," ")</f>
        <v xml:space="preserve"> </v>
      </c>
      <c r="L663">
        <f t="shared" si="10"/>
        <v>1</v>
      </c>
      <c r="M663" t="str" cm="1">
        <f t="array" ref="M663">_xlfn.IFS(
  B663&lt;11, "0–10",
  B663&lt;21, "11–20",
  B663&lt;31, "21–30",
  B663&lt;41, "31–40",
  B663&lt;51, "41–50",
  B663&lt;61, "51–60",
  B663&lt;71, "61–70",
  B663&lt;81, "71–80",
  B663&lt;=100, "81–100"
)</f>
        <v>31–40</v>
      </c>
    </row>
    <row r="664" spans="1:13" x14ac:dyDescent="0.25">
      <c r="A664" t="s">
        <v>15</v>
      </c>
      <c r="B664">
        <v>30</v>
      </c>
      <c r="C664">
        <v>1</v>
      </c>
      <c r="D664">
        <v>1</v>
      </c>
      <c r="E664">
        <v>0</v>
      </c>
      <c r="F664" t="s">
        <v>48</v>
      </c>
      <c r="G664" t="s">
        <v>12</v>
      </c>
      <c r="H664" t="s">
        <v>13</v>
      </c>
      <c r="I664" t="s">
        <v>14</v>
      </c>
      <c r="J664">
        <v>1</v>
      </c>
      <c r="K664">
        <f>IF(J664=1,Table3[[#This Row],[Outcome]]," ")</f>
        <v>1</v>
      </c>
      <c r="L664" t="str">
        <f t="shared" si="10"/>
        <v xml:space="preserve"> </v>
      </c>
      <c r="M664" t="str" cm="1">
        <f t="array" ref="M664">_xlfn.IFS(
  B664&lt;11, "0–10",
  B664&lt;21, "11–20",
  B664&lt;31, "21–30",
  B664&lt;41, "31–40",
  B664&lt;51, "41–50",
  B664&lt;61, "51–60",
  B664&lt;71, "61–70",
  B664&lt;81, "71–80",
  B664&lt;=100, "81–100"
)</f>
        <v>21–30</v>
      </c>
    </row>
    <row r="665" spans="1:13" x14ac:dyDescent="0.25">
      <c r="A665" t="s">
        <v>15</v>
      </c>
      <c r="B665">
        <v>14</v>
      </c>
      <c r="C665">
        <v>1</v>
      </c>
      <c r="D665">
        <v>1</v>
      </c>
      <c r="E665">
        <v>1</v>
      </c>
      <c r="F665" t="s">
        <v>44</v>
      </c>
      <c r="G665" t="s">
        <v>17</v>
      </c>
      <c r="H665" t="s">
        <v>24</v>
      </c>
      <c r="I665" t="s">
        <v>14</v>
      </c>
      <c r="J665">
        <v>1</v>
      </c>
      <c r="K665">
        <f>IF(J665=1,Table3[[#This Row],[Outcome]]," ")</f>
        <v>1</v>
      </c>
      <c r="L665" t="str">
        <f t="shared" si="10"/>
        <v xml:space="preserve"> </v>
      </c>
      <c r="M665" t="str" cm="1">
        <f t="array" ref="M665">_xlfn.IFS(
  B665&lt;11, "0–10",
  B665&lt;21, "11–20",
  B665&lt;31, "21–30",
  B665&lt;41, "31–40",
  B665&lt;51, "41–50",
  B665&lt;61, "51–60",
  B665&lt;71, "61–70",
  B665&lt;81, "71–80",
  B665&lt;=100, "81–100"
)</f>
        <v>11–20</v>
      </c>
    </row>
    <row r="666" spans="1:13" x14ac:dyDescent="0.25">
      <c r="A666" t="s">
        <v>15</v>
      </c>
      <c r="B666">
        <v>17</v>
      </c>
      <c r="C666">
        <v>1</v>
      </c>
      <c r="D666">
        <v>1</v>
      </c>
      <c r="E666">
        <v>0</v>
      </c>
      <c r="F666" t="s">
        <v>23</v>
      </c>
      <c r="G666" t="s">
        <v>12</v>
      </c>
      <c r="H666" t="s">
        <v>19</v>
      </c>
      <c r="I666" t="s">
        <v>14</v>
      </c>
      <c r="J666">
        <v>1</v>
      </c>
      <c r="K666">
        <f>IF(J666=1,Table3[[#This Row],[Outcome]]," ")</f>
        <v>1</v>
      </c>
      <c r="L666" t="str">
        <f t="shared" si="10"/>
        <v xml:space="preserve"> </v>
      </c>
      <c r="M666" t="str" cm="1">
        <f t="array" ref="M666">_xlfn.IFS(
  B666&lt;11, "0–10",
  B666&lt;21, "11–20",
  B666&lt;31, "21–30",
  B666&lt;41, "31–40",
  B666&lt;51, "41–50",
  B666&lt;61, "51–60",
  B666&lt;71, "61–70",
  B666&lt;81, "71–80",
  B666&lt;=100, "81–100"
)</f>
        <v>11–20</v>
      </c>
    </row>
    <row r="667" spans="1:13" x14ac:dyDescent="0.25">
      <c r="A667" t="s">
        <v>15</v>
      </c>
      <c r="B667">
        <v>63</v>
      </c>
      <c r="C667">
        <v>1</v>
      </c>
      <c r="D667">
        <v>1</v>
      </c>
      <c r="E667">
        <v>0</v>
      </c>
      <c r="F667" t="s">
        <v>47</v>
      </c>
      <c r="G667" t="s">
        <v>17</v>
      </c>
      <c r="H667" t="s">
        <v>24</v>
      </c>
      <c r="I667" t="s">
        <v>14</v>
      </c>
      <c r="J667">
        <v>1</v>
      </c>
      <c r="K667">
        <f>IF(J667=1,Table3[[#This Row],[Outcome]]," ")</f>
        <v>1</v>
      </c>
      <c r="L667" t="str">
        <f t="shared" si="10"/>
        <v xml:space="preserve"> </v>
      </c>
      <c r="M667" t="str" cm="1">
        <f t="array" ref="M667">_xlfn.IFS(
  B667&lt;11, "0–10",
  B667&lt;21, "11–20",
  B667&lt;31, "21–30",
  B667&lt;41, "31–40",
  B667&lt;51, "41–50",
  B667&lt;61, "51–60",
  B667&lt;71, "61–70",
  B667&lt;81, "71–80",
  B667&lt;=100, "81–100"
)</f>
        <v>61–70</v>
      </c>
    </row>
    <row r="668" spans="1:13" x14ac:dyDescent="0.25">
      <c r="A668" t="s">
        <v>15</v>
      </c>
      <c r="B668">
        <v>49</v>
      </c>
      <c r="C668">
        <v>1</v>
      </c>
      <c r="D668">
        <v>1</v>
      </c>
      <c r="E668">
        <v>0</v>
      </c>
      <c r="F668" t="s">
        <v>16</v>
      </c>
      <c r="G668" t="s">
        <v>12</v>
      </c>
      <c r="H668" t="s">
        <v>13</v>
      </c>
      <c r="I668" t="s">
        <v>14</v>
      </c>
      <c r="J668">
        <v>1</v>
      </c>
      <c r="K668">
        <f>IF(J668=1,Table3[[#This Row],[Outcome]]," ")</f>
        <v>1</v>
      </c>
      <c r="L668" t="str">
        <f t="shared" si="10"/>
        <v xml:space="preserve"> </v>
      </c>
      <c r="M668" t="str" cm="1">
        <f t="array" ref="M668">_xlfn.IFS(
  B668&lt;11, "0–10",
  B668&lt;21, "11–20",
  B668&lt;31, "21–30",
  B668&lt;41, "31–40",
  B668&lt;51, "41–50",
  B668&lt;61, "51–60",
  B668&lt;71, "61–70",
  B668&lt;81, "71–80",
  B668&lt;=100, "81–100"
)</f>
        <v>41–50</v>
      </c>
    </row>
    <row r="669" spans="1:13" x14ac:dyDescent="0.25">
      <c r="A669" t="s">
        <v>10</v>
      </c>
      <c r="B669">
        <v>55</v>
      </c>
      <c r="C669">
        <v>0</v>
      </c>
      <c r="D669">
        <v>0</v>
      </c>
      <c r="E669">
        <v>0</v>
      </c>
      <c r="F669" t="s">
        <v>49</v>
      </c>
      <c r="G669" t="s">
        <v>17</v>
      </c>
      <c r="H669" t="s">
        <v>13</v>
      </c>
      <c r="I669" t="s">
        <v>14</v>
      </c>
      <c r="J669">
        <v>0</v>
      </c>
      <c r="K669" t="str">
        <f>IF(J669=1,Table3[[#This Row],[Outcome]]," ")</f>
        <v xml:space="preserve"> </v>
      </c>
      <c r="L669">
        <f t="shared" si="10"/>
        <v>1</v>
      </c>
      <c r="M669" t="str" cm="1">
        <f t="array" ref="M669">_xlfn.IFS(
  B669&lt;11, "0–10",
  B669&lt;21, "11–20",
  B669&lt;31, "21–30",
  B669&lt;41, "31–40",
  B669&lt;51, "41–50",
  B669&lt;61, "51–60",
  B669&lt;71, "61–70",
  B669&lt;81, "71–80",
  B669&lt;=100, "81–100"
)</f>
        <v>51–60</v>
      </c>
    </row>
    <row r="670" spans="1:13" x14ac:dyDescent="0.25">
      <c r="A670" t="s">
        <v>10</v>
      </c>
      <c r="B670">
        <v>17</v>
      </c>
      <c r="C670">
        <v>1</v>
      </c>
      <c r="D670">
        <v>1</v>
      </c>
      <c r="E670">
        <v>0</v>
      </c>
      <c r="F670" t="s">
        <v>39</v>
      </c>
      <c r="G670" t="s">
        <v>12</v>
      </c>
      <c r="H670" t="s">
        <v>19</v>
      </c>
      <c r="I670" t="s">
        <v>14</v>
      </c>
      <c r="J670">
        <v>1</v>
      </c>
      <c r="K670">
        <f>IF(J670=1,Table3[[#This Row],[Outcome]]," ")</f>
        <v>1</v>
      </c>
      <c r="L670" t="str">
        <f t="shared" si="10"/>
        <v xml:space="preserve"> </v>
      </c>
      <c r="M670" t="str" cm="1">
        <f t="array" ref="M670">_xlfn.IFS(
  B670&lt;11, "0–10",
  B670&lt;21, "11–20",
  B670&lt;31, "21–30",
  B670&lt;41, "31–40",
  B670&lt;51, "41–50",
  B670&lt;61, "51–60",
  B670&lt;71, "61–70",
  B670&lt;81, "71–80",
  B670&lt;=100, "81–100"
)</f>
        <v>11–20</v>
      </c>
    </row>
    <row r="671" spans="1:13" x14ac:dyDescent="0.25">
      <c r="A671" t="s">
        <v>15</v>
      </c>
      <c r="B671">
        <v>17</v>
      </c>
      <c r="C671">
        <v>0</v>
      </c>
      <c r="D671">
        <v>0</v>
      </c>
      <c r="E671">
        <v>1</v>
      </c>
      <c r="F671" t="s">
        <v>23</v>
      </c>
      <c r="G671" t="s">
        <v>17</v>
      </c>
      <c r="H671" t="s">
        <v>24</v>
      </c>
      <c r="I671" t="s">
        <v>14</v>
      </c>
      <c r="J671">
        <v>0</v>
      </c>
      <c r="K671" t="str">
        <f>IF(J671=1,Table3[[#This Row],[Outcome]]," ")</f>
        <v xml:space="preserve"> </v>
      </c>
      <c r="L671">
        <f t="shared" si="10"/>
        <v>1</v>
      </c>
      <c r="M671" t="str" cm="1">
        <f t="array" ref="M671">_xlfn.IFS(
  B671&lt;11, "0–10",
  B671&lt;21, "11–20",
  B671&lt;31, "21–30",
  B671&lt;41, "31–40",
  B671&lt;51, "41–50",
  B671&lt;61, "51–60",
  B671&lt;71, "61–70",
  B671&lt;81, "71–80",
  B671&lt;=100, "81–100"
)</f>
        <v>11–20</v>
      </c>
    </row>
    <row r="672" spans="1:13" x14ac:dyDescent="0.25">
      <c r="A672" t="s">
        <v>15</v>
      </c>
      <c r="B672">
        <v>55</v>
      </c>
      <c r="C672">
        <v>1</v>
      </c>
      <c r="D672">
        <v>1</v>
      </c>
      <c r="E672">
        <v>1</v>
      </c>
      <c r="F672" t="s">
        <v>34</v>
      </c>
      <c r="G672" t="s">
        <v>12</v>
      </c>
      <c r="H672" t="s">
        <v>13</v>
      </c>
      <c r="I672" t="s">
        <v>14</v>
      </c>
      <c r="J672">
        <v>1</v>
      </c>
      <c r="K672">
        <f>IF(J672=1,Table3[[#This Row],[Outcome]]," ")</f>
        <v>1</v>
      </c>
      <c r="L672" t="str">
        <f t="shared" si="10"/>
        <v xml:space="preserve"> </v>
      </c>
      <c r="M672" t="str" cm="1">
        <f t="array" ref="M672">_xlfn.IFS(
  B672&lt;11, "0–10",
  B672&lt;21, "11–20",
  B672&lt;31, "21–30",
  B672&lt;41, "31–40",
  B672&lt;51, "41–50",
  B672&lt;61, "51–60",
  B672&lt;71, "61–70",
  B672&lt;81, "71–80",
  B672&lt;=100, "81–100"
)</f>
        <v>51–60</v>
      </c>
    </row>
    <row r="673" spans="1:13" x14ac:dyDescent="0.25">
      <c r="A673" t="s">
        <v>10</v>
      </c>
      <c r="B673">
        <v>57</v>
      </c>
      <c r="C673">
        <v>1</v>
      </c>
      <c r="D673">
        <v>1</v>
      </c>
      <c r="E673">
        <v>0</v>
      </c>
      <c r="F673" t="s">
        <v>45</v>
      </c>
      <c r="G673" t="s">
        <v>17</v>
      </c>
      <c r="H673" t="s">
        <v>19</v>
      </c>
      <c r="I673" t="s">
        <v>14</v>
      </c>
      <c r="J673">
        <v>1</v>
      </c>
      <c r="K673">
        <f>IF(J673=1,Table3[[#This Row],[Outcome]]," ")</f>
        <v>1</v>
      </c>
      <c r="L673" t="str">
        <f t="shared" si="10"/>
        <v xml:space="preserve"> </v>
      </c>
      <c r="M673" t="str" cm="1">
        <f t="array" ref="M673">_xlfn.IFS(
  B673&lt;11, "0–10",
  B673&lt;21, "11–20",
  B673&lt;31, "21–30",
  B673&lt;41, "31–40",
  B673&lt;51, "41–50",
  B673&lt;61, "51–60",
  B673&lt;71, "61–70",
  B673&lt;81, "71–80",
  B673&lt;=100, "81–100"
)</f>
        <v>51–60</v>
      </c>
    </row>
    <row r="674" spans="1:13" x14ac:dyDescent="0.25">
      <c r="A674" t="s">
        <v>15</v>
      </c>
      <c r="B674">
        <v>45</v>
      </c>
      <c r="C674">
        <v>0</v>
      </c>
      <c r="D674">
        <v>0</v>
      </c>
      <c r="E674">
        <v>0</v>
      </c>
      <c r="F674" t="s">
        <v>27</v>
      </c>
      <c r="G674" t="s">
        <v>12</v>
      </c>
      <c r="H674" t="s">
        <v>24</v>
      </c>
      <c r="I674" t="s">
        <v>14</v>
      </c>
      <c r="J674">
        <v>0</v>
      </c>
      <c r="K674" t="str">
        <f>IF(J674=1,Table3[[#This Row],[Outcome]]," ")</f>
        <v xml:space="preserve"> </v>
      </c>
      <c r="L674">
        <f t="shared" si="10"/>
        <v>1</v>
      </c>
      <c r="M674" t="str" cm="1">
        <f t="array" ref="M674">_xlfn.IFS(
  B674&lt;11, "0–10",
  B674&lt;21, "11–20",
  B674&lt;31, "21–30",
  B674&lt;41, "31–40",
  B674&lt;51, "41–50",
  B674&lt;61, "51–60",
  B674&lt;71, "61–70",
  B674&lt;81, "71–80",
  B674&lt;=100, "81–100"
)</f>
        <v>41–50</v>
      </c>
    </row>
    <row r="675" spans="1:13" x14ac:dyDescent="0.25">
      <c r="A675" t="s">
        <v>10</v>
      </c>
      <c r="B675">
        <v>37</v>
      </c>
      <c r="C675">
        <v>0</v>
      </c>
      <c r="D675">
        <v>0</v>
      </c>
      <c r="E675">
        <v>0</v>
      </c>
      <c r="F675" t="s">
        <v>28</v>
      </c>
      <c r="G675" t="s">
        <v>17</v>
      </c>
      <c r="H675" t="s">
        <v>13</v>
      </c>
      <c r="I675" t="s">
        <v>14</v>
      </c>
      <c r="J675">
        <v>0</v>
      </c>
      <c r="K675" t="str">
        <f>IF(J675=1,Table3[[#This Row],[Outcome]]," ")</f>
        <v xml:space="preserve"> </v>
      </c>
      <c r="L675">
        <f t="shared" si="10"/>
        <v>1</v>
      </c>
      <c r="M675" t="str" cm="1">
        <f t="array" ref="M675">_xlfn.IFS(
  B675&lt;11, "0–10",
  B675&lt;21, "11–20",
  B675&lt;31, "21–30",
  B675&lt;41, "31–40",
  B675&lt;51, "41–50",
  B675&lt;61, "51–60",
  B675&lt;71, "61–70",
  B675&lt;81, "71–80",
  B675&lt;=100, "81–100"
)</f>
        <v>31–40</v>
      </c>
    </row>
    <row r="676" spans="1:13" x14ac:dyDescent="0.25">
      <c r="A676" t="s">
        <v>15</v>
      </c>
      <c r="B676">
        <v>47</v>
      </c>
      <c r="C676">
        <v>1</v>
      </c>
      <c r="D676">
        <v>1</v>
      </c>
      <c r="E676">
        <v>1</v>
      </c>
      <c r="F676" t="s">
        <v>34</v>
      </c>
      <c r="G676" t="s">
        <v>12</v>
      </c>
      <c r="H676" t="s">
        <v>19</v>
      </c>
      <c r="I676" t="s">
        <v>14</v>
      </c>
      <c r="J676">
        <v>1</v>
      </c>
      <c r="K676">
        <f>IF(J676=1,Table3[[#This Row],[Outcome]]," ")</f>
        <v>1</v>
      </c>
      <c r="L676" t="str">
        <f t="shared" si="10"/>
        <v xml:space="preserve"> </v>
      </c>
      <c r="M676" t="str" cm="1">
        <f t="array" ref="M676">_xlfn.IFS(
  B676&lt;11, "0–10",
  B676&lt;21, "11–20",
  B676&lt;31, "21–30",
  B676&lt;41, "31–40",
  B676&lt;51, "41–50",
  B676&lt;61, "51–60",
  B676&lt;71, "61–70",
  B676&lt;81, "71–80",
  B676&lt;=100, "81–100"
)</f>
        <v>41–50</v>
      </c>
    </row>
    <row r="677" spans="1:13" x14ac:dyDescent="0.25">
      <c r="A677" t="s">
        <v>10</v>
      </c>
      <c r="B677">
        <v>49</v>
      </c>
      <c r="C677">
        <v>1</v>
      </c>
      <c r="D677">
        <v>1</v>
      </c>
      <c r="E677">
        <v>1</v>
      </c>
      <c r="F677" t="s">
        <v>30</v>
      </c>
      <c r="G677" t="s">
        <v>17</v>
      </c>
      <c r="H677" t="s">
        <v>24</v>
      </c>
      <c r="I677" t="s">
        <v>14</v>
      </c>
      <c r="J677">
        <v>1</v>
      </c>
      <c r="K677">
        <f>IF(J677=1,Table3[[#This Row],[Outcome]]," ")</f>
        <v>1</v>
      </c>
      <c r="L677" t="str">
        <f t="shared" si="10"/>
        <v xml:space="preserve"> </v>
      </c>
      <c r="M677" t="str" cm="1">
        <f t="array" ref="M677">_xlfn.IFS(
  B677&lt;11, "0–10",
  B677&lt;21, "11–20",
  B677&lt;31, "21–30",
  B677&lt;41, "31–40",
  B677&lt;51, "41–50",
  B677&lt;61, "51–60",
  B677&lt;71, "61–70",
  B677&lt;81, "71–80",
  B677&lt;=100, "81–100"
)</f>
        <v>41–50</v>
      </c>
    </row>
    <row r="678" spans="1:13" x14ac:dyDescent="0.25">
      <c r="A678" t="s">
        <v>10</v>
      </c>
      <c r="B678">
        <v>32</v>
      </c>
      <c r="C678">
        <v>1</v>
      </c>
      <c r="D678">
        <v>1</v>
      </c>
      <c r="E678">
        <v>0</v>
      </c>
      <c r="F678" t="s">
        <v>31</v>
      </c>
      <c r="G678" t="s">
        <v>12</v>
      </c>
      <c r="H678" t="s">
        <v>24</v>
      </c>
      <c r="I678" t="s">
        <v>14</v>
      </c>
      <c r="J678">
        <v>1</v>
      </c>
      <c r="K678">
        <f>IF(J678=1,Table3[[#This Row],[Outcome]]," ")</f>
        <v>1</v>
      </c>
      <c r="L678" t="str">
        <f t="shared" si="10"/>
        <v xml:space="preserve"> </v>
      </c>
      <c r="M678" t="str" cm="1">
        <f t="array" ref="M678">_xlfn.IFS(
  B678&lt;11, "0–10",
  B678&lt;21, "11–20",
  B678&lt;31, "21–30",
  B678&lt;41, "31–40",
  B678&lt;51, "41–50",
  B678&lt;61, "51–60",
  B678&lt;71, "61–70",
  B678&lt;81, "71–80",
  B678&lt;=100, "81–100"
)</f>
        <v>31–40</v>
      </c>
    </row>
    <row r="679" spans="1:13" x14ac:dyDescent="0.25">
      <c r="A679" t="s">
        <v>15</v>
      </c>
      <c r="B679">
        <v>33</v>
      </c>
      <c r="C679">
        <v>1</v>
      </c>
      <c r="D679">
        <v>1</v>
      </c>
      <c r="E679">
        <v>0</v>
      </c>
      <c r="F679" t="s">
        <v>32</v>
      </c>
      <c r="G679" t="s">
        <v>17</v>
      </c>
      <c r="H679" t="s">
        <v>13</v>
      </c>
      <c r="I679" t="s">
        <v>14</v>
      </c>
      <c r="J679">
        <v>1</v>
      </c>
      <c r="K679">
        <f>IF(J679=1,Table3[[#This Row],[Outcome]]," ")</f>
        <v>1</v>
      </c>
      <c r="L679" t="str">
        <f t="shared" si="10"/>
        <v xml:space="preserve"> </v>
      </c>
      <c r="M679" t="str" cm="1">
        <f t="array" ref="M679">_xlfn.IFS(
  B679&lt;11, "0–10",
  B679&lt;21, "11–20",
  B679&lt;31, "21–30",
  B679&lt;41, "31–40",
  B679&lt;51, "41–50",
  B679&lt;61, "51–60",
  B679&lt;71, "61–70",
  B679&lt;81, "71–80",
  B679&lt;=100, "81–100"
)</f>
        <v>31–40</v>
      </c>
    </row>
    <row r="680" spans="1:13" x14ac:dyDescent="0.25">
      <c r="A680" t="s">
        <v>10</v>
      </c>
      <c r="B680">
        <v>25</v>
      </c>
      <c r="C680">
        <v>0</v>
      </c>
      <c r="D680">
        <v>0</v>
      </c>
      <c r="E680">
        <v>0</v>
      </c>
      <c r="F680" t="s">
        <v>34</v>
      </c>
      <c r="G680" t="s">
        <v>12</v>
      </c>
      <c r="H680" t="s">
        <v>19</v>
      </c>
      <c r="I680" t="s">
        <v>14</v>
      </c>
      <c r="J680">
        <v>0</v>
      </c>
      <c r="K680" t="str">
        <f>IF(J680=1,Table3[[#This Row],[Outcome]]," ")</f>
        <v xml:space="preserve"> </v>
      </c>
      <c r="L680">
        <f t="shared" si="10"/>
        <v>1</v>
      </c>
      <c r="M680" t="str" cm="1">
        <f t="array" ref="M680">_xlfn.IFS(
  B680&lt;11, "0–10",
  B680&lt;21, "11–20",
  B680&lt;31, "21–30",
  B680&lt;41, "31–40",
  B680&lt;51, "41–50",
  B680&lt;61, "51–60",
  B680&lt;71, "61–70",
  B680&lt;81, "71–80",
  B680&lt;=100, "81–100"
)</f>
        <v>21–30</v>
      </c>
    </row>
    <row r="681" spans="1:13" x14ac:dyDescent="0.25">
      <c r="A681" t="s">
        <v>15</v>
      </c>
      <c r="B681">
        <v>24</v>
      </c>
      <c r="C681">
        <v>0</v>
      </c>
      <c r="D681">
        <v>0</v>
      </c>
      <c r="E681">
        <v>0</v>
      </c>
      <c r="F681" t="s">
        <v>46</v>
      </c>
      <c r="G681" t="s">
        <v>17</v>
      </c>
      <c r="H681" t="s">
        <v>13</v>
      </c>
      <c r="I681" t="s">
        <v>14</v>
      </c>
      <c r="J681">
        <v>0</v>
      </c>
      <c r="K681" t="str">
        <f>IF(J681=1,Table3[[#This Row],[Outcome]]," ")</f>
        <v xml:space="preserve"> </v>
      </c>
      <c r="L681">
        <f t="shared" si="10"/>
        <v>1</v>
      </c>
      <c r="M681" t="str" cm="1">
        <f t="array" ref="M681">_xlfn.IFS(
  B681&lt;11, "0–10",
  B681&lt;21, "11–20",
  B681&lt;31, "21–30",
  B681&lt;41, "31–40",
  B681&lt;51, "41–50",
  B681&lt;61, "51–60",
  B681&lt;71, "61–70",
  B681&lt;81, "71–80",
  B681&lt;=100, "81–100"
)</f>
        <v>21–30</v>
      </c>
    </row>
    <row r="682" spans="1:13" x14ac:dyDescent="0.25">
      <c r="A682" t="s">
        <v>15</v>
      </c>
      <c r="B682">
        <v>22</v>
      </c>
      <c r="C682">
        <v>0</v>
      </c>
      <c r="D682">
        <v>0</v>
      </c>
      <c r="E682">
        <v>0</v>
      </c>
      <c r="F682" t="s">
        <v>50</v>
      </c>
      <c r="G682" t="s">
        <v>12</v>
      </c>
      <c r="H682" t="s">
        <v>13</v>
      </c>
      <c r="I682" t="s">
        <v>14</v>
      </c>
      <c r="J682">
        <v>0</v>
      </c>
      <c r="K682" t="str">
        <f>IF(J682=1,Table3[[#This Row],[Outcome]]," ")</f>
        <v xml:space="preserve"> </v>
      </c>
      <c r="L682">
        <f t="shared" si="10"/>
        <v>1</v>
      </c>
      <c r="M682" t="str" cm="1">
        <f t="array" ref="M682">_xlfn.IFS(
  B682&lt;11, "0–10",
  B682&lt;21, "11–20",
  B682&lt;31, "21–30",
  B682&lt;41, "31–40",
  B682&lt;51, "41–50",
  B682&lt;61, "51–60",
  B682&lt;71, "61–70",
  B682&lt;81, "71–80",
  B682&lt;=100, "81–100"
)</f>
        <v>21–30</v>
      </c>
    </row>
    <row r="683" spans="1:13" x14ac:dyDescent="0.25">
      <c r="A683" t="s">
        <v>10</v>
      </c>
      <c r="B683">
        <v>52</v>
      </c>
      <c r="C683">
        <v>1</v>
      </c>
      <c r="D683">
        <v>1</v>
      </c>
      <c r="E683">
        <v>1</v>
      </c>
      <c r="F683" t="s">
        <v>20</v>
      </c>
      <c r="G683" t="s">
        <v>17</v>
      </c>
      <c r="H683" t="s">
        <v>13</v>
      </c>
      <c r="I683" t="s">
        <v>14</v>
      </c>
      <c r="J683">
        <v>1</v>
      </c>
      <c r="K683">
        <f>IF(J683=1,Table3[[#This Row],[Outcome]]," ")</f>
        <v>1</v>
      </c>
      <c r="L683" t="str">
        <f t="shared" si="10"/>
        <v xml:space="preserve"> </v>
      </c>
      <c r="M683" t="str" cm="1">
        <f t="array" ref="M683">_xlfn.IFS(
  B683&lt;11, "0–10",
  B683&lt;21, "11–20",
  B683&lt;31, "21–30",
  B683&lt;41, "31–40",
  B683&lt;51, "41–50",
  B683&lt;61, "51–60",
  B683&lt;71, "61–70",
  B683&lt;81, "71–80",
  B683&lt;=100, "81–100"
)</f>
        <v>51–60</v>
      </c>
    </row>
    <row r="684" spans="1:13" x14ac:dyDescent="0.25">
      <c r="A684" t="s">
        <v>10</v>
      </c>
      <c r="B684">
        <v>16</v>
      </c>
      <c r="C684">
        <v>1</v>
      </c>
      <c r="D684">
        <v>1</v>
      </c>
      <c r="E684">
        <v>0</v>
      </c>
      <c r="F684" t="s">
        <v>26</v>
      </c>
      <c r="G684" t="s">
        <v>12</v>
      </c>
      <c r="H684" t="s">
        <v>24</v>
      </c>
      <c r="I684" t="s">
        <v>14</v>
      </c>
      <c r="J684">
        <v>1</v>
      </c>
      <c r="K684">
        <f>IF(J684=1,Table3[[#This Row],[Outcome]]," ")</f>
        <v>1</v>
      </c>
      <c r="L684" t="str">
        <f t="shared" si="10"/>
        <v xml:space="preserve"> </v>
      </c>
      <c r="M684" t="str" cm="1">
        <f t="array" ref="M684">_xlfn.IFS(
  B684&lt;11, "0–10",
  B684&lt;21, "11–20",
  B684&lt;31, "21–30",
  B684&lt;41, "31–40",
  B684&lt;51, "41–50",
  B684&lt;61, "51–60",
  B684&lt;71, "61–70",
  B684&lt;81, "71–80",
  B684&lt;=100, "81–100"
)</f>
        <v>11–20</v>
      </c>
    </row>
    <row r="685" spans="1:13" x14ac:dyDescent="0.25">
      <c r="A685" t="s">
        <v>10</v>
      </c>
      <c r="B685">
        <v>19</v>
      </c>
      <c r="C685">
        <v>0</v>
      </c>
      <c r="D685">
        <v>0</v>
      </c>
      <c r="E685">
        <v>0</v>
      </c>
      <c r="F685" t="s">
        <v>22</v>
      </c>
      <c r="G685" t="s">
        <v>17</v>
      </c>
      <c r="H685" t="s">
        <v>13</v>
      </c>
      <c r="I685" t="s">
        <v>14</v>
      </c>
      <c r="J685">
        <v>0</v>
      </c>
      <c r="K685" t="str">
        <f>IF(J685=1,Table3[[#This Row],[Outcome]]," ")</f>
        <v xml:space="preserve"> </v>
      </c>
      <c r="L685">
        <f t="shared" si="10"/>
        <v>1</v>
      </c>
      <c r="M685" t="str" cm="1">
        <f t="array" ref="M685">_xlfn.IFS(
  B685&lt;11, "0–10",
  B685&lt;21, "11–20",
  B685&lt;31, "21–30",
  B685&lt;41, "31–40",
  B685&lt;51, "41–50",
  B685&lt;61, "51–60",
  B685&lt;71, "61–70",
  B685&lt;81, "71–80",
  B685&lt;=100, "81–100"
)</f>
        <v>11–20</v>
      </c>
    </row>
    <row r="686" spans="1:13" x14ac:dyDescent="0.25">
      <c r="A686" t="s">
        <v>10</v>
      </c>
      <c r="B686">
        <v>31</v>
      </c>
      <c r="C686">
        <v>0</v>
      </c>
      <c r="D686">
        <v>0</v>
      </c>
      <c r="E686">
        <v>1</v>
      </c>
      <c r="F686" t="s">
        <v>23</v>
      </c>
      <c r="G686" t="s">
        <v>12</v>
      </c>
      <c r="H686" t="s">
        <v>19</v>
      </c>
      <c r="I686" t="s">
        <v>14</v>
      </c>
      <c r="J686">
        <v>0</v>
      </c>
      <c r="K686" t="str">
        <f>IF(J686=1,Table3[[#This Row],[Outcome]]," ")</f>
        <v xml:space="preserve"> </v>
      </c>
      <c r="L686">
        <f t="shared" si="10"/>
        <v>1</v>
      </c>
      <c r="M686" t="str" cm="1">
        <f t="array" ref="M686">_xlfn.IFS(
  B686&lt;11, "0–10",
  B686&lt;21, "11–20",
  B686&lt;31, "21–30",
  B686&lt;41, "31–40",
  B686&lt;51, "41–50",
  B686&lt;61, "51–60",
  B686&lt;71, "61–70",
  B686&lt;81, "71–80",
  B686&lt;=100, "81–100"
)</f>
        <v>31–40</v>
      </c>
    </row>
    <row r="687" spans="1:13" x14ac:dyDescent="0.25">
      <c r="A687" t="s">
        <v>15</v>
      </c>
      <c r="B687">
        <v>46</v>
      </c>
      <c r="C687">
        <v>0</v>
      </c>
      <c r="D687">
        <v>0</v>
      </c>
      <c r="E687">
        <v>1</v>
      </c>
      <c r="F687" t="s">
        <v>47</v>
      </c>
      <c r="G687" t="s">
        <v>17</v>
      </c>
      <c r="H687" t="s">
        <v>19</v>
      </c>
      <c r="I687" t="s">
        <v>14</v>
      </c>
      <c r="J687">
        <v>0</v>
      </c>
      <c r="K687" t="str">
        <f>IF(J687=1,Table3[[#This Row],[Outcome]]," ")</f>
        <v xml:space="preserve"> </v>
      </c>
      <c r="L687">
        <f t="shared" si="10"/>
        <v>1</v>
      </c>
      <c r="M687" t="str" cm="1">
        <f t="array" ref="M687">_xlfn.IFS(
  B687&lt;11, "0–10",
  B687&lt;21, "11–20",
  B687&lt;31, "21–30",
  B687&lt;41, "31–40",
  B687&lt;51, "41–50",
  B687&lt;61, "51–60",
  B687&lt;71, "61–70",
  B687&lt;81, "71–80",
  B687&lt;=100, "81–100"
)</f>
        <v>41–50</v>
      </c>
    </row>
    <row r="688" spans="1:13" x14ac:dyDescent="0.25">
      <c r="A688" t="s">
        <v>15</v>
      </c>
      <c r="B688">
        <v>61</v>
      </c>
      <c r="C688">
        <v>1</v>
      </c>
      <c r="D688">
        <v>1</v>
      </c>
      <c r="E688">
        <v>0</v>
      </c>
      <c r="F688" t="s">
        <v>36</v>
      </c>
      <c r="G688" t="s">
        <v>12</v>
      </c>
      <c r="H688" t="s">
        <v>24</v>
      </c>
      <c r="I688" t="s">
        <v>14</v>
      </c>
      <c r="J688">
        <v>1</v>
      </c>
      <c r="K688">
        <f>IF(J688=1,Table3[[#This Row],[Outcome]]," ")</f>
        <v>1</v>
      </c>
      <c r="L688" t="str">
        <f t="shared" si="10"/>
        <v xml:space="preserve"> </v>
      </c>
      <c r="M688" t="str" cm="1">
        <f t="array" ref="M688">_xlfn.IFS(
  B688&lt;11, "0–10",
  B688&lt;21, "11–20",
  B688&lt;31, "21–30",
  B688&lt;41, "31–40",
  B688&lt;51, "41–50",
  B688&lt;61, "51–60",
  B688&lt;71, "61–70",
  B688&lt;81, "71–80",
  B688&lt;=100, "81–100"
)</f>
        <v>61–70</v>
      </c>
    </row>
    <row r="689" spans="1:13" x14ac:dyDescent="0.25">
      <c r="A689" t="s">
        <v>10</v>
      </c>
      <c r="B689">
        <v>35</v>
      </c>
      <c r="C689">
        <v>0</v>
      </c>
      <c r="D689">
        <v>0</v>
      </c>
      <c r="E689">
        <v>0</v>
      </c>
      <c r="F689" t="s">
        <v>36</v>
      </c>
      <c r="G689" t="s">
        <v>17</v>
      </c>
      <c r="H689" t="s">
        <v>24</v>
      </c>
      <c r="I689" t="s">
        <v>14</v>
      </c>
      <c r="J689">
        <v>0</v>
      </c>
      <c r="K689" t="str">
        <f>IF(J689=1,Table3[[#This Row],[Outcome]]," ")</f>
        <v xml:space="preserve"> </v>
      </c>
      <c r="L689">
        <f t="shared" si="10"/>
        <v>1</v>
      </c>
      <c r="M689" t="str" cm="1">
        <f t="array" ref="M689">_xlfn.IFS(
  B689&lt;11, "0–10",
  B689&lt;21, "11–20",
  B689&lt;31, "21–30",
  B689&lt;41, "31–40",
  B689&lt;51, "41–50",
  B689&lt;61, "51–60",
  B689&lt;71, "61–70",
  B689&lt;81, "71–80",
  B689&lt;=100, "81–100"
)</f>
        <v>31–40</v>
      </c>
    </row>
    <row r="690" spans="1:13" x14ac:dyDescent="0.25">
      <c r="A690" t="s">
        <v>10</v>
      </c>
      <c r="B690">
        <v>44</v>
      </c>
      <c r="C690">
        <v>1</v>
      </c>
      <c r="D690">
        <v>1</v>
      </c>
      <c r="E690">
        <v>1</v>
      </c>
      <c r="F690" t="s">
        <v>26</v>
      </c>
      <c r="G690" t="s">
        <v>12</v>
      </c>
      <c r="H690" t="s">
        <v>19</v>
      </c>
      <c r="I690" t="s">
        <v>14</v>
      </c>
      <c r="J690">
        <v>1</v>
      </c>
      <c r="K690">
        <f>IF(J690=1,Table3[[#This Row],[Outcome]]," ")</f>
        <v>1</v>
      </c>
      <c r="L690" t="str">
        <f t="shared" si="10"/>
        <v xml:space="preserve"> </v>
      </c>
      <c r="M690" t="str" cm="1">
        <f t="array" ref="M690">_xlfn.IFS(
  B690&lt;11, "0–10",
  B690&lt;21, "11–20",
  B690&lt;31, "21–30",
  B690&lt;41, "31–40",
  B690&lt;51, "41–50",
  B690&lt;61, "51–60",
  B690&lt;71, "61–70",
  B690&lt;81, "71–80",
  B690&lt;=100, "81–100"
)</f>
        <v>41–50</v>
      </c>
    </row>
    <row r="691" spans="1:13" x14ac:dyDescent="0.25">
      <c r="A691" t="s">
        <v>10</v>
      </c>
      <c r="B691">
        <v>12</v>
      </c>
      <c r="C691">
        <v>0</v>
      </c>
      <c r="D691">
        <v>0</v>
      </c>
      <c r="E691">
        <v>1</v>
      </c>
      <c r="F691" t="s">
        <v>38</v>
      </c>
      <c r="G691" t="s">
        <v>17</v>
      </c>
      <c r="H691" t="s">
        <v>24</v>
      </c>
      <c r="I691" t="s">
        <v>14</v>
      </c>
      <c r="J691">
        <v>0</v>
      </c>
      <c r="K691" t="str">
        <f>IF(J691=1,Table3[[#This Row],[Outcome]]," ")</f>
        <v xml:space="preserve"> </v>
      </c>
      <c r="L691">
        <f t="shared" si="10"/>
        <v>1</v>
      </c>
      <c r="M691" t="str" cm="1">
        <f t="array" ref="M691">_xlfn.IFS(
  B691&lt;11, "0–10",
  B691&lt;21, "11–20",
  B691&lt;31, "21–30",
  B691&lt;41, "31–40",
  B691&lt;51, "41–50",
  B691&lt;61, "51–60",
  B691&lt;71, "61–70",
  B691&lt;81, "71–80",
  B691&lt;=100, "81–100"
)</f>
        <v>11–20</v>
      </c>
    </row>
    <row r="692" spans="1:13" x14ac:dyDescent="0.25">
      <c r="A692" t="s">
        <v>15</v>
      </c>
      <c r="B692">
        <v>51</v>
      </c>
      <c r="C692">
        <v>1</v>
      </c>
      <c r="D692">
        <v>1</v>
      </c>
      <c r="E692">
        <v>0</v>
      </c>
      <c r="F692" t="s">
        <v>27</v>
      </c>
      <c r="G692" t="s">
        <v>12</v>
      </c>
      <c r="H692" t="s">
        <v>19</v>
      </c>
      <c r="I692" t="s">
        <v>14</v>
      </c>
      <c r="J692">
        <v>1</v>
      </c>
      <c r="K692">
        <f>IF(J692=1,Table3[[#This Row],[Outcome]]," ")</f>
        <v>1</v>
      </c>
      <c r="L692" t="str">
        <f t="shared" si="10"/>
        <v xml:space="preserve"> </v>
      </c>
      <c r="M692" t="str" cm="1">
        <f t="array" ref="M692">_xlfn.IFS(
  B692&lt;11, "0–10",
  B692&lt;21, "11–20",
  B692&lt;31, "21–30",
  B692&lt;41, "31–40",
  B692&lt;51, "41–50",
  B692&lt;61, "51–60",
  B692&lt;71, "61–70",
  B692&lt;81, "71–80",
  B692&lt;=100, "81–100"
)</f>
        <v>51–60</v>
      </c>
    </row>
    <row r="693" spans="1:13" x14ac:dyDescent="0.25">
      <c r="A693" t="s">
        <v>10</v>
      </c>
      <c r="B693">
        <v>33</v>
      </c>
      <c r="C693">
        <v>1</v>
      </c>
      <c r="D693">
        <v>1</v>
      </c>
      <c r="E693">
        <v>1</v>
      </c>
      <c r="F693" t="s">
        <v>28</v>
      </c>
      <c r="G693" t="s">
        <v>17</v>
      </c>
      <c r="H693" t="s">
        <v>19</v>
      </c>
      <c r="I693" t="s">
        <v>14</v>
      </c>
      <c r="J693">
        <v>1</v>
      </c>
      <c r="K693">
        <f>IF(J693=1,Table3[[#This Row],[Outcome]]," ")</f>
        <v>1</v>
      </c>
      <c r="L693" t="str">
        <f t="shared" si="10"/>
        <v xml:space="preserve"> </v>
      </c>
      <c r="M693" t="str" cm="1">
        <f t="array" ref="M693">_xlfn.IFS(
  B693&lt;11, "0–10",
  B693&lt;21, "11–20",
  B693&lt;31, "21–30",
  B693&lt;41, "31–40",
  B693&lt;51, "41–50",
  B693&lt;61, "51–60",
  B693&lt;71, "61–70",
  B693&lt;81, "71–80",
  B693&lt;=100, "81–100"
)</f>
        <v>31–40</v>
      </c>
    </row>
    <row r="694" spans="1:13" x14ac:dyDescent="0.25">
      <c r="A694" t="s">
        <v>10</v>
      </c>
      <c r="B694">
        <v>53</v>
      </c>
      <c r="C694">
        <v>1</v>
      </c>
      <c r="D694">
        <v>1</v>
      </c>
      <c r="E694">
        <v>1</v>
      </c>
      <c r="F694" t="s">
        <v>33</v>
      </c>
      <c r="G694" t="s">
        <v>12</v>
      </c>
      <c r="H694" t="s">
        <v>13</v>
      </c>
      <c r="I694" t="s">
        <v>14</v>
      </c>
      <c r="J694">
        <v>1</v>
      </c>
      <c r="K694">
        <f>IF(J694=1,Table3[[#This Row],[Outcome]]," ")</f>
        <v>1</v>
      </c>
      <c r="L694" t="str">
        <f t="shared" si="10"/>
        <v xml:space="preserve"> </v>
      </c>
      <c r="M694" t="str" cm="1">
        <f t="array" ref="M694">_xlfn.IFS(
  B694&lt;11, "0–10",
  B694&lt;21, "11–20",
  B694&lt;31, "21–30",
  B694&lt;41, "31–40",
  B694&lt;51, "41–50",
  B694&lt;61, "51–60",
  B694&lt;71, "61–70",
  B694&lt;81, "71–80",
  B694&lt;=100, "81–100"
)</f>
        <v>51–60</v>
      </c>
    </row>
    <row r="695" spans="1:13" x14ac:dyDescent="0.25">
      <c r="A695" t="s">
        <v>15</v>
      </c>
      <c r="B695">
        <v>22</v>
      </c>
      <c r="C695">
        <v>0</v>
      </c>
      <c r="D695">
        <v>0</v>
      </c>
      <c r="E695">
        <v>0</v>
      </c>
      <c r="F695" t="s">
        <v>41</v>
      </c>
      <c r="G695" t="s">
        <v>17</v>
      </c>
      <c r="H695" t="s">
        <v>24</v>
      </c>
      <c r="I695" t="s">
        <v>14</v>
      </c>
      <c r="J695">
        <v>0</v>
      </c>
      <c r="K695" t="str">
        <f>IF(J695=1,Table3[[#This Row],[Outcome]]," ")</f>
        <v xml:space="preserve"> </v>
      </c>
      <c r="L695">
        <f t="shared" si="10"/>
        <v>1</v>
      </c>
      <c r="M695" t="str" cm="1">
        <f t="array" ref="M695">_xlfn.IFS(
  B695&lt;11, "0–10",
  B695&lt;21, "11–20",
  B695&lt;31, "21–30",
  B695&lt;41, "31–40",
  B695&lt;51, "41–50",
  B695&lt;61, "51–60",
  B695&lt;71, "61–70",
  B695&lt;81, "71–80",
  B695&lt;=100, "81–100"
)</f>
        <v>21–30</v>
      </c>
    </row>
    <row r="696" spans="1:13" x14ac:dyDescent="0.25">
      <c r="A696" t="s">
        <v>15</v>
      </c>
      <c r="B696">
        <v>32</v>
      </c>
      <c r="C696">
        <v>0</v>
      </c>
      <c r="D696">
        <v>0</v>
      </c>
      <c r="E696">
        <v>0</v>
      </c>
      <c r="F696" t="s">
        <v>35</v>
      </c>
      <c r="G696" t="s">
        <v>12</v>
      </c>
      <c r="H696" t="s">
        <v>19</v>
      </c>
      <c r="I696" t="s">
        <v>14</v>
      </c>
      <c r="J696">
        <v>0</v>
      </c>
      <c r="K696" t="str">
        <f>IF(J696=1,Table3[[#This Row],[Outcome]]," ")</f>
        <v xml:space="preserve"> </v>
      </c>
      <c r="L696">
        <f t="shared" si="10"/>
        <v>1</v>
      </c>
      <c r="M696" t="str" cm="1">
        <f t="array" ref="M696">_xlfn.IFS(
  B696&lt;11, "0–10",
  B696&lt;21, "11–20",
  B696&lt;31, "21–30",
  B696&lt;41, "31–40",
  B696&lt;51, "41–50",
  B696&lt;61, "51–60",
  B696&lt;71, "61–70",
  B696&lt;81, "71–80",
  B696&lt;=100, "81–100"
)</f>
        <v>31–40</v>
      </c>
    </row>
    <row r="697" spans="1:13" x14ac:dyDescent="0.25">
      <c r="A697" t="s">
        <v>15</v>
      </c>
      <c r="B697">
        <v>36</v>
      </c>
      <c r="C697">
        <v>0</v>
      </c>
      <c r="D697">
        <v>0</v>
      </c>
      <c r="E697">
        <v>1</v>
      </c>
      <c r="F697" t="s">
        <v>37</v>
      </c>
      <c r="G697" t="s">
        <v>17</v>
      </c>
      <c r="H697" t="s">
        <v>24</v>
      </c>
      <c r="I697" t="s">
        <v>14</v>
      </c>
      <c r="J697">
        <v>0</v>
      </c>
      <c r="K697" t="str">
        <f>IF(J697=1,Table3[[#This Row],[Outcome]]," ")</f>
        <v xml:space="preserve"> </v>
      </c>
      <c r="L697">
        <f t="shared" si="10"/>
        <v>1</v>
      </c>
      <c r="M697" t="str" cm="1">
        <f t="array" ref="M697">_xlfn.IFS(
  B697&lt;11, "0–10",
  B697&lt;21, "11–20",
  B697&lt;31, "21–30",
  B697&lt;41, "31–40",
  B697&lt;51, "41–50",
  B697&lt;61, "51–60",
  B697&lt;71, "61–70",
  B697&lt;81, "71–80",
  B697&lt;=100, "81–100"
)</f>
        <v>31–40</v>
      </c>
    </row>
    <row r="698" spans="1:13" x14ac:dyDescent="0.25">
      <c r="A698" t="s">
        <v>10</v>
      </c>
      <c r="B698">
        <v>14</v>
      </c>
      <c r="C698">
        <v>0</v>
      </c>
      <c r="D698">
        <v>0</v>
      </c>
      <c r="E698">
        <v>0</v>
      </c>
      <c r="F698" t="s">
        <v>23</v>
      </c>
      <c r="G698" t="s">
        <v>12</v>
      </c>
      <c r="H698" t="s">
        <v>24</v>
      </c>
      <c r="I698" t="s">
        <v>14</v>
      </c>
      <c r="J698">
        <v>0</v>
      </c>
      <c r="K698" t="str">
        <f>IF(J698=1,Table3[[#This Row],[Outcome]]," ")</f>
        <v xml:space="preserve"> </v>
      </c>
      <c r="L698">
        <f t="shared" si="10"/>
        <v>1</v>
      </c>
      <c r="M698" t="str" cm="1">
        <f t="array" ref="M698">_xlfn.IFS(
  B698&lt;11, "0–10",
  B698&lt;21, "11–20",
  B698&lt;31, "21–30",
  B698&lt;41, "31–40",
  B698&lt;51, "41–50",
  B698&lt;61, "51–60",
  B698&lt;71, "61–70",
  B698&lt;81, "71–80",
  B698&lt;=100, "81–100"
)</f>
        <v>11–20</v>
      </c>
    </row>
    <row r="699" spans="1:13" x14ac:dyDescent="0.25">
      <c r="A699" t="s">
        <v>15</v>
      </c>
      <c r="B699">
        <v>18</v>
      </c>
      <c r="C699">
        <v>1</v>
      </c>
      <c r="D699">
        <v>1</v>
      </c>
      <c r="E699">
        <v>0</v>
      </c>
      <c r="F699" t="s">
        <v>39</v>
      </c>
      <c r="G699" t="s">
        <v>17</v>
      </c>
      <c r="H699" t="s">
        <v>19</v>
      </c>
      <c r="I699" t="s">
        <v>14</v>
      </c>
      <c r="J699">
        <v>1</v>
      </c>
      <c r="K699">
        <f>IF(J699=1,Table3[[#This Row],[Outcome]]," ")</f>
        <v>1</v>
      </c>
      <c r="L699" t="str">
        <f t="shared" si="10"/>
        <v xml:space="preserve"> </v>
      </c>
      <c r="M699" t="str" cm="1">
        <f t="array" ref="M699">_xlfn.IFS(
  B699&lt;11, "0–10",
  B699&lt;21, "11–20",
  B699&lt;31, "21–30",
  B699&lt;41, "31–40",
  B699&lt;51, "41–50",
  B699&lt;61, "51–60",
  B699&lt;71, "61–70",
  B699&lt;81, "71–80",
  B699&lt;=100, "81–100"
)</f>
        <v>11–20</v>
      </c>
    </row>
    <row r="700" spans="1:13" x14ac:dyDescent="0.25">
      <c r="A700" t="s">
        <v>15</v>
      </c>
      <c r="B700">
        <v>52</v>
      </c>
      <c r="C700">
        <v>1</v>
      </c>
      <c r="D700">
        <v>1</v>
      </c>
      <c r="E700">
        <v>1</v>
      </c>
      <c r="F700" t="s">
        <v>47</v>
      </c>
      <c r="G700" t="s">
        <v>12</v>
      </c>
      <c r="H700" t="s">
        <v>13</v>
      </c>
      <c r="I700" t="s">
        <v>14</v>
      </c>
      <c r="J700">
        <v>1</v>
      </c>
      <c r="K700">
        <f>IF(J700=1,Table3[[#This Row],[Outcome]]," ")</f>
        <v>1</v>
      </c>
      <c r="L700" t="str">
        <f t="shared" si="10"/>
        <v xml:space="preserve"> </v>
      </c>
      <c r="M700" t="str" cm="1">
        <f t="array" ref="M700">_xlfn.IFS(
  B700&lt;11, "0–10",
  B700&lt;21, "11–20",
  B700&lt;31, "21–30",
  B700&lt;41, "31–40",
  B700&lt;51, "41–50",
  B700&lt;61, "51–60",
  B700&lt;71, "61–70",
  B700&lt;81, "71–80",
  B700&lt;=100, "81–100"
)</f>
        <v>51–60</v>
      </c>
    </row>
    <row r="701" spans="1:13" x14ac:dyDescent="0.25">
      <c r="A701" t="s">
        <v>10</v>
      </c>
      <c r="B701">
        <v>62</v>
      </c>
      <c r="C701">
        <v>0</v>
      </c>
      <c r="D701">
        <v>0</v>
      </c>
      <c r="E701">
        <v>1</v>
      </c>
      <c r="F701" t="s">
        <v>31</v>
      </c>
      <c r="G701" t="s">
        <v>17</v>
      </c>
      <c r="H701" t="s">
        <v>13</v>
      </c>
      <c r="I701" t="s">
        <v>14</v>
      </c>
      <c r="J701">
        <v>0</v>
      </c>
      <c r="K701" t="str">
        <f>IF(J701=1,Table3[[#This Row],[Outcome]]," ")</f>
        <v xml:space="preserve"> </v>
      </c>
      <c r="L701">
        <f t="shared" si="10"/>
        <v>1</v>
      </c>
      <c r="M701" t="str" cm="1">
        <f t="array" ref="M701">_xlfn.IFS(
  B701&lt;11, "0–10",
  B701&lt;21, "11–20",
  B701&lt;31, "21–30",
  B701&lt;41, "31–40",
  B701&lt;51, "41–50",
  B701&lt;61, "51–60",
  B701&lt;71, "61–70",
  B701&lt;81, "71–80",
  B701&lt;=100, "81–100"
)</f>
        <v>61–70</v>
      </c>
    </row>
    <row r="702" spans="1:13" x14ac:dyDescent="0.25">
      <c r="A702" t="s">
        <v>10</v>
      </c>
      <c r="B702">
        <v>41</v>
      </c>
      <c r="C702">
        <v>0</v>
      </c>
      <c r="D702">
        <v>0</v>
      </c>
      <c r="E702">
        <v>1</v>
      </c>
      <c r="F702" t="s">
        <v>47</v>
      </c>
      <c r="G702" t="s">
        <v>12</v>
      </c>
      <c r="H702" t="s">
        <v>19</v>
      </c>
      <c r="I702" t="s">
        <v>14</v>
      </c>
      <c r="J702">
        <v>0</v>
      </c>
      <c r="K702" t="str">
        <f>IF(J702=1,Table3[[#This Row],[Outcome]]," ")</f>
        <v xml:space="preserve"> </v>
      </c>
      <c r="L702">
        <f t="shared" si="10"/>
        <v>1</v>
      </c>
      <c r="M702" t="str" cm="1">
        <f t="array" ref="M702">_xlfn.IFS(
  B702&lt;11, "0–10",
  B702&lt;21, "11–20",
  B702&lt;31, "21–30",
  B702&lt;41, "31–40",
  B702&lt;51, "41–50",
  B702&lt;61, "51–60",
  B702&lt;71, "61–70",
  B702&lt;81, "71–80",
  B702&lt;=100, "81–100"
)</f>
        <v>41–50</v>
      </c>
    </row>
    <row r="703" spans="1:13" x14ac:dyDescent="0.25">
      <c r="A703" t="s">
        <v>10</v>
      </c>
      <c r="B703">
        <v>25</v>
      </c>
      <c r="C703">
        <v>0</v>
      </c>
      <c r="D703">
        <v>0</v>
      </c>
      <c r="E703">
        <v>1</v>
      </c>
      <c r="F703" t="s">
        <v>26</v>
      </c>
      <c r="G703" t="s">
        <v>17</v>
      </c>
      <c r="H703" t="s">
        <v>19</v>
      </c>
      <c r="I703" t="s">
        <v>14</v>
      </c>
      <c r="J703">
        <v>0</v>
      </c>
      <c r="K703" t="str">
        <f>IF(J703=1,Table3[[#This Row],[Outcome]]," ")</f>
        <v xml:space="preserve"> </v>
      </c>
      <c r="L703">
        <f t="shared" si="10"/>
        <v>1</v>
      </c>
      <c r="M703" t="str" cm="1">
        <f t="array" ref="M703">_xlfn.IFS(
  B703&lt;11, "0–10",
  B703&lt;21, "11–20",
  B703&lt;31, "21–30",
  B703&lt;41, "31–40",
  B703&lt;51, "41–50",
  B703&lt;61, "51–60",
  B703&lt;71, "61–70",
  B703&lt;81, "71–80",
  B703&lt;=100, "81–100"
)</f>
        <v>21–30</v>
      </c>
    </row>
    <row r="704" spans="1:13" x14ac:dyDescent="0.25">
      <c r="A704" t="s">
        <v>15</v>
      </c>
      <c r="B704">
        <v>31</v>
      </c>
      <c r="C704">
        <v>1</v>
      </c>
      <c r="D704">
        <v>1</v>
      </c>
      <c r="E704">
        <v>0</v>
      </c>
      <c r="F704" t="s">
        <v>44</v>
      </c>
      <c r="G704" t="s">
        <v>12</v>
      </c>
      <c r="H704" t="s">
        <v>19</v>
      </c>
      <c r="I704" t="s">
        <v>14</v>
      </c>
      <c r="J704">
        <v>1</v>
      </c>
      <c r="K704">
        <f>IF(J704=1,Table3[[#This Row],[Outcome]]," ")</f>
        <v>1</v>
      </c>
      <c r="L704" t="str">
        <f t="shared" si="10"/>
        <v xml:space="preserve"> </v>
      </c>
      <c r="M704" t="str" cm="1">
        <f t="array" ref="M704">_xlfn.IFS(
  B704&lt;11, "0–10",
  B704&lt;21, "11–20",
  B704&lt;31, "21–30",
  B704&lt;41, "31–40",
  B704&lt;51, "41–50",
  B704&lt;61, "51–60",
  B704&lt;71, "61–70",
  B704&lt;81, "71–80",
  B704&lt;=100, "81–100"
)</f>
        <v>31–40</v>
      </c>
    </row>
    <row r="705" spans="1:13" x14ac:dyDescent="0.25">
      <c r="A705" t="s">
        <v>10</v>
      </c>
      <c r="B705">
        <v>49</v>
      </c>
      <c r="C705">
        <v>0</v>
      </c>
      <c r="D705">
        <v>0</v>
      </c>
      <c r="E705">
        <v>0</v>
      </c>
      <c r="F705" t="s">
        <v>37</v>
      </c>
      <c r="G705" t="s">
        <v>17</v>
      </c>
      <c r="H705" t="s">
        <v>13</v>
      </c>
      <c r="I705" t="s">
        <v>14</v>
      </c>
      <c r="J705">
        <v>0</v>
      </c>
      <c r="K705" t="str">
        <f>IF(J705=1,Table3[[#This Row],[Outcome]]," ")</f>
        <v xml:space="preserve"> </v>
      </c>
      <c r="L705">
        <f t="shared" si="10"/>
        <v>1</v>
      </c>
      <c r="M705" t="str" cm="1">
        <f t="array" ref="M705">_xlfn.IFS(
  B705&lt;11, "0–10",
  B705&lt;21, "11–20",
  B705&lt;31, "21–30",
  B705&lt;41, "31–40",
  B705&lt;51, "41–50",
  B705&lt;61, "51–60",
  B705&lt;71, "61–70",
  B705&lt;81, "71–80",
  B705&lt;=100, "81–100"
)</f>
        <v>41–50</v>
      </c>
    </row>
    <row r="706" spans="1:13" x14ac:dyDescent="0.25">
      <c r="A706" t="s">
        <v>10</v>
      </c>
      <c r="B706">
        <v>39</v>
      </c>
      <c r="C706">
        <v>1</v>
      </c>
      <c r="D706">
        <v>1</v>
      </c>
      <c r="E706">
        <v>1</v>
      </c>
      <c r="F706" t="s">
        <v>38</v>
      </c>
      <c r="G706" t="s">
        <v>12</v>
      </c>
      <c r="H706" t="s">
        <v>19</v>
      </c>
      <c r="I706" t="s">
        <v>14</v>
      </c>
      <c r="J706">
        <v>1</v>
      </c>
      <c r="K706">
        <f>IF(J706=1,Table3[[#This Row],[Outcome]]," ")</f>
        <v>1</v>
      </c>
      <c r="L706" t="str">
        <f t="shared" ref="L706:L769" si="11">IF(J706=0,1," ")</f>
        <v xml:space="preserve"> </v>
      </c>
      <c r="M706" t="str" cm="1">
        <f t="array" ref="M706">_xlfn.IFS(
  B706&lt;11, "0–10",
  B706&lt;21, "11–20",
  B706&lt;31, "21–30",
  B706&lt;41, "31–40",
  B706&lt;51, "41–50",
  B706&lt;61, "51–60",
  B706&lt;71, "61–70",
  B706&lt;81, "71–80",
  B706&lt;=100, "81–100"
)</f>
        <v>31–40</v>
      </c>
    </row>
    <row r="707" spans="1:13" x14ac:dyDescent="0.25">
      <c r="A707" t="s">
        <v>10</v>
      </c>
      <c r="B707">
        <v>26</v>
      </c>
      <c r="C707">
        <v>0</v>
      </c>
      <c r="D707">
        <v>0</v>
      </c>
      <c r="E707">
        <v>0</v>
      </c>
      <c r="F707" t="s">
        <v>25</v>
      </c>
      <c r="G707" t="s">
        <v>17</v>
      </c>
      <c r="H707" t="s">
        <v>19</v>
      </c>
      <c r="I707" t="s">
        <v>14</v>
      </c>
      <c r="J707">
        <v>0</v>
      </c>
      <c r="K707" t="str">
        <f>IF(J707=1,Table3[[#This Row],[Outcome]]," ")</f>
        <v xml:space="preserve"> </v>
      </c>
      <c r="L707">
        <f t="shared" si="11"/>
        <v>1</v>
      </c>
      <c r="M707" t="str" cm="1">
        <f t="array" ref="M707">_xlfn.IFS(
  B707&lt;11, "0–10",
  B707&lt;21, "11–20",
  B707&lt;31, "21–30",
  B707&lt;41, "31–40",
  B707&lt;51, "41–50",
  B707&lt;61, "51–60",
  B707&lt;71, "61–70",
  B707&lt;81, "71–80",
  B707&lt;=100, "81–100"
)</f>
        <v>21–30</v>
      </c>
    </row>
    <row r="708" spans="1:13" x14ac:dyDescent="0.25">
      <c r="A708" t="s">
        <v>15</v>
      </c>
      <c r="B708">
        <v>24</v>
      </c>
      <c r="C708">
        <v>0</v>
      </c>
      <c r="D708">
        <v>0</v>
      </c>
      <c r="E708">
        <v>0</v>
      </c>
      <c r="F708" t="s">
        <v>40</v>
      </c>
      <c r="G708" t="s">
        <v>12</v>
      </c>
      <c r="H708" t="s">
        <v>24</v>
      </c>
      <c r="I708" t="s">
        <v>14</v>
      </c>
      <c r="J708">
        <v>0</v>
      </c>
      <c r="K708" t="str">
        <f>IF(J708=1,Table3[[#This Row],[Outcome]]," ")</f>
        <v xml:space="preserve"> </v>
      </c>
      <c r="L708">
        <f t="shared" si="11"/>
        <v>1</v>
      </c>
      <c r="M708" t="str" cm="1">
        <f t="array" ref="M708">_xlfn.IFS(
  B708&lt;11, "0–10",
  B708&lt;21, "11–20",
  B708&lt;31, "21–30",
  B708&lt;41, "31–40",
  B708&lt;51, "41–50",
  B708&lt;61, "51–60",
  B708&lt;71, "61–70",
  B708&lt;81, "71–80",
  B708&lt;=100, "81–100"
)</f>
        <v>21–30</v>
      </c>
    </row>
    <row r="709" spans="1:13" x14ac:dyDescent="0.25">
      <c r="A709" t="s">
        <v>15</v>
      </c>
      <c r="B709">
        <v>30</v>
      </c>
      <c r="C709">
        <v>0</v>
      </c>
      <c r="D709">
        <v>0</v>
      </c>
      <c r="E709">
        <v>0</v>
      </c>
      <c r="F709" t="s">
        <v>32</v>
      </c>
      <c r="G709" t="s">
        <v>17</v>
      </c>
      <c r="H709" t="s">
        <v>24</v>
      </c>
      <c r="I709" t="s">
        <v>14</v>
      </c>
      <c r="J709">
        <v>0</v>
      </c>
      <c r="K709" t="str">
        <f>IF(J709=1,Table3[[#This Row],[Outcome]]," ")</f>
        <v xml:space="preserve"> </v>
      </c>
      <c r="L709">
        <f t="shared" si="11"/>
        <v>1</v>
      </c>
      <c r="M709" t="str" cm="1">
        <f t="array" ref="M709">_xlfn.IFS(
  B709&lt;11, "0–10",
  B709&lt;21, "11–20",
  B709&lt;31, "21–30",
  B709&lt;41, "31–40",
  B709&lt;51, "41–50",
  B709&lt;61, "51–60",
  B709&lt;71, "61–70",
  B709&lt;81, "71–80",
  B709&lt;=100, "81–100"
)</f>
        <v>21–30</v>
      </c>
    </row>
    <row r="710" spans="1:13" x14ac:dyDescent="0.25">
      <c r="A710" t="s">
        <v>15</v>
      </c>
      <c r="B710">
        <v>20</v>
      </c>
      <c r="C710">
        <v>1</v>
      </c>
      <c r="D710">
        <v>1</v>
      </c>
      <c r="E710">
        <v>1</v>
      </c>
      <c r="F710" t="s">
        <v>27</v>
      </c>
      <c r="G710" t="s">
        <v>12</v>
      </c>
      <c r="H710" t="s">
        <v>13</v>
      </c>
      <c r="I710" t="s">
        <v>14</v>
      </c>
      <c r="J710">
        <v>1</v>
      </c>
      <c r="K710">
        <f>IF(J710=1,Table3[[#This Row],[Outcome]]," ")</f>
        <v>1</v>
      </c>
      <c r="L710" t="str">
        <f t="shared" si="11"/>
        <v xml:space="preserve"> </v>
      </c>
      <c r="M710" t="str" cm="1">
        <f t="array" ref="M710">_xlfn.IFS(
  B710&lt;11, "0–10",
  B710&lt;21, "11–20",
  B710&lt;31, "21–30",
  B710&lt;41, "31–40",
  B710&lt;51, "41–50",
  B710&lt;61, "51–60",
  B710&lt;71, "61–70",
  B710&lt;81, "71–80",
  B710&lt;=100, "81–100"
)</f>
        <v>11–20</v>
      </c>
    </row>
    <row r="711" spans="1:13" x14ac:dyDescent="0.25">
      <c r="A711" t="s">
        <v>10</v>
      </c>
      <c r="B711">
        <v>50</v>
      </c>
      <c r="C711">
        <v>1</v>
      </c>
      <c r="D711">
        <v>1</v>
      </c>
      <c r="E711">
        <v>1</v>
      </c>
      <c r="F711" t="s">
        <v>42</v>
      </c>
      <c r="G711" t="s">
        <v>17</v>
      </c>
      <c r="H711" t="s">
        <v>24</v>
      </c>
      <c r="I711" t="s">
        <v>14</v>
      </c>
      <c r="J711">
        <v>1</v>
      </c>
      <c r="K711">
        <f>IF(J711=1,Table3[[#This Row],[Outcome]]," ")</f>
        <v>1</v>
      </c>
      <c r="L711" t="str">
        <f t="shared" si="11"/>
        <v xml:space="preserve"> </v>
      </c>
      <c r="M711" t="str" cm="1">
        <f t="array" ref="M711">_xlfn.IFS(
  B711&lt;11, "0–10",
  B711&lt;21, "11–20",
  B711&lt;31, "21–30",
  B711&lt;41, "31–40",
  B711&lt;51, "41–50",
  B711&lt;61, "51–60",
  B711&lt;71, "61–70",
  B711&lt;81, "71–80",
  B711&lt;=100, "81–100"
)</f>
        <v>41–50</v>
      </c>
    </row>
    <row r="712" spans="1:13" x14ac:dyDescent="0.25">
      <c r="A712" t="s">
        <v>10</v>
      </c>
      <c r="B712">
        <v>13</v>
      </c>
      <c r="C712">
        <v>1</v>
      </c>
      <c r="D712">
        <v>1</v>
      </c>
      <c r="E712">
        <v>0</v>
      </c>
      <c r="F712" t="s">
        <v>31</v>
      </c>
      <c r="G712" t="s">
        <v>12</v>
      </c>
      <c r="H712" t="s">
        <v>19</v>
      </c>
      <c r="I712" t="s">
        <v>14</v>
      </c>
      <c r="J712">
        <v>1</v>
      </c>
      <c r="K712">
        <f>IF(J712=1,Table3[[#This Row],[Outcome]]," ")</f>
        <v>1</v>
      </c>
      <c r="L712" t="str">
        <f t="shared" si="11"/>
        <v xml:space="preserve"> </v>
      </c>
      <c r="M712" t="str" cm="1">
        <f t="array" ref="M712">_xlfn.IFS(
  B712&lt;11, "0–10",
  B712&lt;21, "11–20",
  B712&lt;31, "21–30",
  B712&lt;41, "31–40",
  B712&lt;51, "41–50",
  B712&lt;61, "51–60",
  B712&lt;71, "61–70",
  B712&lt;81, "71–80",
  B712&lt;=100, "81–100"
)</f>
        <v>11–20</v>
      </c>
    </row>
    <row r="713" spans="1:13" x14ac:dyDescent="0.25">
      <c r="A713" t="s">
        <v>15</v>
      </c>
      <c r="B713">
        <v>44</v>
      </c>
      <c r="C713">
        <v>1</v>
      </c>
      <c r="D713">
        <v>1</v>
      </c>
      <c r="E713">
        <v>0</v>
      </c>
      <c r="F713" t="s">
        <v>32</v>
      </c>
      <c r="G713" t="s">
        <v>17</v>
      </c>
      <c r="H713" t="s">
        <v>13</v>
      </c>
      <c r="I713" t="s">
        <v>14</v>
      </c>
      <c r="J713">
        <v>1</v>
      </c>
      <c r="K713">
        <f>IF(J713=1,Table3[[#This Row],[Outcome]]," ")</f>
        <v>1</v>
      </c>
      <c r="L713" t="str">
        <f t="shared" si="11"/>
        <v xml:space="preserve"> </v>
      </c>
      <c r="M713" t="str" cm="1">
        <f t="array" ref="M713">_xlfn.IFS(
  B713&lt;11, "0–10",
  B713&lt;21, "11–20",
  B713&lt;31, "21–30",
  B713&lt;41, "31–40",
  B713&lt;51, "41–50",
  B713&lt;61, "51–60",
  B713&lt;71, "61–70",
  B713&lt;81, "71–80",
  B713&lt;=100, "81–100"
)</f>
        <v>41–50</v>
      </c>
    </row>
    <row r="714" spans="1:13" x14ac:dyDescent="0.25">
      <c r="A714" t="s">
        <v>15</v>
      </c>
      <c r="B714">
        <v>19</v>
      </c>
      <c r="C714">
        <v>1</v>
      </c>
      <c r="D714">
        <v>1</v>
      </c>
      <c r="E714">
        <v>1</v>
      </c>
      <c r="F714" t="s">
        <v>27</v>
      </c>
      <c r="G714" t="s">
        <v>12</v>
      </c>
      <c r="H714" t="s">
        <v>19</v>
      </c>
      <c r="I714" t="s">
        <v>14</v>
      </c>
      <c r="J714">
        <v>1</v>
      </c>
      <c r="K714">
        <f>IF(J714=1,Table3[[#This Row],[Outcome]]," ")</f>
        <v>1</v>
      </c>
      <c r="L714" t="str">
        <f t="shared" si="11"/>
        <v xml:space="preserve"> </v>
      </c>
      <c r="M714" t="str" cm="1">
        <f t="array" ref="M714">_xlfn.IFS(
  B714&lt;11, "0–10",
  B714&lt;21, "11–20",
  B714&lt;31, "21–30",
  B714&lt;41, "31–40",
  B714&lt;51, "41–50",
  B714&lt;61, "51–60",
  B714&lt;71, "61–70",
  B714&lt;81, "71–80",
  B714&lt;=100, "81–100"
)</f>
        <v>11–20</v>
      </c>
    </row>
    <row r="715" spans="1:13" x14ac:dyDescent="0.25">
      <c r="A715" t="s">
        <v>10</v>
      </c>
      <c r="B715">
        <v>53</v>
      </c>
      <c r="C715">
        <v>1</v>
      </c>
      <c r="D715">
        <v>1</v>
      </c>
      <c r="E715">
        <v>1</v>
      </c>
      <c r="F715" t="s">
        <v>36</v>
      </c>
      <c r="G715" t="s">
        <v>17</v>
      </c>
      <c r="H715" t="s">
        <v>24</v>
      </c>
      <c r="I715" t="s">
        <v>14</v>
      </c>
      <c r="J715">
        <v>1</v>
      </c>
      <c r="K715">
        <f>IF(J715=1,Table3[[#This Row],[Outcome]]," ")</f>
        <v>1</v>
      </c>
      <c r="L715" t="str">
        <f t="shared" si="11"/>
        <v xml:space="preserve"> </v>
      </c>
      <c r="M715" t="str" cm="1">
        <f t="array" ref="M715">_xlfn.IFS(
  B715&lt;11, "0–10",
  B715&lt;21, "11–20",
  B715&lt;31, "21–30",
  B715&lt;41, "31–40",
  B715&lt;51, "41–50",
  B715&lt;61, "51–60",
  B715&lt;71, "61–70",
  B715&lt;81, "71–80",
  B715&lt;=100, "81–100"
)</f>
        <v>51–60</v>
      </c>
    </row>
    <row r="716" spans="1:13" x14ac:dyDescent="0.25">
      <c r="A716" t="s">
        <v>10</v>
      </c>
      <c r="B716">
        <v>12</v>
      </c>
      <c r="C716">
        <v>0</v>
      </c>
      <c r="D716">
        <v>0</v>
      </c>
      <c r="E716">
        <v>0</v>
      </c>
      <c r="F716" t="s">
        <v>49</v>
      </c>
      <c r="G716" t="s">
        <v>12</v>
      </c>
      <c r="H716" t="s">
        <v>13</v>
      </c>
      <c r="I716" t="s">
        <v>14</v>
      </c>
      <c r="J716">
        <v>0</v>
      </c>
      <c r="K716" t="str">
        <f>IF(J716=1,Table3[[#This Row],[Outcome]]," ")</f>
        <v xml:space="preserve"> </v>
      </c>
      <c r="L716">
        <f t="shared" si="11"/>
        <v>1</v>
      </c>
      <c r="M716" t="str" cm="1">
        <f t="array" ref="M716">_xlfn.IFS(
  B716&lt;11, "0–10",
  B716&lt;21, "11–20",
  B716&lt;31, "21–30",
  B716&lt;41, "31–40",
  B716&lt;51, "41–50",
  B716&lt;61, "51–60",
  B716&lt;71, "61–70",
  B716&lt;81, "71–80",
  B716&lt;=100, "81–100"
)</f>
        <v>11–20</v>
      </c>
    </row>
    <row r="717" spans="1:13" x14ac:dyDescent="0.25">
      <c r="A717" t="s">
        <v>10</v>
      </c>
      <c r="B717">
        <v>14</v>
      </c>
      <c r="C717">
        <v>0</v>
      </c>
      <c r="D717">
        <v>0</v>
      </c>
      <c r="E717">
        <v>0</v>
      </c>
      <c r="F717" t="s">
        <v>46</v>
      </c>
      <c r="G717" t="s">
        <v>17</v>
      </c>
      <c r="H717" t="s">
        <v>24</v>
      </c>
      <c r="I717" t="s">
        <v>14</v>
      </c>
      <c r="J717">
        <v>0</v>
      </c>
      <c r="K717" t="str">
        <f>IF(J717=1,Table3[[#This Row],[Outcome]]," ")</f>
        <v xml:space="preserve"> </v>
      </c>
      <c r="L717">
        <f t="shared" si="11"/>
        <v>1</v>
      </c>
      <c r="M717" t="str" cm="1">
        <f t="array" ref="M717">_xlfn.IFS(
  B717&lt;11, "0–10",
  B717&lt;21, "11–20",
  B717&lt;31, "21–30",
  B717&lt;41, "31–40",
  B717&lt;51, "41–50",
  B717&lt;61, "51–60",
  B717&lt;71, "61–70",
  B717&lt;81, "71–80",
  B717&lt;=100, "81–100"
)</f>
        <v>11–20</v>
      </c>
    </row>
    <row r="718" spans="1:13" x14ac:dyDescent="0.25">
      <c r="A718" t="s">
        <v>15</v>
      </c>
      <c r="B718">
        <v>30</v>
      </c>
      <c r="C718">
        <v>1</v>
      </c>
      <c r="D718">
        <v>1</v>
      </c>
      <c r="E718">
        <v>1</v>
      </c>
      <c r="F718" t="s">
        <v>29</v>
      </c>
      <c r="G718" t="s">
        <v>12</v>
      </c>
      <c r="H718" t="s">
        <v>13</v>
      </c>
      <c r="I718" t="s">
        <v>14</v>
      </c>
      <c r="J718">
        <v>1</v>
      </c>
      <c r="K718">
        <f>IF(J718=1,Table3[[#This Row],[Outcome]]," ")</f>
        <v>1</v>
      </c>
      <c r="L718" t="str">
        <f t="shared" si="11"/>
        <v xml:space="preserve"> </v>
      </c>
      <c r="M718" t="str" cm="1">
        <f t="array" ref="M718">_xlfn.IFS(
  B718&lt;11, "0–10",
  B718&lt;21, "11–20",
  B718&lt;31, "21–30",
  B718&lt;41, "31–40",
  B718&lt;51, "41–50",
  B718&lt;61, "51–60",
  B718&lt;71, "61–70",
  B718&lt;81, "71–80",
  B718&lt;=100, "81–100"
)</f>
        <v>21–30</v>
      </c>
    </row>
    <row r="719" spans="1:13" x14ac:dyDescent="0.25">
      <c r="A719" t="s">
        <v>10</v>
      </c>
      <c r="B719">
        <v>48</v>
      </c>
      <c r="C719">
        <v>0</v>
      </c>
      <c r="D719">
        <v>0</v>
      </c>
      <c r="E719">
        <v>1</v>
      </c>
      <c r="F719" t="s">
        <v>42</v>
      </c>
      <c r="G719" t="s">
        <v>17</v>
      </c>
      <c r="H719" t="s">
        <v>24</v>
      </c>
      <c r="I719" t="s">
        <v>14</v>
      </c>
      <c r="J719">
        <v>0</v>
      </c>
      <c r="K719" t="str">
        <f>IF(J719=1,Table3[[#This Row],[Outcome]]," ")</f>
        <v xml:space="preserve"> </v>
      </c>
      <c r="L719">
        <f t="shared" si="11"/>
        <v>1</v>
      </c>
      <c r="M719" t="str" cm="1">
        <f t="array" ref="M719">_xlfn.IFS(
  B719&lt;11, "0–10",
  B719&lt;21, "11–20",
  B719&lt;31, "21–30",
  B719&lt;41, "31–40",
  B719&lt;51, "41–50",
  B719&lt;61, "51–60",
  B719&lt;71, "61–70",
  B719&lt;81, "71–80",
  B719&lt;=100, "81–100"
)</f>
        <v>41–50</v>
      </c>
    </row>
    <row r="720" spans="1:13" x14ac:dyDescent="0.25">
      <c r="A720" t="s">
        <v>15</v>
      </c>
      <c r="B720">
        <v>31</v>
      </c>
      <c r="C720">
        <v>0</v>
      </c>
      <c r="D720">
        <v>0</v>
      </c>
      <c r="E720">
        <v>0</v>
      </c>
      <c r="F720" t="s">
        <v>42</v>
      </c>
      <c r="G720" t="s">
        <v>12</v>
      </c>
      <c r="H720" t="s">
        <v>13</v>
      </c>
      <c r="I720" t="s">
        <v>14</v>
      </c>
      <c r="J720">
        <v>0</v>
      </c>
      <c r="K720" t="str">
        <f>IF(J720=1,Table3[[#This Row],[Outcome]]," ")</f>
        <v xml:space="preserve"> </v>
      </c>
      <c r="L720">
        <f t="shared" si="11"/>
        <v>1</v>
      </c>
      <c r="M720" t="str" cm="1">
        <f t="array" ref="M720">_xlfn.IFS(
  B720&lt;11, "0–10",
  B720&lt;21, "11–20",
  B720&lt;31, "21–30",
  B720&lt;41, "31–40",
  B720&lt;51, "41–50",
  B720&lt;61, "51–60",
  B720&lt;71, "61–70",
  B720&lt;81, "71–80",
  B720&lt;=100, "81–100"
)</f>
        <v>31–40</v>
      </c>
    </row>
    <row r="721" spans="1:13" x14ac:dyDescent="0.25">
      <c r="A721" t="s">
        <v>15</v>
      </c>
      <c r="B721">
        <v>16</v>
      </c>
      <c r="C721">
        <v>1</v>
      </c>
      <c r="D721">
        <v>1</v>
      </c>
      <c r="E721">
        <v>0</v>
      </c>
      <c r="F721" t="s">
        <v>44</v>
      </c>
      <c r="G721" t="s">
        <v>17</v>
      </c>
      <c r="H721" t="s">
        <v>13</v>
      </c>
      <c r="I721" t="s">
        <v>14</v>
      </c>
      <c r="J721">
        <v>1</v>
      </c>
      <c r="K721">
        <f>IF(J721=1,Table3[[#This Row],[Outcome]]," ")</f>
        <v>1</v>
      </c>
      <c r="L721" t="str">
        <f t="shared" si="11"/>
        <v xml:space="preserve"> </v>
      </c>
      <c r="M721" t="str" cm="1">
        <f t="array" ref="M721">_xlfn.IFS(
  B721&lt;11, "0–10",
  B721&lt;21, "11–20",
  B721&lt;31, "21–30",
  B721&lt;41, "31–40",
  B721&lt;51, "41–50",
  B721&lt;61, "51–60",
  B721&lt;71, "61–70",
  B721&lt;81, "71–80",
  B721&lt;=100, "81–100"
)</f>
        <v>11–20</v>
      </c>
    </row>
    <row r="722" spans="1:13" x14ac:dyDescent="0.25">
      <c r="A722" t="s">
        <v>15</v>
      </c>
      <c r="B722">
        <v>38</v>
      </c>
      <c r="C722">
        <v>1</v>
      </c>
      <c r="D722">
        <v>1</v>
      </c>
      <c r="E722">
        <v>1</v>
      </c>
      <c r="F722" t="s">
        <v>22</v>
      </c>
      <c r="G722" t="s">
        <v>12</v>
      </c>
      <c r="H722" t="s">
        <v>24</v>
      </c>
      <c r="I722" t="s">
        <v>14</v>
      </c>
      <c r="J722">
        <v>1</v>
      </c>
      <c r="K722">
        <f>IF(J722=1,Table3[[#This Row],[Outcome]]," ")</f>
        <v>1</v>
      </c>
      <c r="L722" t="str">
        <f t="shared" si="11"/>
        <v xml:space="preserve"> </v>
      </c>
      <c r="M722" t="str" cm="1">
        <f t="array" ref="M722">_xlfn.IFS(
  B722&lt;11, "0–10",
  B722&lt;21, "11–20",
  B722&lt;31, "21–30",
  B722&lt;41, "31–40",
  B722&lt;51, "41–50",
  B722&lt;61, "51–60",
  B722&lt;71, "61–70",
  B722&lt;81, "71–80",
  B722&lt;=100, "81–100"
)</f>
        <v>31–40</v>
      </c>
    </row>
    <row r="723" spans="1:13" x14ac:dyDescent="0.25">
      <c r="A723" t="s">
        <v>10</v>
      </c>
      <c r="B723">
        <v>24</v>
      </c>
      <c r="C723">
        <v>1</v>
      </c>
      <c r="D723">
        <v>1</v>
      </c>
      <c r="E723">
        <v>1</v>
      </c>
      <c r="F723" t="s">
        <v>41</v>
      </c>
      <c r="G723" t="s">
        <v>17</v>
      </c>
      <c r="H723" t="s">
        <v>19</v>
      </c>
      <c r="I723" t="s">
        <v>14</v>
      </c>
      <c r="J723">
        <v>1</v>
      </c>
      <c r="K723">
        <f>IF(J723=1,Table3[[#This Row],[Outcome]]," ")</f>
        <v>1</v>
      </c>
      <c r="L723" t="str">
        <f t="shared" si="11"/>
        <v xml:space="preserve"> </v>
      </c>
      <c r="M723" t="str" cm="1">
        <f t="array" ref="M723">_xlfn.IFS(
  B723&lt;11, "0–10",
  B723&lt;21, "11–20",
  B723&lt;31, "21–30",
  B723&lt;41, "31–40",
  B723&lt;51, "41–50",
  B723&lt;61, "51–60",
  B723&lt;71, "61–70",
  B723&lt;81, "71–80",
  B723&lt;=100, "81–100"
)</f>
        <v>21–30</v>
      </c>
    </row>
    <row r="724" spans="1:13" x14ac:dyDescent="0.25">
      <c r="A724" t="s">
        <v>10</v>
      </c>
      <c r="B724">
        <v>28</v>
      </c>
      <c r="C724">
        <v>0</v>
      </c>
      <c r="D724">
        <v>0</v>
      </c>
      <c r="E724">
        <v>1</v>
      </c>
      <c r="F724" t="s">
        <v>26</v>
      </c>
      <c r="G724" t="s">
        <v>12</v>
      </c>
      <c r="H724" t="s">
        <v>24</v>
      </c>
      <c r="I724" t="s">
        <v>14</v>
      </c>
      <c r="J724">
        <v>0</v>
      </c>
      <c r="K724" t="str">
        <f>IF(J724=1,Table3[[#This Row],[Outcome]]," ")</f>
        <v xml:space="preserve"> </v>
      </c>
      <c r="L724">
        <f t="shared" si="11"/>
        <v>1</v>
      </c>
      <c r="M724" t="str" cm="1">
        <f t="array" ref="M724">_xlfn.IFS(
  B724&lt;11, "0–10",
  B724&lt;21, "11–20",
  B724&lt;31, "21–30",
  B724&lt;41, "31–40",
  B724&lt;51, "41–50",
  B724&lt;61, "51–60",
  B724&lt;71, "61–70",
  B724&lt;81, "71–80",
  B724&lt;=100, "81–100"
)</f>
        <v>21–30</v>
      </c>
    </row>
    <row r="725" spans="1:13" x14ac:dyDescent="0.25">
      <c r="A725" t="s">
        <v>10</v>
      </c>
      <c r="B725">
        <v>52</v>
      </c>
      <c r="C725">
        <v>1</v>
      </c>
      <c r="D725">
        <v>1</v>
      </c>
      <c r="E725">
        <v>0</v>
      </c>
      <c r="F725" t="s">
        <v>50</v>
      </c>
      <c r="G725" t="s">
        <v>17</v>
      </c>
      <c r="H725" t="s">
        <v>24</v>
      </c>
      <c r="I725" t="s">
        <v>14</v>
      </c>
      <c r="J725">
        <v>1</v>
      </c>
      <c r="K725">
        <f>IF(J725=1,Table3[[#This Row],[Outcome]]," ")</f>
        <v>1</v>
      </c>
      <c r="L725" t="str">
        <f t="shared" si="11"/>
        <v xml:space="preserve"> </v>
      </c>
      <c r="M725" t="str" cm="1">
        <f t="array" ref="M725">_xlfn.IFS(
  B725&lt;11, "0–10",
  B725&lt;21, "11–20",
  B725&lt;31, "21–30",
  B725&lt;41, "31–40",
  B725&lt;51, "41–50",
  B725&lt;61, "51–60",
  B725&lt;71, "61–70",
  B725&lt;81, "71–80",
  B725&lt;=100, "81–100"
)</f>
        <v>51–60</v>
      </c>
    </row>
    <row r="726" spans="1:13" x14ac:dyDescent="0.25">
      <c r="A726" t="s">
        <v>15</v>
      </c>
      <c r="B726">
        <v>8</v>
      </c>
      <c r="C726">
        <v>1</v>
      </c>
      <c r="D726">
        <v>1</v>
      </c>
      <c r="E726">
        <v>0</v>
      </c>
      <c r="F726" t="s">
        <v>32</v>
      </c>
      <c r="G726" t="s">
        <v>12</v>
      </c>
      <c r="H726" t="s">
        <v>13</v>
      </c>
      <c r="I726" t="s">
        <v>14</v>
      </c>
      <c r="J726">
        <v>1</v>
      </c>
      <c r="K726">
        <f>IF(J726=1,Table3[[#This Row],[Outcome]]," ")</f>
        <v>1</v>
      </c>
      <c r="L726" t="str">
        <f t="shared" si="11"/>
        <v xml:space="preserve"> </v>
      </c>
      <c r="M726" t="str" cm="1">
        <f t="array" ref="M726">_xlfn.IFS(
  B726&lt;11, "0–10",
  B726&lt;21, "11–20",
  B726&lt;31, "21–30",
  B726&lt;41, "31–40",
  B726&lt;51, "41–50",
  B726&lt;61, "51–60",
  B726&lt;71, "61–70",
  B726&lt;81, "71–80",
  B726&lt;=100, "81–100"
)</f>
        <v>0–10</v>
      </c>
    </row>
    <row r="727" spans="1:13" x14ac:dyDescent="0.25">
      <c r="A727" t="s">
        <v>10</v>
      </c>
      <c r="B727">
        <v>54</v>
      </c>
      <c r="C727">
        <v>0</v>
      </c>
      <c r="D727">
        <v>0</v>
      </c>
      <c r="E727">
        <v>0</v>
      </c>
      <c r="F727" t="s">
        <v>11</v>
      </c>
      <c r="G727" t="s">
        <v>17</v>
      </c>
      <c r="H727" t="s">
        <v>13</v>
      </c>
      <c r="I727" t="s">
        <v>14</v>
      </c>
      <c r="J727">
        <v>0</v>
      </c>
      <c r="K727" t="str">
        <f>IF(J727=1,Table3[[#This Row],[Outcome]]," ")</f>
        <v xml:space="preserve"> </v>
      </c>
      <c r="L727">
        <f t="shared" si="11"/>
        <v>1</v>
      </c>
      <c r="M727" t="str" cm="1">
        <f t="array" ref="M727">_xlfn.IFS(
  B727&lt;11, "0–10",
  B727&lt;21, "11–20",
  B727&lt;31, "21–30",
  B727&lt;41, "31–40",
  B727&lt;51, "41–50",
  B727&lt;61, "51–60",
  B727&lt;71, "61–70",
  B727&lt;81, "71–80",
  B727&lt;=100, "81–100"
)</f>
        <v>51–60</v>
      </c>
    </row>
    <row r="728" spans="1:13" x14ac:dyDescent="0.25">
      <c r="A728" t="s">
        <v>10</v>
      </c>
      <c r="B728">
        <v>9</v>
      </c>
      <c r="C728">
        <v>1</v>
      </c>
      <c r="D728">
        <v>1</v>
      </c>
      <c r="E728">
        <v>1</v>
      </c>
      <c r="F728" t="s">
        <v>31</v>
      </c>
      <c r="G728" t="s">
        <v>12</v>
      </c>
      <c r="H728" t="s">
        <v>13</v>
      </c>
      <c r="I728" t="s">
        <v>14</v>
      </c>
      <c r="J728">
        <v>1</v>
      </c>
      <c r="K728">
        <f>IF(J728=1,Table3[[#This Row],[Outcome]]," ")</f>
        <v>1</v>
      </c>
      <c r="L728" t="str">
        <f t="shared" si="11"/>
        <v xml:space="preserve"> </v>
      </c>
      <c r="M728" t="str" cm="1">
        <f t="array" ref="M728">_xlfn.IFS(
  B728&lt;11, "0–10",
  B728&lt;21, "11–20",
  B728&lt;31, "21–30",
  B728&lt;41, "31–40",
  B728&lt;51, "41–50",
  B728&lt;61, "51–60",
  B728&lt;71, "61–70",
  B728&lt;81, "71–80",
  B728&lt;=100, "81–100"
)</f>
        <v>0–10</v>
      </c>
    </row>
    <row r="729" spans="1:13" x14ac:dyDescent="0.25">
      <c r="A729" t="s">
        <v>10</v>
      </c>
      <c r="B729">
        <v>14</v>
      </c>
      <c r="C729">
        <v>1</v>
      </c>
      <c r="D729">
        <v>1</v>
      </c>
      <c r="E729">
        <v>0</v>
      </c>
      <c r="F729" t="s">
        <v>33</v>
      </c>
      <c r="G729" t="s">
        <v>17</v>
      </c>
      <c r="H729" t="s">
        <v>19</v>
      </c>
      <c r="I729" t="s">
        <v>14</v>
      </c>
      <c r="J729">
        <v>1</v>
      </c>
      <c r="K729">
        <f>IF(J729=1,Table3[[#This Row],[Outcome]]," ")</f>
        <v>1</v>
      </c>
      <c r="L729" t="str">
        <f t="shared" si="11"/>
        <v xml:space="preserve"> </v>
      </c>
      <c r="M729" t="str" cm="1">
        <f t="array" ref="M729">_xlfn.IFS(
  B729&lt;11, "0–10",
  B729&lt;21, "11–20",
  B729&lt;31, "21–30",
  B729&lt;41, "31–40",
  B729&lt;51, "41–50",
  B729&lt;61, "51–60",
  B729&lt;71, "61–70",
  B729&lt;81, "71–80",
  B729&lt;=100, "81–100"
)</f>
        <v>11–20</v>
      </c>
    </row>
    <row r="730" spans="1:13" x14ac:dyDescent="0.25">
      <c r="A730" t="s">
        <v>10</v>
      </c>
      <c r="B730">
        <v>12</v>
      </c>
      <c r="C730">
        <v>1</v>
      </c>
      <c r="D730">
        <v>1</v>
      </c>
      <c r="E730">
        <v>0</v>
      </c>
      <c r="F730" t="s">
        <v>16</v>
      </c>
      <c r="G730" t="s">
        <v>12</v>
      </c>
      <c r="H730" t="s">
        <v>19</v>
      </c>
      <c r="I730" t="s">
        <v>14</v>
      </c>
      <c r="J730">
        <v>1</v>
      </c>
      <c r="K730">
        <f>IF(J730=1,Table3[[#This Row],[Outcome]]," ")</f>
        <v>1</v>
      </c>
      <c r="L730" t="str">
        <f t="shared" si="11"/>
        <v xml:space="preserve"> </v>
      </c>
      <c r="M730" t="str" cm="1">
        <f t="array" ref="M730">_xlfn.IFS(
  B730&lt;11, "0–10",
  B730&lt;21, "11–20",
  B730&lt;31, "21–30",
  B730&lt;41, "31–40",
  B730&lt;51, "41–50",
  B730&lt;61, "51–60",
  B730&lt;71, "61–70",
  B730&lt;81, "71–80",
  B730&lt;=100, "81–100"
)</f>
        <v>11–20</v>
      </c>
    </row>
    <row r="731" spans="1:13" x14ac:dyDescent="0.25">
      <c r="A731" t="s">
        <v>10</v>
      </c>
      <c r="B731">
        <v>49</v>
      </c>
      <c r="C731">
        <v>0</v>
      </c>
      <c r="D731">
        <v>0</v>
      </c>
      <c r="E731">
        <v>1</v>
      </c>
      <c r="F731" t="s">
        <v>48</v>
      </c>
      <c r="G731" t="s">
        <v>17</v>
      </c>
      <c r="H731" t="s">
        <v>19</v>
      </c>
      <c r="I731" t="s">
        <v>14</v>
      </c>
      <c r="J731">
        <v>0</v>
      </c>
      <c r="K731" t="str">
        <f>IF(J731=1,Table3[[#This Row],[Outcome]]," ")</f>
        <v xml:space="preserve"> </v>
      </c>
      <c r="L731">
        <f t="shared" si="11"/>
        <v>1</v>
      </c>
      <c r="M731" t="str" cm="1">
        <f t="array" ref="M731">_xlfn.IFS(
  B731&lt;11, "0–10",
  B731&lt;21, "11–20",
  B731&lt;31, "21–30",
  B731&lt;41, "31–40",
  B731&lt;51, "41–50",
  B731&lt;61, "51–60",
  B731&lt;71, "61–70",
  B731&lt;81, "71–80",
  B731&lt;=100, "81–100"
)</f>
        <v>41–50</v>
      </c>
    </row>
    <row r="732" spans="1:13" x14ac:dyDescent="0.25">
      <c r="A732" t="s">
        <v>15</v>
      </c>
      <c r="B732">
        <v>46</v>
      </c>
      <c r="C732">
        <v>0</v>
      </c>
      <c r="D732">
        <v>0</v>
      </c>
      <c r="E732">
        <v>0</v>
      </c>
      <c r="F732" t="s">
        <v>33</v>
      </c>
      <c r="G732" t="s">
        <v>12</v>
      </c>
      <c r="H732" t="s">
        <v>19</v>
      </c>
      <c r="I732" t="s">
        <v>14</v>
      </c>
      <c r="J732">
        <v>0</v>
      </c>
      <c r="K732" t="str">
        <f>IF(J732=1,Table3[[#This Row],[Outcome]]," ")</f>
        <v xml:space="preserve"> </v>
      </c>
      <c r="L732">
        <f t="shared" si="11"/>
        <v>1</v>
      </c>
      <c r="M732" t="str" cm="1">
        <f t="array" ref="M732">_xlfn.IFS(
  B732&lt;11, "0–10",
  B732&lt;21, "11–20",
  B732&lt;31, "21–30",
  B732&lt;41, "31–40",
  B732&lt;51, "41–50",
  B732&lt;61, "51–60",
  B732&lt;71, "61–70",
  B732&lt;81, "71–80",
  B732&lt;=100, "81–100"
)</f>
        <v>41–50</v>
      </c>
    </row>
    <row r="733" spans="1:13" x14ac:dyDescent="0.25">
      <c r="A733" t="s">
        <v>15</v>
      </c>
      <c r="B733">
        <v>35</v>
      </c>
      <c r="C733">
        <v>0</v>
      </c>
      <c r="D733">
        <v>0</v>
      </c>
      <c r="E733">
        <v>1</v>
      </c>
      <c r="F733" t="s">
        <v>44</v>
      </c>
      <c r="G733" t="s">
        <v>17</v>
      </c>
      <c r="H733" t="s">
        <v>13</v>
      </c>
      <c r="I733" t="s">
        <v>14</v>
      </c>
      <c r="J733">
        <v>0</v>
      </c>
      <c r="K733" t="str">
        <f>IF(J733=1,Table3[[#This Row],[Outcome]]," ")</f>
        <v xml:space="preserve"> </v>
      </c>
      <c r="L733">
        <f t="shared" si="11"/>
        <v>1</v>
      </c>
      <c r="M733" t="str" cm="1">
        <f t="array" ref="M733">_xlfn.IFS(
  B733&lt;11, "0–10",
  B733&lt;21, "11–20",
  B733&lt;31, "21–30",
  B733&lt;41, "31–40",
  B733&lt;51, "41–50",
  B733&lt;61, "51–60",
  B733&lt;71, "61–70",
  B733&lt;81, "71–80",
  B733&lt;=100, "81–100"
)</f>
        <v>31–40</v>
      </c>
    </row>
    <row r="734" spans="1:13" x14ac:dyDescent="0.25">
      <c r="A734" t="s">
        <v>10</v>
      </c>
      <c r="B734">
        <v>45</v>
      </c>
      <c r="C734">
        <v>1</v>
      </c>
      <c r="D734">
        <v>1</v>
      </c>
      <c r="E734">
        <v>0</v>
      </c>
      <c r="F734" t="s">
        <v>23</v>
      </c>
      <c r="G734" t="s">
        <v>12</v>
      </c>
      <c r="H734" t="s">
        <v>13</v>
      </c>
      <c r="I734" t="s">
        <v>14</v>
      </c>
      <c r="J734">
        <v>1</v>
      </c>
      <c r="K734">
        <f>IF(J734=1,Table3[[#This Row],[Outcome]]," ")</f>
        <v>1</v>
      </c>
      <c r="L734" t="str">
        <f t="shared" si="11"/>
        <v xml:space="preserve"> </v>
      </c>
      <c r="M734" t="str" cm="1">
        <f t="array" ref="M734">_xlfn.IFS(
  B734&lt;11, "0–10",
  B734&lt;21, "11–20",
  B734&lt;31, "21–30",
  B734&lt;41, "31–40",
  B734&lt;51, "41–50",
  B734&lt;61, "51–60",
  B734&lt;71, "61–70",
  B734&lt;81, "71–80",
  B734&lt;=100, "81–100"
)</f>
        <v>41–50</v>
      </c>
    </row>
    <row r="735" spans="1:13" x14ac:dyDescent="0.25">
      <c r="A735" t="s">
        <v>15</v>
      </c>
      <c r="B735">
        <v>48</v>
      </c>
      <c r="C735">
        <v>0</v>
      </c>
      <c r="D735">
        <v>0</v>
      </c>
      <c r="E735">
        <v>0</v>
      </c>
      <c r="F735" t="s">
        <v>52</v>
      </c>
      <c r="G735" t="s">
        <v>17</v>
      </c>
      <c r="H735" t="s">
        <v>19</v>
      </c>
      <c r="I735" t="s">
        <v>14</v>
      </c>
      <c r="J735">
        <v>0</v>
      </c>
      <c r="K735" t="str">
        <f>IF(J735=1,Table3[[#This Row],[Outcome]]," ")</f>
        <v xml:space="preserve"> </v>
      </c>
      <c r="L735">
        <f t="shared" si="11"/>
        <v>1</v>
      </c>
      <c r="M735" t="str" cm="1">
        <f t="array" ref="M735">_xlfn.IFS(
  B735&lt;11, "0–10",
  B735&lt;21, "11–20",
  B735&lt;31, "21–30",
  B735&lt;41, "31–40",
  B735&lt;51, "41–50",
  B735&lt;61, "51–60",
  B735&lt;71, "61–70",
  B735&lt;81, "71–80",
  B735&lt;=100, "81–100"
)</f>
        <v>41–50</v>
      </c>
    </row>
    <row r="736" spans="1:13" x14ac:dyDescent="0.25">
      <c r="A736" t="s">
        <v>15</v>
      </c>
      <c r="B736">
        <v>50</v>
      </c>
      <c r="C736">
        <v>0</v>
      </c>
      <c r="D736">
        <v>0</v>
      </c>
      <c r="E736">
        <v>0</v>
      </c>
      <c r="F736" t="s">
        <v>38</v>
      </c>
      <c r="G736" t="s">
        <v>12</v>
      </c>
      <c r="H736" t="s">
        <v>19</v>
      </c>
      <c r="I736" t="s">
        <v>14</v>
      </c>
      <c r="J736">
        <v>0</v>
      </c>
      <c r="K736" t="str">
        <f>IF(J736=1,Table3[[#This Row],[Outcome]]," ")</f>
        <v xml:space="preserve"> </v>
      </c>
      <c r="L736">
        <f t="shared" si="11"/>
        <v>1</v>
      </c>
      <c r="M736" t="str" cm="1">
        <f t="array" ref="M736">_xlfn.IFS(
  B736&lt;11, "0–10",
  B736&lt;21, "11–20",
  B736&lt;31, "21–30",
  B736&lt;41, "31–40",
  B736&lt;51, "41–50",
  B736&lt;61, "51–60",
  B736&lt;71, "61–70",
  B736&lt;81, "71–80",
  B736&lt;=100, "81–100"
)</f>
        <v>41–50</v>
      </c>
    </row>
    <row r="737" spans="1:13" x14ac:dyDescent="0.25">
      <c r="A737" t="s">
        <v>15</v>
      </c>
      <c r="B737">
        <v>37</v>
      </c>
      <c r="C737">
        <v>0</v>
      </c>
      <c r="D737">
        <v>0</v>
      </c>
      <c r="E737">
        <v>0</v>
      </c>
      <c r="F737" t="s">
        <v>25</v>
      </c>
      <c r="G737" t="s">
        <v>17</v>
      </c>
      <c r="H737" t="s">
        <v>13</v>
      </c>
      <c r="I737" t="s">
        <v>14</v>
      </c>
      <c r="J737">
        <v>0</v>
      </c>
      <c r="K737" t="str">
        <f>IF(J737=1,Table3[[#This Row],[Outcome]]," ")</f>
        <v xml:space="preserve"> </v>
      </c>
      <c r="L737">
        <f t="shared" si="11"/>
        <v>1</v>
      </c>
      <c r="M737" t="str" cm="1">
        <f t="array" ref="M737">_xlfn.IFS(
  B737&lt;11, "0–10",
  B737&lt;21, "11–20",
  B737&lt;31, "21–30",
  B737&lt;41, "31–40",
  B737&lt;51, "41–50",
  B737&lt;61, "51–60",
  B737&lt;71, "61–70",
  B737&lt;81, "71–80",
  B737&lt;=100, "81–100"
)</f>
        <v>31–40</v>
      </c>
    </row>
    <row r="738" spans="1:13" x14ac:dyDescent="0.25">
      <c r="A738" t="s">
        <v>10</v>
      </c>
      <c r="B738">
        <v>39</v>
      </c>
      <c r="C738">
        <v>0</v>
      </c>
      <c r="D738">
        <v>0</v>
      </c>
      <c r="E738">
        <v>1</v>
      </c>
      <c r="F738" t="s">
        <v>40</v>
      </c>
      <c r="G738" t="s">
        <v>12</v>
      </c>
      <c r="H738" t="s">
        <v>13</v>
      </c>
      <c r="I738" t="s">
        <v>14</v>
      </c>
      <c r="J738">
        <v>0</v>
      </c>
      <c r="K738" t="str">
        <f>IF(J738=1,Table3[[#This Row],[Outcome]]," ")</f>
        <v xml:space="preserve"> </v>
      </c>
      <c r="L738">
        <f t="shared" si="11"/>
        <v>1</v>
      </c>
      <c r="M738" t="str" cm="1">
        <f t="array" ref="M738">_xlfn.IFS(
  B738&lt;11, "0–10",
  B738&lt;21, "11–20",
  B738&lt;31, "21–30",
  B738&lt;41, "31–40",
  B738&lt;51, "41–50",
  B738&lt;61, "51–60",
  B738&lt;71, "61–70",
  B738&lt;81, "71–80",
  B738&lt;=100, "81–100"
)</f>
        <v>31–40</v>
      </c>
    </row>
    <row r="739" spans="1:13" x14ac:dyDescent="0.25">
      <c r="A739" t="s">
        <v>15</v>
      </c>
      <c r="B739">
        <v>56</v>
      </c>
      <c r="C739">
        <v>1</v>
      </c>
      <c r="D739">
        <v>1</v>
      </c>
      <c r="E739">
        <v>0</v>
      </c>
      <c r="F739" t="s">
        <v>31</v>
      </c>
      <c r="G739" t="s">
        <v>17</v>
      </c>
      <c r="H739" t="s">
        <v>13</v>
      </c>
      <c r="I739" t="s">
        <v>14</v>
      </c>
      <c r="J739">
        <v>1</v>
      </c>
      <c r="K739">
        <f>IF(J739=1,Table3[[#This Row],[Outcome]]," ")</f>
        <v>1</v>
      </c>
      <c r="L739" t="str">
        <f t="shared" si="11"/>
        <v xml:space="preserve"> </v>
      </c>
      <c r="M739" t="str" cm="1">
        <f t="array" ref="M739">_xlfn.IFS(
  B739&lt;11, "0–10",
  B739&lt;21, "11–20",
  B739&lt;31, "21–30",
  B739&lt;41, "31–40",
  B739&lt;51, "41–50",
  B739&lt;61, "51–60",
  B739&lt;71, "61–70",
  B739&lt;81, "71–80",
  B739&lt;=100, "81–100"
)</f>
        <v>51–60</v>
      </c>
    </row>
    <row r="740" spans="1:13" x14ac:dyDescent="0.25">
      <c r="A740" t="s">
        <v>10</v>
      </c>
      <c r="B740">
        <v>11</v>
      </c>
      <c r="C740">
        <v>0</v>
      </c>
      <c r="D740">
        <v>0</v>
      </c>
      <c r="E740">
        <v>1</v>
      </c>
      <c r="F740" t="s">
        <v>16</v>
      </c>
      <c r="G740" t="s">
        <v>12</v>
      </c>
      <c r="H740" t="s">
        <v>24</v>
      </c>
      <c r="I740" t="s">
        <v>14</v>
      </c>
      <c r="J740">
        <v>0</v>
      </c>
      <c r="K740" t="str">
        <f>IF(J740=1,Table3[[#This Row],[Outcome]]," ")</f>
        <v xml:space="preserve"> </v>
      </c>
      <c r="L740">
        <f t="shared" si="11"/>
        <v>1</v>
      </c>
      <c r="M740" t="str" cm="1">
        <f t="array" ref="M740">_xlfn.IFS(
  B740&lt;11, "0–10",
  B740&lt;21, "11–20",
  B740&lt;31, "21–30",
  B740&lt;41, "31–40",
  B740&lt;51, "41–50",
  B740&lt;61, "51–60",
  B740&lt;71, "61–70",
  B740&lt;81, "71–80",
  B740&lt;=100, "81–100"
)</f>
        <v>11–20</v>
      </c>
    </row>
    <row r="741" spans="1:13" x14ac:dyDescent="0.25">
      <c r="A741" t="s">
        <v>15</v>
      </c>
      <c r="B741">
        <v>46</v>
      </c>
      <c r="C741">
        <v>1</v>
      </c>
      <c r="D741">
        <v>1</v>
      </c>
      <c r="E741">
        <v>0</v>
      </c>
      <c r="F741" t="s">
        <v>48</v>
      </c>
      <c r="G741" t="s">
        <v>17</v>
      </c>
      <c r="H741" t="s">
        <v>13</v>
      </c>
      <c r="I741" t="s">
        <v>14</v>
      </c>
      <c r="J741">
        <v>1</v>
      </c>
      <c r="K741">
        <f>IF(J741=1,Table3[[#This Row],[Outcome]]," ")</f>
        <v>1</v>
      </c>
      <c r="L741" t="str">
        <f t="shared" si="11"/>
        <v xml:space="preserve"> </v>
      </c>
      <c r="M741" t="str" cm="1">
        <f t="array" ref="M741">_xlfn.IFS(
  B741&lt;11, "0–10",
  B741&lt;21, "11–20",
  B741&lt;31, "21–30",
  B741&lt;41, "31–40",
  B741&lt;51, "41–50",
  B741&lt;61, "51–60",
  B741&lt;71, "61–70",
  B741&lt;81, "71–80",
  B741&lt;=100, "81–100"
)</f>
        <v>41–50</v>
      </c>
    </row>
    <row r="742" spans="1:13" x14ac:dyDescent="0.25">
      <c r="A742" t="s">
        <v>10</v>
      </c>
      <c r="B742">
        <v>32</v>
      </c>
      <c r="C742">
        <v>0</v>
      </c>
      <c r="D742">
        <v>0</v>
      </c>
      <c r="E742">
        <v>1</v>
      </c>
      <c r="F742" t="s">
        <v>29</v>
      </c>
      <c r="G742" t="s">
        <v>12</v>
      </c>
      <c r="H742" t="s">
        <v>24</v>
      </c>
      <c r="I742" t="s">
        <v>14</v>
      </c>
      <c r="J742">
        <v>0</v>
      </c>
      <c r="K742" t="str">
        <f>IF(J742=1,Table3[[#This Row],[Outcome]]," ")</f>
        <v xml:space="preserve"> </v>
      </c>
      <c r="L742">
        <f t="shared" si="11"/>
        <v>1</v>
      </c>
      <c r="M742" t="str" cm="1">
        <f t="array" ref="M742">_xlfn.IFS(
  B742&lt;11, "0–10",
  B742&lt;21, "11–20",
  B742&lt;31, "21–30",
  B742&lt;41, "31–40",
  B742&lt;51, "41–50",
  B742&lt;61, "51–60",
  B742&lt;71, "61–70",
  B742&lt;81, "71–80",
  B742&lt;=100, "81–100"
)</f>
        <v>31–40</v>
      </c>
    </row>
    <row r="743" spans="1:13" x14ac:dyDescent="0.25">
      <c r="A743" t="s">
        <v>15</v>
      </c>
      <c r="B743">
        <v>65</v>
      </c>
      <c r="C743">
        <v>0</v>
      </c>
      <c r="D743">
        <v>0</v>
      </c>
      <c r="E743">
        <v>0</v>
      </c>
      <c r="F743" t="s">
        <v>53</v>
      </c>
      <c r="G743" t="s">
        <v>17</v>
      </c>
      <c r="H743" t="s">
        <v>24</v>
      </c>
      <c r="I743" t="s">
        <v>14</v>
      </c>
      <c r="J743">
        <v>0</v>
      </c>
      <c r="K743" t="str">
        <f>IF(J743=1,Table3[[#This Row],[Outcome]]," ")</f>
        <v xml:space="preserve"> </v>
      </c>
      <c r="L743">
        <f t="shared" si="11"/>
        <v>1</v>
      </c>
      <c r="M743" t="str" cm="1">
        <f t="array" ref="M743">_xlfn.IFS(
  B743&lt;11, "0–10",
  B743&lt;21, "11–20",
  B743&lt;31, "21–30",
  B743&lt;41, "31–40",
  B743&lt;51, "41–50",
  B743&lt;61, "51–60",
  B743&lt;71, "61–70",
  B743&lt;81, "71–80",
  B743&lt;=100, "81–100"
)</f>
        <v>61–70</v>
      </c>
    </row>
    <row r="744" spans="1:13" x14ac:dyDescent="0.25">
      <c r="A744" t="s">
        <v>15</v>
      </c>
      <c r="B744">
        <v>55</v>
      </c>
      <c r="C744">
        <v>1</v>
      </c>
      <c r="D744">
        <v>1</v>
      </c>
      <c r="E744">
        <v>1</v>
      </c>
      <c r="F744" t="s">
        <v>39</v>
      </c>
      <c r="G744" t="s">
        <v>12</v>
      </c>
      <c r="H744" t="s">
        <v>19</v>
      </c>
      <c r="I744" t="s">
        <v>14</v>
      </c>
      <c r="J744">
        <v>1</v>
      </c>
      <c r="K744">
        <f>IF(J744=1,Table3[[#This Row],[Outcome]]," ")</f>
        <v>1</v>
      </c>
      <c r="L744" t="str">
        <f t="shared" si="11"/>
        <v xml:space="preserve"> </v>
      </c>
      <c r="M744" t="str" cm="1">
        <f t="array" ref="M744">_xlfn.IFS(
  B744&lt;11, "0–10",
  B744&lt;21, "11–20",
  B744&lt;31, "21–30",
  B744&lt;41, "31–40",
  B744&lt;51, "41–50",
  B744&lt;61, "51–60",
  B744&lt;71, "61–70",
  B744&lt;81, "71–80",
  B744&lt;=100, "81–100"
)</f>
        <v>51–60</v>
      </c>
    </row>
    <row r="745" spans="1:13" x14ac:dyDescent="0.25">
      <c r="A745" t="s">
        <v>15</v>
      </c>
      <c r="B745">
        <v>34</v>
      </c>
      <c r="C745">
        <v>0</v>
      </c>
      <c r="D745">
        <v>0</v>
      </c>
      <c r="E745">
        <v>1</v>
      </c>
      <c r="F745" t="s">
        <v>42</v>
      </c>
      <c r="G745" t="s">
        <v>17</v>
      </c>
      <c r="H745" t="s">
        <v>19</v>
      </c>
      <c r="I745" t="s">
        <v>14</v>
      </c>
      <c r="J745">
        <v>0</v>
      </c>
      <c r="K745" t="str">
        <f>IF(J745=1,Table3[[#This Row],[Outcome]]," ")</f>
        <v xml:space="preserve"> </v>
      </c>
      <c r="L745">
        <f t="shared" si="11"/>
        <v>1</v>
      </c>
      <c r="M745" t="str" cm="1">
        <f t="array" ref="M745">_xlfn.IFS(
  B745&lt;11, "0–10",
  B745&lt;21, "11–20",
  B745&lt;31, "21–30",
  B745&lt;41, "31–40",
  B745&lt;51, "41–50",
  B745&lt;61, "51–60",
  B745&lt;71, "61–70",
  B745&lt;81, "71–80",
  B745&lt;=100, "81–100"
)</f>
        <v>31–40</v>
      </c>
    </row>
    <row r="746" spans="1:13" x14ac:dyDescent="0.25">
      <c r="A746" t="s">
        <v>15</v>
      </c>
      <c r="B746">
        <v>21</v>
      </c>
      <c r="C746">
        <v>0</v>
      </c>
      <c r="D746">
        <v>0</v>
      </c>
      <c r="E746">
        <v>0</v>
      </c>
      <c r="F746" t="s">
        <v>41</v>
      </c>
      <c r="G746" t="s">
        <v>12</v>
      </c>
      <c r="H746" t="s">
        <v>24</v>
      </c>
      <c r="I746" t="s">
        <v>14</v>
      </c>
      <c r="J746">
        <v>0</v>
      </c>
      <c r="K746" t="str">
        <f>IF(J746=1,Table3[[#This Row],[Outcome]]," ")</f>
        <v xml:space="preserve"> </v>
      </c>
      <c r="L746">
        <f t="shared" si="11"/>
        <v>1</v>
      </c>
      <c r="M746" t="str" cm="1">
        <f t="array" ref="M746">_xlfn.IFS(
  B746&lt;11, "0–10",
  B746&lt;21, "11–20",
  B746&lt;31, "21–30",
  B746&lt;41, "31–40",
  B746&lt;51, "41–50",
  B746&lt;61, "51–60",
  B746&lt;71, "61–70",
  B746&lt;81, "71–80",
  B746&lt;=100, "81–100"
)</f>
        <v>21–30</v>
      </c>
    </row>
    <row r="747" spans="1:13" x14ac:dyDescent="0.25">
      <c r="A747" t="s">
        <v>10</v>
      </c>
      <c r="B747">
        <v>11</v>
      </c>
      <c r="C747">
        <v>0</v>
      </c>
      <c r="D747">
        <v>0</v>
      </c>
      <c r="E747">
        <v>0</v>
      </c>
      <c r="F747" t="s">
        <v>23</v>
      </c>
      <c r="G747" t="s">
        <v>17</v>
      </c>
      <c r="H747" t="s">
        <v>19</v>
      </c>
      <c r="I747" t="s">
        <v>14</v>
      </c>
      <c r="J747">
        <v>0</v>
      </c>
      <c r="K747" t="str">
        <f>IF(J747=1,Table3[[#This Row],[Outcome]]," ")</f>
        <v xml:space="preserve"> </v>
      </c>
      <c r="L747">
        <f t="shared" si="11"/>
        <v>1</v>
      </c>
      <c r="M747" t="str" cm="1">
        <f t="array" ref="M747">_xlfn.IFS(
  B747&lt;11, "0–10",
  B747&lt;21, "11–20",
  B747&lt;31, "21–30",
  B747&lt;41, "31–40",
  B747&lt;51, "41–50",
  B747&lt;61, "51–60",
  B747&lt;71, "61–70",
  B747&lt;81, "71–80",
  B747&lt;=100, "81–100"
)</f>
        <v>11–20</v>
      </c>
    </row>
    <row r="748" spans="1:13" x14ac:dyDescent="0.25">
      <c r="A748" t="s">
        <v>15</v>
      </c>
      <c r="B748">
        <v>46</v>
      </c>
      <c r="C748">
        <v>0</v>
      </c>
      <c r="D748">
        <v>0</v>
      </c>
      <c r="E748">
        <v>0</v>
      </c>
      <c r="F748" t="s">
        <v>28</v>
      </c>
      <c r="G748" t="s">
        <v>12</v>
      </c>
      <c r="H748" t="s">
        <v>13</v>
      </c>
      <c r="I748" t="s">
        <v>14</v>
      </c>
      <c r="J748">
        <v>0</v>
      </c>
      <c r="K748" t="str">
        <f>IF(J748=1,Table3[[#This Row],[Outcome]]," ")</f>
        <v xml:space="preserve"> </v>
      </c>
      <c r="L748">
        <f t="shared" si="11"/>
        <v>1</v>
      </c>
      <c r="M748" t="str" cm="1">
        <f t="array" ref="M748">_xlfn.IFS(
  B748&lt;11, "0–10",
  B748&lt;21, "11–20",
  B748&lt;31, "21–30",
  B748&lt;41, "31–40",
  B748&lt;51, "41–50",
  B748&lt;61, "51–60",
  B748&lt;71, "61–70",
  B748&lt;81, "71–80",
  B748&lt;=100, "81–100"
)</f>
        <v>41–50</v>
      </c>
    </row>
    <row r="749" spans="1:13" x14ac:dyDescent="0.25">
      <c r="A749" t="s">
        <v>15</v>
      </c>
      <c r="B749">
        <v>21</v>
      </c>
      <c r="C749">
        <v>1</v>
      </c>
      <c r="D749">
        <v>1</v>
      </c>
      <c r="E749">
        <v>0</v>
      </c>
      <c r="F749" t="s">
        <v>36</v>
      </c>
      <c r="G749" t="s">
        <v>17</v>
      </c>
      <c r="H749" t="s">
        <v>19</v>
      </c>
      <c r="I749" t="s">
        <v>14</v>
      </c>
      <c r="J749">
        <v>1</v>
      </c>
      <c r="K749">
        <f>IF(J749=1,Table3[[#This Row],[Outcome]]," ")</f>
        <v>1</v>
      </c>
      <c r="L749" t="str">
        <f t="shared" si="11"/>
        <v xml:space="preserve"> </v>
      </c>
      <c r="M749" t="str" cm="1">
        <f t="array" ref="M749">_xlfn.IFS(
  B749&lt;11, "0–10",
  B749&lt;21, "11–20",
  B749&lt;31, "21–30",
  B749&lt;41, "31–40",
  B749&lt;51, "41–50",
  B749&lt;61, "51–60",
  B749&lt;71, "61–70",
  B749&lt;81, "71–80",
  B749&lt;=100, "81–100"
)</f>
        <v>21–30</v>
      </c>
    </row>
    <row r="750" spans="1:13" x14ac:dyDescent="0.25">
      <c r="A750" t="s">
        <v>10</v>
      </c>
      <c r="B750">
        <v>61</v>
      </c>
      <c r="C750">
        <v>0</v>
      </c>
      <c r="D750">
        <v>0</v>
      </c>
      <c r="E750">
        <v>0</v>
      </c>
      <c r="F750" t="s">
        <v>22</v>
      </c>
      <c r="G750" t="s">
        <v>12</v>
      </c>
      <c r="H750" t="s">
        <v>24</v>
      </c>
      <c r="I750" t="s">
        <v>14</v>
      </c>
      <c r="J750">
        <v>0</v>
      </c>
      <c r="K750" t="str">
        <f>IF(J750=1,Table3[[#This Row],[Outcome]]," ")</f>
        <v xml:space="preserve"> </v>
      </c>
      <c r="L750">
        <f t="shared" si="11"/>
        <v>1</v>
      </c>
      <c r="M750" t="str" cm="1">
        <f t="array" ref="M750">_xlfn.IFS(
  B750&lt;11, "0–10",
  B750&lt;21, "11–20",
  B750&lt;31, "21–30",
  B750&lt;41, "31–40",
  B750&lt;51, "41–50",
  B750&lt;61, "51–60",
  B750&lt;71, "61–70",
  B750&lt;81, "71–80",
  B750&lt;=100, "81–100"
)</f>
        <v>61–70</v>
      </c>
    </row>
    <row r="751" spans="1:13" x14ac:dyDescent="0.25">
      <c r="A751" t="s">
        <v>15</v>
      </c>
      <c r="B751">
        <v>35</v>
      </c>
      <c r="C751">
        <v>1</v>
      </c>
      <c r="D751">
        <v>1</v>
      </c>
      <c r="E751">
        <v>1</v>
      </c>
      <c r="F751" t="s">
        <v>34</v>
      </c>
      <c r="G751" t="s">
        <v>17</v>
      </c>
      <c r="H751" t="s">
        <v>13</v>
      </c>
      <c r="I751" t="s">
        <v>14</v>
      </c>
      <c r="J751">
        <v>1</v>
      </c>
      <c r="K751">
        <f>IF(J751=1,Table3[[#This Row],[Outcome]]," ")</f>
        <v>1</v>
      </c>
      <c r="L751" t="str">
        <f t="shared" si="11"/>
        <v xml:space="preserve"> </v>
      </c>
      <c r="M751" t="str" cm="1">
        <f t="array" ref="M751">_xlfn.IFS(
  B751&lt;11, "0–10",
  B751&lt;21, "11–20",
  B751&lt;31, "21–30",
  B751&lt;41, "31–40",
  B751&lt;51, "41–50",
  B751&lt;61, "51–60",
  B751&lt;71, "61–70",
  B751&lt;81, "71–80",
  B751&lt;=100, "81–100"
)</f>
        <v>31–40</v>
      </c>
    </row>
    <row r="752" spans="1:13" x14ac:dyDescent="0.25">
      <c r="A752" t="s">
        <v>10</v>
      </c>
      <c r="B752">
        <v>46</v>
      </c>
      <c r="C752">
        <v>1</v>
      </c>
      <c r="D752">
        <v>1</v>
      </c>
      <c r="E752">
        <v>1</v>
      </c>
      <c r="F752" t="s">
        <v>49</v>
      </c>
      <c r="G752" t="s">
        <v>12</v>
      </c>
      <c r="H752" t="s">
        <v>24</v>
      </c>
      <c r="I752" t="s">
        <v>14</v>
      </c>
      <c r="J752">
        <v>1</v>
      </c>
      <c r="K752">
        <f>IF(J752=1,Table3[[#This Row],[Outcome]]," ")</f>
        <v>1</v>
      </c>
      <c r="L752" t="str">
        <f t="shared" si="11"/>
        <v xml:space="preserve"> </v>
      </c>
      <c r="M752" t="str" cm="1">
        <f t="array" ref="M752">_xlfn.IFS(
  B752&lt;11, "0–10",
  B752&lt;21, "11–20",
  B752&lt;31, "21–30",
  B752&lt;41, "31–40",
  B752&lt;51, "41–50",
  B752&lt;61, "51–60",
  B752&lt;71, "61–70",
  B752&lt;81, "71–80",
  B752&lt;=100, "81–100"
)</f>
        <v>41–50</v>
      </c>
    </row>
    <row r="753" spans="1:13" x14ac:dyDescent="0.25">
      <c r="A753" t="s">
        <v>10</v>
      </c>
      <c r="B753">
        <v>11</v>
      </c>
      <c r="C753">
        <v>0</v>
      </c>
      <c r="D753">
        <v>0</v>
      </c>
      <c r="E753">
        <v>0</v>
      </c>
      <c r="F753" t="s">
        <v>36</v>
      </c>
      <c r="G753" t="s">
        <v>17</v>
      </c>
      <c r="H753" t="s">
        <v>19</v>
      </c>
      <c r="I753" t="s">
        <v>14</v>
      </c>
      <c r="J753">
        <v>0</v>
      </c>
      <c r="K753" t="str">
        <f>IF(J753=1,Table3[[#This Row],[Outcome]]," ")</f>
        <v xml:space="preserve"> </v>
      </c>
      <c r="L753">
        <f t="shared" si="11"/>
        <v>1</v>
      </c>
      <c r="M753" t="str" cm="1">
        <f t="array" ref="M753">_xlfn.IFS(
  B753&lt;11, "0–10",
  B753&lt;21, "11–20",
  B753&lt;31, "21–30",
  B753&lt;41, "31–40",
  B753&lt;51, "41–50",
  B753&lt;61, "51–60",
  B753&lt;71, "61–70",
  B753&lt;81, "71–80",
  B753&lt;=100, "81–100"
)</f>
        <v>11–20</v>
      </c>
    </row>
    <row r="754" spans="1:13" x14ac:dyDescent="0.25">
      <c r="A754" t="s">
        <v>15</v>
      </c>
      <c r="B754">
        <v>49</v>
      </c>
      <c r="C754">
        <v>1</v>
      </c>
      <c r="D754">
        <v>1</v>
      </c>
      <c r="E754">
        <v>0</v>
      </c>
      <c r="F754" t="s">
        <v>26</v>
      </c>
      <c r="G754" t="s">
        <v>12</v>
      </c>
      <c r="H754" t="s">
        <v>13</v>
      </c>
      <c r="I754" t="s">
        <v>14</v>
      </c>
      <c r="J754">
        <v>1</v>
      </c>
      <c r="K754">
        <f>IF(J754=1,Table3[[#This Row],[Outcome]]," ")</f>
        <v>1</v>
      </c>
      <c r="L754" t="str">
        <f t="shared" si="11"/>
        <v xml:space="preserve"> </v>
      </c>
      <c r="M754" t="str" cm="1">
        <f t="array" ref="M754">_xlfn.IFS(
  B754&lt;11, "0–10",
  B754&lt;21, "11–20",
  B754&lt;31, "21–30",
  B754&lt;41, "31–40",
  B754&lt;51, "41–50",
  B754&lt;61, "51–60",
  B754&lt;71, "61–70",
  B754&lt;81, "71–80",
  B754&lt;=100, "81–100"
)</f>
        <v>41–50</v>
      </c>
    </row>
    <row r="755" spans="1:13" x14ac:dyDescent="0.25">
      <c r="A755" t="s">
        <v>10</v>
      </c>
      <c r="B755">
        <v>43</v>
      </c>
      <c r="C755">
        <v>1</v>
      </c>
      <c r="D755">
        <v>1</v>
      </c>
      <c r="E755">
        <v>1</v>
      </c>
      <c r="F755" t="s">
        <v>22</v>
      </c>
      <c r="G755" t="s">
        <v>17</v>
      </c>
      <c r="H755" t="s">
        <v>19</v>
      </c>
      <c r="I755" t="s">
        <v>14</v>
      </c>
      <c r="J755">
        <v>1</v>
      </c>
      <c r="K755">
        <f>IF(J755=1,Table3[[#This Row],[Outcome]]," ")</f>
        <v>1</v>
      </c>
      <c r="L755" t="str">
        <f t="shared" si="11"/>
        <v xml:space="preserve"> </v>
      </c>
      <c r="M755" t="str" cm="1">
        <f t="array" ref="M755">_xlfn.IFS(
  B755&lt;11, "0–10",
  B755&lt;21, "11–20",
  B755&lt;31, "21–30",
  B755&lt;41, "31–40",
  B755&lt;51, "41–50",
  B755&lt;61, "51–60",
  B755&lt;71, "61–70",
  B755&lt;81, "71–80",
  B755&lt;=100, "81–100"
)</f>
        <v>41–50</v>
      </c>
    </row>
    <row r="756" spans="1:13" x14ac:dyDescent="0.25">
      <c r="A756" t="s">
        <v>10</v>
      </c>
      <c r="B756">
        <v>49</v>
      </c>
      <c r="C756">
        <v>1</v>
      </c>
      <c r="D756">
        <v>1</v>
      </c>
      <c r="E756">
        <v>0</v>
      </c>
      <c r="F756" t="s">
        <v>46</v>
      </c>
      <c r="G756" t="s">
        <v>12</v>
      </c>
      <c r="H756" t="s">
        <v>24</v>
      </c>
      <c r="I756" t="s">
        <v>14</v>
      </c>
      <c r="J756">
        <v>1</v>
      </c>
      <c r="K756">
        <f>IF(J756=1,Table3[[#This Row],[Outcome]]," ")</f>
        <v>1</v>
      </c>
      <c r="L756" t="str">
        <f t="shared" si="11"/>
        <v xml:space="preserve"> </v>
      </c>
      <c r="M756" t="str" cm="1">
        <f t="array" ref="M756">_xlfn.IFS(
  B756&lt;11, "0–10",
  B756&lt;21, "11–20",
  B756&lt;31, "21–30",
  B756&lt;41, "31–40",
  B756&lt;51, "41–50",
  B756&lt;61, "51–60",
  B756&lt;71, "61–70",
  B756&lt;81, "71–80",
  B756&lt;=100, "81–100"
)</f>
        <v>41–50</v>
      </c>
    </row>
    <row r="757" spans="1:13" x14ac:dyDescent="0.25">
      <c r="A757" t="s">
        <v>15</v>
      </c>
      <c r="B757">
        <v>46</v>
      </c>
      <c r="C757">
        <v>1</v>
      </c>
      <c r="D757">
        <v>1</v>
      </c>
      <c r="E757">
        <v>0</v>
      </c>
      <c r="F757" t="s">
        <v>44</v>
      </c>
      <c r="G757" t="s">
        <v>17</v>
      </c>
      <c r="H757" t="s">
        <v>24</v>
      </c>
      <c r="I757" t="s">
        <v>14</v>
      </c>
      <c r="J757">
        <v>1</v>
      </c>
      <c r="K757">
        <f>IF(J757=1,Table3[[#This Row],[Outcome]]," ")</f>
        <v>1</v>
      </c>
      <c r="L757" t="str">
        <f t="shared" si="11"/>
        <v xml:space="preserve"> </v>
      </c>
      <c r="M757" t="str" cm="1">
        <f t="array" ref="M757">_xlfn.IFS(
  B757&lt;11, "0–10",
  B757&lt;21, "11–20",
  B757&lt;31, "21–30",
  B757&lt;41, "31–40",
  B757&lt;51, "41–50",
  B757&lt;61, "51–60",
  B757&lt;71, "61–70",
  B757&lt;81, "71–80",
  B757&lt;=100, "81–100"
)</f>
        <v>41–50</v>
      </c>
    </row>
    <row r="758" spans="1:13" x14ac:dyDescent="0.25">
      <c r="A758" t="s">
        <v>10</v>
      </c>
      <c r="B758">
        <v>50</v>
      </c>
      <c r="C758">
        <v>0</v>
      </c>
      <c r="D758">
        <v>0</v>
      </c>
      <c r="E758">
        <v>1</v>
      </c>
      <c r="F758" t="s">
        <v>11</v>
      </c>
      <c r="G758" t="s">
        <v>12</v>
      </c>
      <c r="H758" t="s">
        <v>13</v>
      </c>
      <c r="I758" t="s">
        <v>14</v>
      </c>
      <c r="J758">
        <v>0</v>
      </c>
      <c r="K758" t="str">
        <f>IF(J758=1,Table3[[#This Row],[Outcome]]," ")</f>
        <v xml:space="preserve"> </v>
      </c>
      <c r="L758">
        <f t="shared" si="11"/>
        <v>1</v>
      </c>
      <c r="M758" t="str" cm="1">
        <f t="array" ref="M758">_xlfn.IFS(
  B758&lt;11, "0–10",
  B758&lt;21, "11–20",
  B758&lt;31, "21–30",
  B758&lt;41, "31–40",
  B758&lt;51, "41–50",
  B758&lt;61, "51–60",
  B758&lt;71, "61–70",
  B758&lt;81, "71–80",
  B758&lt;=100, "81–100"
)</f>
        <v>41–50</v>
      </c>
    </row>
    <row r="759" spans="1:13" x14ac:dyDescent="0.25">
      <c r="A759" t="s">
        <v>15</v>
      </c>
      <c r="B759">
        <v>20</v>
      </c>
      <c r="C759">
        <v>0</v>
      </c>
      <c r="D759">
        <v>0</v>
      </c>
      <c r="E759">
        <v>0</v>
      </c>
      <c r="F759" t="s">
        <v>27</v>
      </c>
      <c r="G759" t="s">
        <v>17</v>
      </c>
      <c r="H759" t="s">
        <v>13</v>
      </c>
      <c r="I759" t="s">
        <v>14</v>
      </c>
      <c r="J759">
        <v>0</v>
      </c>
      <c r="K759" t="str">
        <f>IF(J759=1,Table3[[#This Row],[Outcome]]," ")</f>
        <v xml:space="preserve"> </v>
      </c>
      <c r="L759">
        <f t="shared" si="11"/>
        <v>1</v>
      </c>
      <c r="M759" t="str" cm="1">
        <f t="array" ref="M759">_xlfn.IFS(
  B759&lt;11, "0–10",
  B759&lt;21, "11–20",
  B759&lt;31, "21–30",
  B759&lt;41, "31–40",
  B759&lt;51, "41–50",
  B759&lt;61, "51–60",
  B759&lt;71, "61–70",
  B759&lt;81, "71–80",
  B759&lt;=100, "81–100"
)</f>
        <v>11–20</v>
      </c>
    </row>
    <row r="760" spans="1:13" x14ac:dyDescent="0.25">
      <c r="A760" t="s">
        <v>15</v>
      </c>
      <c r="B760">
        <v>58</v>
      </c>
      <c r="C760">
        <v>1</v>
      </c>
      <c r="D760">
        <v>1</v>
      </c>
      <c r="E760">
        <v>1</v>
      </c>
      <c r="F760" t="s">
        <v>26</v>
      </c>
      <c r="G760" t="s">
        <v>12</v>
      </c>
      <c r="H760" t="s">
        <v>24</v>
      </c>
      <c r="I760" t="s">
        <v>14</v>
      </c>
      <c r="J760">
        <v>1</v>
      </c>
      <c r="K760">
        <f>IF(J760=1,Table3[[#This Row],[Outcome]]," ")</f>
        <v>1</v>
      </c>
      <c r="L760" t="str">
        <f t="shared" si="11"/>
        <v xml:space="preserve"> </v>
      </c>
      <c r="M760" t="str" cm="1">
        <f t="array" ref="M760">_xlfn.IFS(
  B760&lt;11, "0–10",
  B760&lt;21, "11–20",
  B760&lt;31, "21–30",
  B760&lt;41, "31–40",
  B760&lt;51, "41–50",
  B760&lt;61, "51–60",
  B760&lt;71, "61–70",
  B760&lt;81, "71–80",
  B760&lt;=100, "81–100"
)</f>
        <v>51–60</v>
      </c>
    </row>
    <row r="761" spans="1:13" x14ac:dyDescent="0.25">
      <c r="A761" t="s">
        <v>10</v>
      </c>
      <c r="B761">
        <v>46</v>
      </c>
      <c r="C761">
        <v>0</v>
      </c>
      <c r="D761">
        <v>0</v>
      </c>
      <c r="E761">
        <v>0</v>
      </c>
      <c r="F761" t="s">
        <v>46</v>
      </c>
      <c r="G761" t="s">
        <v>17</v>
      </c>
      <c r="H761" t="s">
        <v>24</v>
      </c>
      <c r="I761" t="s">
        <v>14</v>
      </c>
      <c r="J761">
        <v>0</v>
      </c>
      <c r="K761" t="str">
        <f>IF(J761=1,Table3[[#This Row],[Outcome]]," ")</f>
        <v xml:space="preserve"> </v>
      </c>
      <c r="L761">
        <f t="shared" si="11"/>
        <v>1</v>
      </c>
      <c r="M761" t="str" cm="1">
        <f t="array" ref="M761">_xlfn.IFS(
  B761&lt;11, "0–10",
  B761&lt;21, "11–20",
  B761&lt;31, "21–30",
  B761&lt;41, "31–40",
  B761&lt;51, "41–50",
  B761&lt;61, "51–60",
  B761&lt;71, "61–70",
  B761&lt;81, "71–80",
  B761&lt;=100, "81–100"
)</f>
        <v>41–50</v>
      </c>
    </row>
    <row r="762" spans="1:13" x14ac:dyDescent="0.25">
      <c r="A762" t="s">
        <v>15</v>
      </c>
      <c r="B762">
        <v>24</v>
      </c>
      <c r="C762">
        <v>0</v>
      </c>
      <c r="D762">
        <v>0</v>
      </c>
      <c r="E762">
        <v>1</v>
      </c>
      <c r="F762" t="s">
        <v>27</v>
      </c>
      <c r="G762" t="s">
        <v>12</v>
      </c>
      <c r="H762" t="s">
        <v>13</v>
      </c>
      <c r="I762" t="s">
        <v>14</v>
      </c>
      <c r="J762">
        <v>0</v>
      </c>
      <c r="K762" t="str">
        <f>IF(J762=1,Table3[[#This Row],[Outcome]]," ")</f>
        <v xml:space="preserve"> </v>
      </c>
      <c r="L762">
        <f t="shared" si="11"/>
        <v>1</v>
      </c>
      <c r="M762" t="str" cm="1">
        <f t="array" ref="M762">_xlfn.IFS(
  B762&lt;11, "0–10",
  B762&lt;21, "11–20",
  B762&lt;31, "21–30",
  B762&lt;41, "31–40",
  B762&lt;51, "41–50",
  B762&lt;61, "51–60",
  B762&lt;71, "61–70",
  B762&lt;81, "71–80",
  B762&lt;=100, "81–100"
)</f>
        <v>21–30</v>
      </c>
    </row>
    <row r="763" spans="1:13" x14ac:dyDescent="0.25">
      <c r="A763" t="s">
        <v>15</v>
      </c>
      <c r="B763">
        <v>29</v>
      </c>
      <c r="C763">
        <v>0</v>
      </c>
      <c r="D763">
        <v>0</v>
      </c>
      <c r="E763">
        <v>0</v>
      </c>
      <c r="F763" t="s">
        <v>42</v>
      </c>
      <c r="G763" t="s">
        <v>17</v>
      </c>
      <c r="H763" t="s">
        <v>19</v>
      </c>
      <c r="I763" t="s">
        <v>14</v>
      </c>
      <c r="J763">
        <v>0</v>
      </c>
      <c r="K763" t="str">
        <f>IF(J763=1,Table3[[#This Row],[Outcome]]," ")</f>
        <v xml:space="preserve"> </v>
      </c>
      <c r="L763">
        <f t="shared" si="11"/>
        <v>1</v>
      </c>
      <c r="M763" t="str" cm="1">
        <f t="array" ref="M763">_xlfn.IFS(
  B763&lt;11, "0–10",
  B763&lt;21, "11–20",
  B763&lt;31, "21–30",
  B763&lt;41, "31–40",
  B763&lt;51, "41–50",
  B763&lt;61, "51–60",
  B763&lt;71, "61–70",
  B763&lt;81, "71–80",
  B763&lt;=100, "81–100"
)</f>
        <v>21–30</v>
      </c>
    </row>
    <row r="764" spans="1:13" x14ac:dyDescent="0.25">
      <c r="A764" t="s">
        <v>15</v>
      </c>
      <c r="B764">
        <v>46</v>
      </c>
      <c r="C764">
        <v>0</v>
      </c>
      <c r="D764">
        <v>0</v>
      </c>
      <c r="E764">
        <v>1</v>
      </c>
      <c r="F764" t="s">
        <v>50</v>
      </c>
      <c r="G764" t="s">
        <v>12</v>
      </c>
      <c r="H764" t="s">
        <v>24</v>
      </c>
      <c r="I764" t="s">
        <v>14</v>
      </c>
      <c r="J764">
        <v>0</v>
      </c>
      <c r="K764" t="str">
        <f>IF(J764=1,Table3[[#This Row],[Outcome]]," ")</f>
        <v xml:space="preserve"> </v>
      </c>
      <c r="L764">
        <f t="shared" si="11"/>
        <v>1</v>
      </c>
      <c r="M764" t="str" cm="1">
        <f t="array" ref="M764">_xlfn.IFS(
  B764&lt;11, "0–10",
  B764&lt;21, "11–20",
  B764&lt;31, "21–30",
  B764&lt;41, "31–40",
  B764&lt;51, "41–50",
  B764&lt;61, "51–60",
  B764&lt;71, "61–70",
  B764&lt;81, "71–80",
  B764&lt;=100, "81–100"
)</f>
        <v>41–50</v>
      </c>
    </row>
    <row r="765" spans="1:13" x14ac:dyDescent="0.25">
      <c r="A765" t="s">
        <v>15</v>
      </c>
      <c r="B765">
        <v>42</v>
      </c>
      <c r="C765">
        <v>1</v>
      </c>
      <c r="D765">
        <v>1</v>
      </c>
      <c r="E765">
        <v>1</v>
      </c>
      <c r="F765" t="s">
        <v>51</v>
      </c>
      <c r="G765" t="s">
        <v>17</v>
      </c>
      <c r="H765" t="s">
        <v>13</v>
      </c>
      <c r="I765" t="s">
        <v>14</v>
      </c>
      <c r="J765">
        <v>1</v>
      </c>
      <c r="K765">
        <f>IF(J765=1,Table3[[#This Row],[Outcome]]," ")</f>
        <v>1</v>
      </c>
      <c r="L765" t="str">
        <f t="shared" si="11"/>
        <v xml:space="preserve"> </v>
      </c>
      <c r="M765" t="str" cm="1">
        <f t="array" ref="M765">_xlfn.IFS(
  B765&lt;11, "0–10",
  B765&lt;21, "11–20",
  B765&lt;31, "21–30",
  B765&lt;41, "31–40",
  B765&lt;51, "41–50",
  B765&lt;61, "51–60",
  B765&lt;71, "61–70",
  B765&lt;81, "71–80",
  B765&lt;=100, "81–100"
)</f>
        <v>41–50</v>
      </c>
    </row>
    <row r="766" spans="1:13" x14ac:dyDescent="0.25">
      <c r="A766" t="s">
        <v>10</v>
      </c>
      <c r="B766">
        <v>56</v>
      </c>
      <c r="C766">
        <v>0</v>
      </c>
      <c r="D766">
        <v>0</v>
      </c>
      <c r="E766">
        <v>0</v>
      </c>
      <c r="F766" t="s">
        <v>42</v>
      </c>
      <c r="G766" t="s">
        <v>12</v>
      </c>
      <c r="H766" t="s">
        <v>19</v>
      </c>
      <c r="I766" t="s">
        <v>14</v>
      </c>
      <c r="J766">
        <v>0</v>
      </c>
      <c r="K766" t="str">
        <f>IF(J766=1,Table3[[#This Row],[Outcome]]," ")</f>
        <v xml:space="preserve"> </v>
      </c>
      <c r="L766">
        <f t="shared" si="11"/>
        <v>1</v>
      </c>
      <c r="M766" t="str" cm="1">
        <f t="array" ref="M766">_xlfn.IFS(
  B766&lt;11, "0–10",
  B766&lt;21, "11–20",
  B766&lt;31, "21–30",
  B766&lt;41, "31–40",
  B766&lt;51, "41–50",
  B766&lt;61, "51–60",
  B766&lt;71, "61–70",
  B766&lt;81, "71–80",
  B766&lt;=100, "81–100"
)</f>
        <v>51–60</v>
      </c>
    </row>
    <row r="767" spans="1:13" x14ac:dyDescent="0.25">
      <c r="A767" t="s">
        <v>15</v>
      </c>
      <c r="B767">
        <v>8</v>
      </c>
      <c r="C767">
        <v>0</v>
      </c>
      <c r="D767">
        <v>0</v>
      </c>
      <c r="E767">
        <v>0</v>
      </c>
      <c r="F767" t="s">
        <v>18</v>
      </c>
      <c r="G767" t="s">
        <v>17</v>
      </c>
      <c r="H767" t="s">
        <v>24</v>
      </c>
      <c r="I767" t="s">
        <v>14</v>
      </c>
      <c r="J767">
        <v>0</v>
      </c>
      <c r="K767" t="str">
        <f>IF(J767=1,Table3[[#This Row],[Outcome]]," ")</f>
        <v xml:space="preserve"> </v>
      </c>
      <c r="L767">
        <f t="shared" si="11"/>
        <v>1</v>
      </c>
      <c r="M767" t="str" cm="1">
        <f t="array" ref="M767">_xlfn.IFS(
  B767&lt;11, "0–10",
  B767&lt;21, "11–20",
  B767&lt;31, "21–30",
  B767&lt;41, "31–40",
  B767&lt;51, "41–50",
  B767&lt;61, "51–60",
  B767&lt;71, "61–70",
  B767&lt;81, "71–80",
  B767&lt;=100, "81–100"
)</f>
        <v>0–10</v>
      </c>
    </row>
    <row r="768" spans="1:13" x14ac:dyDescent="0.25">
      <c r="A768" t="s">
        <v>15</v>
      </c>
      <c r="B768">
        <v>13</v>
      </c>
      <c r="C768">
        <v>0</v>
      </c>
      <c r="D768">
        <v>0</v>
      </c>
      <c r="E768">
        <v>0</v>
      </c>
      <c r="F768" t="s">
        <v>41</v>
      </c>
      <c r="G768" t="s">
        <v>12</v>
      </c>
      <c r="H768" t="s">
        <v>13</v>
      </c>
      <c r="I768" t="s">
        <v>14</v>
      </c>
      <c r="J768">
        <v>0</v>
      </c>
      <c r="K768" t="str">
        <f>IF(J768=1,Table3[[#This Row],[Outcome]]," ")</f>
        <v xml:space="preserve"> </v>
      </c>
      <c r="L768">
        <f t="shared" si="11"/>
        <v>1</v>
      </c>
      <c r="M768" t="str" cm="1">
        <f t="array" ref="M768">_xlfn.IFS(
  B768&lt;11, "0–10",
  B768&lt;21, "11–20",
  B768&lt;31, "21–30",
  B768&lt;41, "31–40",
  B768&lt;51, "41–50",
  B768&lt;61, "51–60",
  B768&lt;71, "61–70",
  B768&lt;81, "71–80",
  B768&lt;=100, "81–100"
)</f>
        <v>11–20</v>
      </c>
    </row>
    <row r="769" spans="1:13" x14ac:dyDescent="0.25">
      <c r="A769" t="s">
        <v>15</v>
      </c>
      <c r="B769">
        <v>10</v>
      </c>
      <c r="C769">
        <v>1</v>
      </c>
      <c r="D769">
        <v>1</v>
      </c>
      <c r="E769">
        <v>0</v>
      </c>
      <c r="F769" t="s">
        <v>29</v>
      </c>
      <c r="G769" t="s">
        <v>17</v>
      </c>
      <c r="H769" t="s">
        <v>24</v>
      </c>
      <c r="I769" t="s">
        <v>14</v>
      </c>
      <c r="J769">
        <v>1</v>
      </c>
      <c r="K769">
        <f>IF(J769=1,Table3[[#This Row],[Outcome]]," ")</f>
        <v>1</v>
      </c>
      <c r="L769" t="str">
        <f t="shared" si="11"/>
        <v xml:space="preserve"> </v>
      </c>
      <c r="M769" t="str" cm="1">
        <f t="array" ref="M769">_xlfn.IFS(
  B769&lt;11, "0–10",
  B769&lt;21, "11–20",
  B769&lt;31, "21–30",
  B769&lt;41, "31–40",
  B769&lt;51, "41–50",
  B769&lt;61, "51–60",
  B769&lt;71, "61–70",
  B769&lt;81, "71–80",
  B769&lt;=100, "81–100"
)</f>
        <v>0–10</v>
      </c>
    </row>
    <row r="770" spans="1:13" x14ac:dyDescent="0.25">
      <c r="A770" t="s">
        <v>15</v>
      </c>
      <c r="B770">
        <v>34</v>
      </c>
      <c r="C770">
        <v>0</v>
      </c>
      <c r="D770">
        <v>0</v>
      </c>
      <c r="E770">
        <v>1</v>
      </c>
      <c r="F770" t="s">
        <v>52</v>
      </c>
      <c r="G770" t="s">
        <v>12</v>
      </c>
      <c r="H770" t="s">
        <v>19</v>
      </c>
      <c r="I770" t="s">
        <v>14</v>
      </c>
      <c r="J770">
        <v>0</v>
      </c>
      <c r="K770" t="str">
        <f>IF(J770=1,Table3[[#This Row],[Outcome]]," ")</f>
        <v xml:space="preserve"> </v>
      </c>
      <c r="L770">
        <f t="shared" ref="L770:L833" si="12">IF(J770=0,1," ")</f>
        <v>1</v>
      </c>
      <c r="M770" t="str" cm="1">
        <f t="array" ref="M770">_xlfn.IFS(
  B770&lt;11, "0–10",
  B770&lt;21, "11–20",
  B770&lt;31, "21–30",
  B770&lt;41, "31–40",
  B770&lt;51, "41–50",
  B770&lt;61, "51–60",
  B770&lt;71, "61–70",
  B770&lt;81, "71–80",
  B770&lt;=100, "81–100"
)</f>
        <v>31–40</v>
      </c>
    </row>
    <row r="771" spans="1:13" x14ac:dyDescent="0.25">
      <c r="A771" t="s">
        <v>10</v>
      </c>
      <c r="B771">
        <v>33</v>
      </c>
      <c r="C771">
        <v>1</v>
      </c>
      <c r="D771">
        <v>1</v>
      </c>
      <c r="E771">
        <v>1</v>
      </c>
      <c r="F771" t="s">
        <v>44</v>
      </c>
      <c r="G771" t="s">
        <v>17</v>
      </c>
      <c r="H771" t="s">
        <v>24</v>
      </c>
      <c r="I771" t="s">
        <v>14</v>
      </c>
      <c r="J771">
        <v>1</v>
      </c>
      <c r="K771">
        <f>IF(J771=1,Table3[[#This Row],[Outcome]]," ")</f>
        <v>1</v>
      </c>
      <c r="L771" t="str">
        <f t="shared" si="12"/>
        <v xml:space="preserve"> </v>
      </c>
      <c r="M771" t="str" cm="1">
        <f t="array" ref="M771">_xlfn.IFS(
  B771&lt;11, "0–10",
  B771&lt;21, "11–20",
  B771&lt;31, "21–30",
  B771&lt;41, "31–40",
  B771&lt;51, "41–50",
  B771&lt;61, "51–60",
  B771&lt;71, "61–70",
  B771&lt;81, "71–80",
  B771&lt;=100, "81–100"
)</f>
        <v>31–40</v>
      </c>
    </row>
    <row r="772" spans="1:13" x14ac:dyDescent="0.25">
      <c r="A772" t="s">
        <v>15</v>
      </c>
      <c r="B772">
        <v>43</v>
      </c>
      <c r="C772">
        <v>1</v>
      </c>
      <c r="D772">
        <v>1</v>
      </c>
      <c r="E772">
        <v>0</v>
      </c>
      <c r="F772" t="s">
        <v>37</v>
      </c>
      <c r="G772" t="s">
        <v>12</v>
      </c>
      <c r="H772" t="s">
        <v>19</v>
      </c>
      <c r="I772" t="s">
        <v>14</v>
      </c>
      <c r="J772">
        <v>1</v>
      </c>
      <c r="K772">
        <f>IF(J772=1,Table3[[#This Row],[Outcome]]," ")</f>
        <v>1</v>
      </c>
      <c r="L772" t="str">
        <f t="shared" si="12"/>
        <v xml:space="preserve"> </v>
      </c>
      <c r="M772" t="str" cm="1">
        <f t="array" ref="M772">_xlfn.IFS(
  B772&lt;11, "0–10",
  B772&lt;21, "11–20",
  B772&lt;31, "21–30",
  B772&lt;41, "31–40",
  B772&lt;51, "41–50",
  B772&lt;61, "51–60",
  B772&lt;71, "61–70",
  B772&lt;81, "71–80",
  B772&lt;=100, "81–100"
)</f>
        <v>41–50</v>
      </c>
    </row>
    <row r="773" spans="1:13" x14ac:dyDescent="0.25">
      <c r="A773" t="s">
        <v>10</v>
      </c>
      <c r="B773">
        <v>36</v>
      </c>
      <c r="C773">
        <v>1</v>
      </c>
      <c r="D773">
        <v>1</v>
      </c>
      <c r="E773">
        <v>0</v>
      </c>
      <c r="F773" t="s">
        <v>39</v>
      </c>
      <c r="G773" t="s">
        <v>17</v>
      </c>
      <c r="H773" t="s">
        <v>19</v>
      </c>
      <c r="I773" t="s">
        <v>14</v>
      </c>
      <c r="J773">
        <v>1</v>
      </c>
      <c r="K773">
        <f>IF(J773=1,Table3[[#This Row],[Outcome]]," ")</f>
        <v>1</v>
      </c>
      <c r="L773" t="str">
        <f t="shared" si="12"/>
        <v xml:space="preserve"> </v>
      </c>
      <c r="M773" t="str" cm="1">
        <f t="array" ref="M773">_xlfn.IFS(
  B773&lt;11, "0–10",
  B773&lt;21, "11–20",
  B773&lt;31, "21–30",
  B773&lt;41, "31–40",
  B773&lt;51, "41–50",
  B773&lt;61, "51–60",
  B773&lt;71, "61–70",
  B773&lt;81, "71–80",
  B773&lt;=100, "81–100"
)</f>
        <v>31–40</v>
      </c>
    </row>
    <row r="774" spans="1:13" x14ac:dyDescent="0.25">
      <c r="A774" t="s">
        <v>10</v>
      </c>
      <c r="B774">
        <v>50</v>
      </c>
      <c r="C774">
        <v>1</v>
      </c>
      <c r="D774">
        <v>1</v>
      </c>
      <c r="E774">
        <v>0</v>
      </c>
      <c r="F774" t="s">
        <v>27</v>
      </c>
      <c r="G774" t="s">
        <v>12</v>
      </c>
      <c r="H774" t="s">
        <v>19</v>
      </c>
      <c r="I774" t="s">
        <v>14</v>
      </c>
      <c r="J774">
        <v>1</v>
      </c>
      <c r="K774">
        <f>IF(J774=1,Table3[[#This Row],[Outcome]]," ")</f>
        <v>1</v>
      </c>
      <c r="L774" t="str">
        <f t="shared" si="12"/>
        <v xml:space="preserve"> </v>
      </c>
      <c r="M774" t="str" cm="1">
        <f t="array" ref="M774">_xlfn.IFS(
  B774&lt;11, "0–10",
  B774&lt;21, "11–20",
  B774&lt;31, "21–30",
  B774&lt;41, "31–40",
  B774&lt;51, "41–50",
  B774&lt;61, "51–60",
  B774&lt;71, "61–70",
  B774&lt;81, "71–80",
  B774&lt;=100, "81–100"
)</f>
        <v>41–50</v>
      </c>
    </row>
    <row r="775" spans="1:13" x14ac:dyDescent="0.25">
      <c r="A775" t="s">
        <v>15</v>
      </c>
      <c r="B775">
        <v>14</v>
      </c>
      <c r="C775">
        <v>1</v>
      </c>
      <c r="D775">
        <v>1</v>
      </c>
      <c r="E775">
        <v>0</v>
      </c>
      <c r="F775" t="s">
        <v>40</v>
      </c>
      <c r="G775" t="s">
        <v>17</v>
      </c>
      <c r="H775" t="s">
        <v>13</v>
      </c>
      <c r="I775" t="s">
        <v>14</v>
      </c>
      <c r="J775">
        <v>1</v>
      </c>
      <c r="K775">
        <f>IF(J775=1,Table3[[#This Row],[Outcome]]," ")</f>
        <v>1</v>
      </c>
      <c r="L775" t="str">
        <f t="shared" si="12"/>
        <v xml:space="preserve"> </v>
      </c>
      <c r="M775" t="str" cm="1">
        <f t="array" ref="M775">_xlfn.IFS(
  B775&lt;11, "0–10",
  B775&lt;21, "11–20",
  B775&lt;31, "21–30",
  B775&lt;41, "31–40",
  B775&lt;51, "41–50",
  B775&lt;61, "51–60",
  B775&lt;71, "61–70",
  B775&lt;81, "71–80",
  B775&lt;=100, "81–100"
)</f>
        <v>11–20</v>
      </c>
    </row>
    <row r="776" spans="1:13" x14ac:dyDescent="0.25">
      <c r="A776" t="s">
        <v>15</v>
      </c>
      <c r="B776">
        <v>10</v>
      </c>
      <c r="C776">
        <v>0</v>
      </c>
      <c r="D776">
        <v>0</v>
      </c>
      <c r="E776">
        <v>1</v>
      </c>
      <c r="F776" t="s">
        <v>37</v>
      </c>
      <c r="G776" t="s">
        <v>12</v>
      </c>
      <c r="H776" t="s">
        <v>19</v>
      </c>
      <c r="I776" t="s">
        <v>14</v>
      </c>
      <c r="J776">
        <v>0</v>
      </c>
      <c r="K776" t="str">
        <f>IF(J776=1,Table3[[#This Row],[Outcome]]," ")</f>
        <v xml:space="preserve"> </v>
      </c>
      <c r="L776">
        <f t="shared" si="12"/>
        <v>1</v>
      </c>
      <c r="M776" t="str" cm="1">
        <f t="array" ref="M776">_xlfn.IFS(
  B776&lt;11, "0–10",
  B776&lt;21, "11–20",
  B776&lt;31, "21–30",
  B776&lt;41, "31–40",
  B776&lt;51, "41–50",
  B776&lt;61, "51–60",
  B776&lt;71, "61–70",
  B776&lt;81, "71–80",
  B776&lt;=100, "81–100"
)</f>
        <v>0–10</v>
      </c>
    </row>
    <row r="777" spans="1:13" x14ac:dyDescent="0.25">
      <c r="A777" t="s">
        <v>15</v>
      </c>
      <c r="B777">
        <v>50</v>
      </c>
      <c r="C777">
        <v>1</v>
      </c>
      <c r="D777">
        <v>1</v>
      </c>
      <c r="E777">
        <v>0</v>
      </c>
      <c r="F777" t="s">
        <v>36</v>
      </c>
      <c r="G777" t="s">
        <v>17</v>
      </c>
      <c r="H777" t="s">
        <v>19</v>
      </c>
      <c r="I777" t="s">
        <v>14</v>
      </c>
      <c r="J777">
        <v>1</v>
      </c>
      <c r="K777">
        <f>IF(J777=1,Table3[[#This Row],[Outcome]]," ")</f>
        <v>1</v>
      </c>
      <c r="L777" t="str">
        <f t="shared" si="12"/>
        <v xml:space="preserve"> </v>
      </c>
      <c r="M777" t="str" cm="1">
        <f t="array" ref="M777">_xlfn.IFS(
  B777&lt;11, "0–10",
  B777&lt;21, "11–20",
  B777&lt;31, "21–30",
  B777&lt;41, "31–40",
  B777&lt;51, "41–50",
  B777&lt;61, "51–60",
  B777&lt;71, "61–70",
  B777&lt;81, "71–80",
  B777&lt;=100, "81–100"
)</f>
        <v>41–50</v>
      </c>
    </row>
    <row r="778" spans="1:13" x14ac:dyDescent="0.25">
      <c r="A778" t="s">
        <v>15</v>
      </c>
      <c r="B778">
        <v>62</v>
      </c>
      <c r="C778">
        <v>1</v>
      </c>
      <c r="D778">
        <v>1</v>
      </c>
      <c r="E778">
        <v>0</v>
      </c>
      <c r="F778" t="s">
        <v>29</v>
      </c>
      <c r="G778" t="s">
        <v>12</v>
      </c>
      <c r="H778" t="s">
        <v>19</v>
      </c>
      <c r="I778" t="s">
        <v>14</v>
      </c>
      <c r="J778">
        <v>1</v>
      </c>
      <c r="K778">
        <f>IF(J778=1,Table3[[#This Row],[Outcome]]," ")</f>
        <v>1</v>
      </c>
      <c r="L778" t="str">
        <f t="shared" si="12"/>
        <v xml:space="preserve"> </v>
      </c>
      <c r="M778" t="str" cm="1">
        <f t="array" ref="M778">_xlfn.IFS(
  B778&lt;11, "0–10",
  B778&lt;21, "11–20",
  B778&lt;31, "21–30",
  B778&lt;41, "31–40",
  B778&lt;51, "41–50",
  B778&lt;61, "51–60",
  B778&lt;71, "61–70",
  B778&lt;81, "71–80",
  B778&lt;=100, "81–100"
)</f>
        <v>61–70</v>
      </c>
    </row>
    <row r="779" spans="1:13" x14ac:dyDescent="0.25">
      <c r="A779" t="s">
        <v>10</v>
      </c>
      <c r="B779">
        <v>11</v>
      </c>
      <c r="C779">
        <v>0</v>
      </c>
      <c r="D779">
        <v>0</v>
      </c>
      <c r="E779">
        <v>0</v>
      </c>
      <c r="F779" t="s">
        <v>39</v>
      </c>
      <c r="G779" t="s">
        <v>17</v>
      </c>
      <c r="H779" t="s">
        <v>13</v>
      </c>
      <c r="I779" t="s">
        <v>14</v>
      </c>
      <c r="J779">
        <v>0</v>
      </c>
      <c r="K779" t="str">
        <f>IF(J779=1,Table3[[#This Row],[Outcome]]," ")</f>
        <v xml:space="preserve"> </v>
      </c>
      <c r="L779">
        <f t="shared" si="12"/>
        <v>1</v>
      </c>
      <c r="M779" t="str" cm="1">
        <f t="array" ref="M779">_xlfn.IFS(
  B779&lt;11, "0–10",
  B779&lt;21, "11–20",
  B779&lt;31, "21–30",
  B779&lt;41, "31–40",
  B779&lt;51, "41–50",
  B779&lt;61, "51–60",
  B779&lt;71, "61–70",
  B779&lt;81, "71–80",
  B779&lt;=100, "81–100"
)</f>
        <v>11–20</v>
      </c>
    </row>
    <row r="780" spans="1:13" x14ac:dyDescent="0.25">
      <c r="A780" t="s">
        <v>15</v>
      </c>
      <c r="B780">
        <v>40</v>
      </c>
      <c r="C780">
        <v>1</v>
      </c>
      <c r="D780">
        <v>1</v>
      </c>
      <c r="E780">
        <v>1</v>
      </c>
      <c r="F780" t="s">
        <v>48</v>
      </c>
      <c r="G780" t="s">
        <v>12</v>
      </c>
      <c r="H780" t="s">
        <v>13</v>
      </c>
      <c r="I780" t="s">
        <v>14</v>
      </c>
      <c r="J780">
        <v>1</v>
      </c>
      <c r="K780">
        <f>IF(J780=1,Table3[[#This Row],[Outcome]]," ")</f>
        <v>1</v>
      </c>
      <c r="L780" t="str">
        <f t="shared" si="12"/>
        <v xml:space="preserve"> </v>
      </c>
      <c r="M780" t="str" cm="1">
        <f t="array" ref="M780">_xlfn.IFS(
  B780&lt;11, "0–10",
  B780&lt;21, "11–20",
  B780&lt;31, "21–30",
  B780&lt;41, "31–40",
  B780&lt;51, "41–50",
  B780&lt;61, "51–60",
  B780&lt;71, "61–70",
  B780&lt;81, "71–80",
  B780&lt;=100, "81–100"
)</f>
        <v>31–40</v>
      </c>
    </row>
    <row r="781" spans="1:13" x14ac:dyDescent="0.25">
      <c r="A781" t="s">
        <v>15</v>
      </c>
      <c r="B781">
        <v>50</v>
      </c>
      <c r="C781">
        <v>1</v>
      </c>
      <c r="D781">
        <v>1</v>
      </c>
      <c r="E781">
        <v>1</v>
      </c>
      <c r="F781" t="s">
        <v>16</v>
      </c>
      <c r="G781" t="s">
        <v>17</v>
      </c>
      <c r="H781" t="s">
        <v>13</v>
      </c>
      <c r="I781" t="s">
        <v>14</v>
      </c>
      <c r="J781">
        <v>1</v>
      </c>
      <c r="K781">
        <f>IF(J781=1,Table3[[#This Row],[Outcome]]," ")</f>
        <v>1</v>
      </c>
      <c r="L781" t="str">
        <f t="shared" si="12"/>
        <v xml:space="preserve"> </v>
      </c>
      <c r="M781" t="str" cm="1">
        <f t="array" ref="M781">_xlfn.IFS(
  B781&lt;11, "0–10",
  B781&lt;21, "11–20",
  B781&lt;31, "21–30",
  B781&lt;41, "31–40",
  B781&lt;51, "41–50",
  B781&lt;61, "51–60",
  B781&lt;71, "61–70",
  B781&lt;81, "71–80",
  B781&lt;=100, "81–100"
)</f>
        <v>41–50</v>
      </c>
    </row>
    <row r="782" spans="1:13" x14ac:dyDescent="0.25">
      <c r="A782" t="s">
        <v>15</v>
      </c>
      <c r="B782">
        <v>17</v>
      </c>
      <c r="C782">
        <v>0</v>
      </c>
      <c r="D782">
        <v>0</v>
      </c>
      <c r="E782">
        <v>0</v>
      </c>
      <c r="F782" t="s">
        <v>38</v>
      </c>
      <c r="G782" t="s">
        <v>12</v>
      </c>
      <c r="H782" t="s">
        <v>19</v>
      </c>
      <c r="I782" t="s">
        <v>14</v>
      </c>
      <c r="J782">
        <v>0</v>
      </c>
      <c r="K782" t="str">
        <f>IF(J782=1,Table3[[#This Row],[Outcome]]," ")</f>
        <v xml:space="preserve"> </v>
      </c>
      <c r="L782">
        <f t="shared" si="12"/>
        <v>1</v>
      </c>
      <c r="M782" t="str" cm="1">
        <f t="array" ref="M782">_xlfn.IFS(
  B782&lt;11, "0–10",
  B782&lt;21, "11–20",
  B782&lt;31, "21–30",
  B782&lt;41, "31–40",
  B782&lt;51, "41–50",
  B782&lt;61, "51–60",
  B782&lt;71, "61–70",
  B782&lt;81, "71–80",
  B782&lt;=100, "81–100"
)</f>
        <v>11–20</v>
      </c>
    </row>
    <row r="783" spans="1:13" x14ac:dyDescent="0.25">
      <c r="A783" t="s">
        <v>10</v>
      </c>
      <c r="B783">
        <v>31</v>
      </c>
      <c r="C783">
        <v>1</v>
      </c>
      <c r="D783">
        <v>1</v>
      </c>
      <c r="E783">
        <v>1</v>
      </c>
      <c r="F783" t="s">
        <v>51</v>
      </c>
      <c r="G783" t="s">
        <v>17</v>
      </c>
      <c r="H783" t="s">
        <v>13</v>
      </c>
      <c r="I783" t="s">
        <v>14</v>
      </c>
      <c r="J783">
        <v>1</v>
      </c>
      <c r="K783">
        <f>IF(J783=1,Table3[[#This Row],[Outcome]]," ")</f>
        <v>1</v>
      </c>
      <c r="L783" t="str">
        <f t="shared" si="12"/>
        <v xml:space="preserve"> </v>
      </c>
      <c r="M783" t="str" cm="1">
        <f t="array" ref="M783">_xlfn.IFS(
  B783&lt;11, "0–10",
  B783&lt;21, "11–20",
  B783&lt;31, "21–30",
  B783&lt;41, "31–40",
  B783&lt;51, "41–50",
  B783&lt;61, "51–60",
  B783&lt;71, "61–70",
  B783&lt;81, "71–80",
  B783&lt;=100, "81–100"
)</f>
        <v>31–40</v>
      </c>
    </row>
    <row r="784" spans="1:13" x14ac:dyDescent="0.25">
      <c r="A784" t="s">
        <v>10</v>
      </c>
      <c r="B784">
        <v>53</v>
      </c>
      <c r="C784">
        <v>1</v>
      </c>
      <c r="D784">
        <v>1</v>
      </c>
      <c r="E784">
        <v>1</v>
      </c>
      <c r="F784" t="s">
        <v>20</v>
      </c>
      <c r="G784" t="s">
        <v>12</v>
      </c>
      <c r="H784" t="s">
        <v>13</v>
      </c>
      <c r="I784" t="s">
        <v>14</v>
      </c>
      <c r="J784">
        <v>1</v>
      </c>
      <c r="K784">
        <f>IF(J784=1,Table3[[#This Row],[Outcome]]," ")</f>
        <v>1</v>
      </c>
      <c r="L784" t="str">
        <f t="shared" si="12"/>
        <v xml:space="preserve"> </v>
      </c>
      <c r="M784" t="str" cm="1">
        <f t="array" ref="M784">_xlfn.IFS(
  B784&lt;11, "0–10",
  B784&lt;21, "11–20",
  B784&lt;31, "21–30",
  B784&lt;41, "31–40",
  B784&lt;51, "41–50",
  B784&lt;61, "51–60",
  B784&lt;71, "61–70",
  B784&lt;81, "71–80",
  B784&lt;=100, "81–100"
)</f>
        <v>51–60</v>
      </c>
    </row>
    <row r="785" spans="1:13" x14ac:dyDescent="0.25">
      <c r="A785" t="s">
        <v>15</v>
      </c>
      <c r="B785">
        <v>29</v>
      </c>
      <c r="C785">
        <v>0</v>
      </c>
      <c r="D785">
        <v>0</v>
      </c>
      <c r="E785">
        <v>1</v>
      </c>
      <c r="F785" t="s">
        <v>42</v>
      </c>
      <c r="G785" t="s">
        <v>17</v>
      </c>
      <c r="H785" t="s">
        <v>19</v>
      </c>
      <c r="I785" t="s">
        <v>14</v>
      </c>
      <c r="J785">
        <v>0</v>
      </c>
      <c r="K785" t="str">
        <f>IF(J785=1,Table3[[#This Row],[Outcome]]," ")</f>
        <v xml:space="preserve"> </v>
      </c>
      <c r="L785">
        <f t="shared" si="12"/>
        <v>1</v>
      </c>
      <c r="M785" t="str" cm="1">
        <f t="array" ref="M785">_xlfn.IFS(
  B785&lt;11, "0–10",
  B785&lt;21, "11–20",
  B785&lt;31, "21–30",
  B785&lt;41, "31–40",
  B785&lt;51, "41–50",
  B785&lt;61, "51–60",
  B785&lt;71, "61–70",
  B785&lt;81, "71–80",
  B785&lt;=100, "81–100"
)</f>
        <v>21–30</v>
      </c>
    </row>
    <row r="786" spans="1:13" x14ac:dyDescent="0.25">
      <c r="A786" t="s">
        <v>10</v>
      </c>
      <c r="B786">
        <v>32</v>
      </c>
      <c r="C786">
        <v>1</v>
      </c>
      <c r="D786">
        <v>1</v>
      </c>
      <c r="E786">
        <v>1</v>
      </c>
      <c r="F786" t="s">
        <v>28</v>
      </c>
      <c r="G786" t="s">
        <v>12</v>
      </c>
      <c r="H786" t="s">
        <v>24</v>
      </c>
      <c r="I786" t="s">
        <v>14</v>
      </c>
      <c r="J786">
        <v>1</v>
      </c>
      <c r="K786">
        <f>IF(J786=1,Table3[[#This Row],[Outcome]]," ")</f>
        <v>1</v>
      </c>
      <c r="L786" t="str">
        <f t="shared" si="12"/>
        <v xml:space="preserve"> </v>
      </c>
      <c r="M786" t="str" cm="1">
        <f t="array" ref="M786">_xlfn.IFS(
  B786&lt;11, "0–10",
  B786&lt;21, "11–20",
  B786&lt;31, "21–30",
  B786&lt;41, "31–40",
  B786&lt;51, "41–50",
  B786&lt;61, "51–60",
  B786&lt;71, "61–70",
  B786&lt;81, "71–80",
  B786&lt;=100, "81–100"
)</f>
        <v>31–40</v>
      </c>
    </row>
    <row r="787" spans="1:13" x14ac:dyDescent="0.25">
      <c r="A787" t="s">
        <v>10</v>
      </c>
      <c r="B787">
        <v>45</v>
      </c>
      <c r="C787">
        <v>0</v>
      </c>
      <c r="D787">
        <v>0</v>
      </c>
      <c r="E787">
        <v>0</v>
      </c>
      <c r="F787" t="s">
        <v>53</v>
      </c>
      <c r="G787" t="s">
        <v>17</v>
      </c>
      <c r="H787" t="s">
        <v>19</v>
      </c>
      <c r="I787" t="s">
        <v>14</v>
      </c>
      <c r="J787">
        <v>0</v>
      </c>
      <c r="K787" t="str">
        <f>IF(J787=1,Table3[[#This Row],[Outcome]]," ")</f>
        <v xml:space="preserve"> </v>
      </c>
      <c r="L787">
        <f t="shared" si="12"/>
        <v>1</v>
      </c>
      <c r="M787" t="str" cm="1">
        <f t="array" ref="M787">_xlfn.IFS(
  B787&lt;11, "0–10",
  B787&lt;21, "11–20",
  B787&lt;31, "21–30",
  B787&lt;41, "31–40",
  B787&lt;51, "41–50",
  B787&lt;61, "51–60",
  B787&lt;71, "61–70",
  B787&lt;81, "71–80",
  B787&lt;=100, "81–100"
)</f>
        <v>41–50</v>
      </c>
    </row>
    <row r="788" spans="1:13" x14ac:dyDescent="0.25">
      <c r="A788" t="s">
        <v>15</v>
      </c>
      <c r="B788">
        <v>63</v>
      </c>
      <c r="C788">
        <v>0</v>
      </c>
      <c r="D788">
        <v>0</v>
      </c>
      <c r="E788">
        <v>1</v>
      </c>
      <c r="F788" t="s">
        <v>32</v>
      </c>
      <c r="G788" t="s">
        <v>12</v>
      </c>
      <c r="H788" t="s">
        <v>24</v>
      </c>
      <c r="I788" t="s">
        <v>14</v>
      </c>
      <c r="J788">
        <v>0</v>
      </c>
      <c r="K788" t="str">
        <f>IF(J788=1,Table3[[#This Row],[Outcome]]," ")</f>
        <v xml:space="preserve"> </v>
      </c>
      <c r="L788">
        <f t="shared" si="12"/>
        <v>1</v>
      </c>
      <c r="M788" t="str" cm="1">
        <f t="array" ref="M788">_xlfn.IFS(
  B788&lt;11, "0–10",
  B788&lt;21, "11–20",
  B788&lt;31, "21–30",
  B788&lt;41, "31–40",
  B788&lt;51, "41–50",
  B788&lt;61, "51–60",
  B788&lt;71, "61–70",
  B788&lt;81, "71–80",
  B788&lt;=100, "81–100"
)</f>
        <v>61–70</v>
      </c>
    </row>
    <row r="789" spans="1:13" x14ac:dyDescent="0.25">
      <c r="A789" t="s">
        <v>15</v>
      </c>
      <c r="B789">
        <v>22</v>
      </c>
      <c r="C789">
        <v>1</v>
      </c>
      <c r="D789">
        <v>1</v>
      </c>
      <c r="E789">
        <v>1</v>
      </c>
      <c r="F789" t="s">
        <v>47</v>
      </c>
      <c r="G789" t="s">
        <v>17</v>
      </c>
      <c r="H789" t="s">
        <v>19</v>
      </c>
      <c r="I789" t="s">
        <v>14</v>
      </c>
      <c r="J789">
        <v>1</v>
      </c>
      <c r="K789">
        <f>IF(J789=1,Table3[[#This Row],[Outcome]]," ")</f>
        <v>1</v>
      </c>
      <c r="L789" t="str">
        <f t="shared" si="12"/>
        <v xml:space="preserve"> </v>
      </c>
      <c r="M789" t="str" cm="1">
        <f t="array" ref="M789">_xlfn.IFS(
  B789&lt;11, "0–10",
  B789&lt;21, "11–20",
  B789&lt;31, "21–30",
  B789&lt;41, "31–40",
  B789&lt;51, "41–50",
  B789&lt;61, "51–60",
  B789&lt;71, "61–70",
  B789&lt;81, "71–80",
  B789&lt;=100, "81–100"
)</f>
        <v>21–30</v>
      </c>
    </row>
    <row r="790" spans="1:13" x14ac:dyDescent="0.25">
      <c r="A790" t="s">
        <v>15</v>
      </c>
      <c r="B790">
        <v>46</v>
      </c>
      <c r="C790">
        <v>0</v>
      </c>
      <c r="D790">
        <v>0</v>
      </c>
      <c r="E790">
        <v>0</v>
      </c>
      <c r="F790" t="s">
        <v>18</v>
      </c>
      <c r="G790" t="s">
        <v>12</v>
      </c>
      <c r="H790" t="s">
        <v>24</v>
      </c>
      <c r="I790" t="s">
        <v>14</v>
      </c>
      <c r="J790">
        <v>0</v>
      </c>
      <c r="K790" t="str">
        <f>IF(J790=1,Table3[[#This Row],[Outcome]]," ")</f>
        <v xml:space="preserve"> </v>
      </c>
      <c r="L790">
        <f t="shared" si="12"/>
        <v>1</v>
      </c>
      <c r="M790" t="str" cm="1">
        <f t="array" ref="M790">_xlfn.IFS(
  B790&lt;11, "0–10",
  B790&lt;21, "11–20",
  B790&lt;31, "21–30",
  B790&lt;41, "31–40",
  B790&lt;51, "41–50",
  B790&lt;61, "51–60",
  B790&lt;71, "61–70",
  B790&lt;81, "71–80",
  B790&lt;=100, "81–100"
)</f>
        <v>41–50</v>
      </c>
    </row>
    <row r="791" spans="1:13" x14ac:dyDescent="0.25">
      <c r="A791" t="s">
        <v>15</v>
      </c>
      <c r="B791">
        <v>31</v>
      </c>
      <c r="C791">
        <v>1</v>
      </c>
      <c r="D791">
        <v>1</v>
      </c>
      <c r="E791">
        <v>0</v>
      </c>
      <c r="F791" t="s">
        <v>30</v>
      </c>
      <c r="G791" t="s">
        <v>17</v>
      </c>
      <c r="H791" t="s">
        <v>19</v>
      </c>
      <c r="I791" t="s">
        <v>14</v>
      </c>
      <c r="J791">
        <v>1</v>
      </c>
      <c r="K791">
        <f>IF(J791=1,Table3[[#This Row],[Outcome]]," ")</f>
        <v>1</v>
      </c>
      <c r="L791" t="str">
        <f t="shared" si="12"/>
        <v xml:space="preserve"> </v>
      </c>
      <c r="M791" t="str" cm="1">
        <f t="array" ref="M791">_xlfn.IFS(
  B791&lt;11, "0–10",
  B791&lt;21, "11–20",
  B791&lt;31, "21–30",
  B791&lt;41, "31–40",
  B791&lt;51, "41–50",
  B791&lt;61, "51–60",
  B791&lt;71, "61–70",
  B791&lt;81, "71–80",
  B791&lt;=100, "81–100"
)</f>
        <v>31–40</v>
      </c>
    </row>
    <row r="792" spans="1:13" x14ac:dyDescent="0.25">
      <c r="A792" t="s">
        <v>15</v>
      </c>
      <c r="B792">
        <v>42</v>
      </c>
      <c r="C792">
        <v>1</v>
      </c>
      <c r="D792">
        <v>1</v>
      </c>
      <c r="E792">
        <v>1</v>
      </c>
      <c r="F792" t="s">
        <v>52</v>
      </c>
      <c r="G792" t="s">
        <v>12</v>
      </c>
      <c r="H792" t="s">
        <v>24</v>
      </c>
      <c r="I792" t="s">
        <v>14</v>
      </c>
      <c r="J792">
        <v>1</v>
      </c>
      <c r="K792">
        <f>IF(J792=1,Table3[[#This Row],[Outcome]]," ")</f>
        <v>1</v>
      </c>
      <c r="L792" t="str">
        <f t="shared" si="12"/>
        <v xml:space="preserve"> </v>
      </c>
      <c r="M792" t="str" cm="1">
        <f t="array" ref="M792">_xlfn.IFS(
  B792&lt;11, "0–10",
  B792&lt;21, "11–20",
  B792&lt;31, "21–30",
  B792&lt;41, "31–40",
  B792&lt;51, "41–50",
  B792&lt;61, "51–60",
  B792&lt;71, "61–70",
  B792&lt;81, "71–80",
  B792&lt;=100, "81–100"
)</f>
        <v>41–50</v>
      </c>
    </row>
    <row r="793" spans="1:13" x14ac:dyDescent="0.25">
      <c r="A793" t="s">
        <v>15</v>
      </c>
      <c r="B793">
        <v>54</v>
      </c>
      <c r="C793">
        <v>0</v>
      </c>
      <c r="D793">
        <v>0</v>
      </c>
      <c r="E793">
        <v>0</v>
      </c>
      <c r="F793" t="s">
        <v>35</v>
      </c>
      <c r="G793" t="s">
        <v>17</v>
      </c>
      <c r="H793" t="s">
        <v>19</v>
      </c>
      <c r="I793" t="s">
        <v>14</v>
      </c>
      <c r="J793">
        <v>0</v>
      </c>
      <c r="K793" t="str">
        <f>IF(J793=1,Table3[[#This Row],[Outcome]]," ")</f>
        <v xml:space="preserve"> </v>
      </c>
      <c r="L793">
        <f t="shared" si="12"/>
        <v>1</v>
      </c>
      <c r="M793" t="str" cm="1">
        <f t="array" ref="M793">_xlfn.IFS(
  B793&lt;11, "0–10",
  B793&lt;21, "11–20",
  B793&lt;31, "21–30",
  B793&lt;41, "31–40",
  B793&lt;51, "41–50",
  B793&lt;61, "51–60",
  B793&lt;71, "61–70",
  B793&lt;81, "71–80",
  B793&lt;=100, "81–100"
)</f>
        <v>51–60</v>
      </c>
    </row>
    <row r="794" spans="1:13" x14ac:dyDescent="0.25">
      <c r="A794" t="s">
        <v>10</v>
      </c>
      <c r="B794">
        <v>27</v>
      </c>
      <c r="C794">
        <v>0</v>
      </c>
      <c r="D794">
        <v>0</v>
      </c>
      <c r="E794">
        <v>1</v>
      </c>
      <c r="F794" t="s">
        <v>37</v>
      </c>
      <c r="G794" t="s">
        <v>12</v>
      </c>
      <c r="H794" t="s">
        <v>19</v>
      </c>
      <c r="I794" t="s">
        <v>14</v>
      </c>
      <c r="J794">
        <v>0</v>
      </c>
      <c r="K794" t="str">
        <f>IF(J794=1,Table3[[#This Row],[Outcome]]," ")</f>
        <v xml:space="preserve"> </v>
      </c>
      <c r="L794">
        <f t="shared" si="12"/>
        <v>1</v>
      </c>
      <c r="M794" t="str" cm="1">
        <f t="array" ref="M794">_xlfn.IFS(
  B794&lt;11, "0–10",
  B794&lt;21, "11–20",
  B794&lt;31, "21–30",
  B794&lt;41, "31–40",
  B794&lt;51, "41–50",
  B794&lt;61, "51–60",
  B794&lt;71, "61–70",
  B794&lt;81, "71–80",
  B794&lt;=100, "81–100"
)</f>
        <v>21–30</v>
      </c>
    </row>
    <row r="795" spans="1:13" x14ac:dyDescent="0.25">
      <c r="A795" t="s">
        <v>15</v>
      </c>
      <c r="B795">
        <v>57</v>
      </c>
      <c r="C795">
        <v>1</v>
      </c>
      <c r="D795">
        <v>1</v>
      </c>
      <c r="E795">
        <v>1</v>
      </c>
      <c r="F795" t="s">
        <v>23</v>
      </c>
      <c r="G795" t="s">
        <v>17</v>
      </c>
      <c r="H795" t="s">
        <v>19</v>
      </c>
      <c r="I795" t="s">
        <v>14</v>
      </c>
      <c r="J795">
        <v>1</v>
      </c>
      <c r="K795">
        <f>IF(J795=1,Table3[[#This Row],[Outcome]]," ")</f>
        <v>1</v>
      </c>
      <c r="L795" t="str">
        <f t="shared" si="12"/>
        <v xml:space="preserve"> </v>
      </c>
      <c r="M795" t="str" cm="1">
        <f t="array" ref="M795">_xlfn.IFS(
  B795&lt;11, "0–10",
  B795&lt;21, "11–20",
  B795&lt;31, "21–30",
  B795&lt;41, "31–40",
  B795&lt;51, "41–50",
  B795&lt;61, "51–60",
  B795&lt;71, "61–70",
  B795&lt;81, "71–80",
  B795&lt;=100, "81–100"
)</f>
        <v>51–60</v>
      </c>
    </row>
    <row r="796" spans="1:13" x14ac:dyDescent="0.25">
      <c r="A796" t="s">
        <v>15</v>
      </c>
      <c r="B796">
        <v>46</v>
      </c>
      <c r="C796">
        <v>1</v>
      </c>
      <c r="D796">
        <v>1</v>
      </c>
      <c r="E796">
        <v>1</v>
      </c>
      <c r="F796" t="s">
        <v>33</v>
      </c>
      <c r="G796" t="s">
        <v>12</v>
      </c>
      <c r="H796" t="s">
        <v>24</v>
      </c>
      <c r="I796" t="s">
        <v>14</v>
      </c>
      <c r="J796">
        <v>1</v>
      </c>
      <c r="K796">
        <f>IF(J796=1,Table3[[#This Row],[Outcome]]," ")</f>
        <v>1</v>
      </c>
      <c r="L796" t="str">
        <f t="shared" si="12"/>
        <v xml:space="preserve"> </v>
      </c>
      <c r="M796" t="str" cm="1">
        <f t="array" ref="M796">_xlfn.IFS(
  B796&lt;11, "0–10",
  B796&lt;21, "11–20",
  B796&lt;31, "21–30",
  B796&lt;41, "31–40",
  B796&lt;51, "41–50",
  B796&lt;61, "51–60",
  B796&lt;71, "61–70",
  B796&lt;81, "71–80",
  B796&lt;=100, "81–100"
)</f>
        <v>41–50</v>
      </c>
    </row>
    <row r="797" spans="1:13" x14ac:dyDescent="0.25">
      <c r="A797" t="s">
        <v>15</v>
      </c>
      <c r="B797">
        <v>29</v>
      </c>
      <c r="C797">
        <v>0</v>
      </c>
      <c r="D797">
        <v>0</v>
      </c>
      <c r="E797">
        <v>1</v>
      </c>
      <c r="F797" t="s">
        <v>51</v>
      </c>
      <c r="G797" t="s">
        <v>17</v>
      </c>
      <c r="H797" t="s">
        <v>13</v>
      </c>
      <c r="I797" t="s">
        <v>14</v>
      </c>
      <c r="J797">
        <v>0</v>
      </c>
      <c r="K797" t="str">
        <f>IF(J797=1,Table3[[#This Row],[Outcome]]," ")</f>
        <v xml:space="preserve"> </v>
      </c>
      <c r="L797">
        <f t="shared" si="12"/>
        <v>1</v>
      </c>
      <c r="M797" t="str" cm="1">
        <f t="array" ref="M797">_xlfn.IFS(
  B797&lt;11, "0–10",
  B797&lt;21, "11–20",
  B797&lt;31, "21–30",
  B797&lt;41, "31–40",
  B797&lt;51, "41–50",
  B797&lt;61, "51–60",
  B797&lt;71, "61–70",
  B797&lt;81, "71–80",
  B797&lt;=100, "81–100"
)</f>
        <v>21–30</v>
      </c>
    </row>
    <row r="798" spans="1:13" x14ac:dyDescent="0.25">
      <c r="A798" t="s">
        <v>15</v>
      </c>
      <c r="B798">
        <v>34</v>
      </c>
      <c r="C798">
        <v>1</v>
      </c>
      <c r="D798">
        <v>1</v>
      </c>
      <c r="E798">
        <v>0</v>
      </c>
      <c r="F798" t="s">
        <v>26</v>
      </c>
      <c r="G798" t="s">
        <v>12</v>
      </c>
      <c r="H798" t="s">
        <v>19</v>
      </c>
      <c r="I798" t="s">
        <v>14</v>
      </c>
      <c r="J798">
        <v>1</v>
      </c>
      <c r="K798">
        <f>IF(J798=1,Table3[[#This Row],[Outcome]]," ")</f>
        <v>1</v>
      </c>
      <c r="L798" t="str">
        <f t="shared" si="12"/>
        <v xml:space="preserve"> </v>
      </c>
      <c r="M798" t="str" cm="1">
        <f t="array" ref="M798">_xlfn.IFS(
  B798&lt;11, "0–10",
  B798&lt;21, "11–20",
  B798&lt;31, "21–30",
  B798&lt;41, "31–40",
  B798&lt;51, "41–50",
  B798&lt;61, "51–60",
  B798&lt;71, "61–70",
  B798&lt;81, "71–80",
  B798&lt;=100, "81–100"
)</f>
        <v>31–40</v>
      </c>
    </row>
    <row r="799" spans="1:13" x14ac:dyDescent="0.25">
      <c r="A799" t="s">
        <v>10</v>
      </c>
      <c r="B799">
        <v>41</v>
      </c>
      <c r="C799">
        <v>1</v>
      </c>
      <c r="D799">
        <v>1</v>
      </c>
      <c r="E799">
        <v>1</v>
      </c>
      <c r="F799" t="s">
        <v>37</v>
      </c>
      <c r="G799" t="s">
        <v>17</v>
      </c>
      <c r="H799" t="s">
        <v>19</v>
      </c>
      <c r="I799" t="s">
        <v>14</v>
      </c>
      <c r="J799">
        <v>1</v>
      </c>
      <c r="K799">
        <f>IF(J799=1,Table3[[#This Row],[Outcome]]," ")</f>
        <v>1</v>
      </c>
      <c r="L799" t="str">
        <f t="shared" si="12"/>
        <v xml:space="preserve"> </v>
      </c>
      <c r="M799" t="str" cm="1">
        <f t="array" ref="M799">_xlfn.IFS(
  B799&lt;11, "0–10",
  B799&lt;21, "11–20",
  B799&lt;31, "21–30",
  B799&lt;41, "31–40",
  B799&lt;51, "41–50",
  B799&lt;61, "51–60",
  B799&lt;71, "61–70",
  B799&lt;81, "71–80",
  B799&lt;=100, "81–100"
)</f>
        <v>41–50</v>
      </c>
    </row>
    <row r="800" spans="1:13" x14ac:dyDescent="0.25">
      <c r="A800" t="s">
        <v>10</v>
      </c>
      <c r="B800">
        <v>10</v>
      </c>
      <c r="C800">
        <v>0</v>
      </c>
      <c r="D800">
        <v>0</v>
      </c>
      <c r="E800">
        <v>1</v>
      </c>
      <c r="F800" t="s">
        <v>23</v>
      </c>
      <c r="G800" t="s">
        <v>12</v>
      </c>
      <c r="H800" t="s">
        <v>13</v>
      </c>
      <c r="I800" t="s">
        <v>14</v>
      </c>
      <c r="J800">
        <v>0</v>
      </c>
      <c r="K800" t="str">
        <f>IF(J800=1,Table3[[#This Row],[Outcome]]," ")</f>
        <v xml:space="preserve"> </v>
      </c>
      <c r="L800">
        <f t="shared" si="12"/>
        <v>1</v>
      </c>
      <c r="M800" t="str" cm="1">
        <f t="array" ref="M800">_xlfn.IFS(
  B800&lt;11, "0–10",
  B800&lt;21, "11–20",
  B800&lt;31, "21–30",
  B800&lt;41, "31–40",
  B800&lt;51, "41–50",
  B800&lt;61, "51–60",
  B800&lt;71, "61–70",
  B800&lt;81, "71–80",
  B800&lt;=100, "81–100"
)</f>
        <v>0–10</v>
      </c>
    </row>
    <row r="801" spans="1:13" x14ac:dyDescent="0.25">
      <c r="A801" t="s">
        <v>10</v>
      </c>
      <c r="B801">
        <v>27</v>
      </c>
      <c r="C801">
        <v>1</v>
      </c>
      <c r="D801">
        <v>1</v>
      </c>
      <c r="E801">
        <v>0</v>
      </c>
      <c r="F801" t="s">
        <v>20</v>
      </c>
      <c r="G801" t="s">
        <v>17</v>
      </c>
      <c r="H801" t="s">
        <v>13</v>
      </c>
      <c r="I801" t="s">
        <v>14</v>
      </c>
      <c r="J801">
        <v>1</v>
      </c>
      <c r="K801">
        <f>IF(J801=1,Table3[[#This Row],[Outcome]]," ")</f>
        <v>1</v>
      </c>
      <c r="L801" t="str">
        <f t="shared" si="12"/>
        <v xml:space="preserve"> </v>
      </c>
      <c r="M801" t="str" cm="1">
        <f t="array" ref="M801">_xlfn.IFS(
  B801&lt;11, "0–10",
  B801&lt;21, "11–20",
  B801&lt;31, "21–30",
  B801&lt;41, "31–40",
  B801&lt;51, "41–50",
  B801&lt;61, "51–60",
  B801&lt;71, "61–70",
  B801&lt;81, "71–80",
  B801&lt;=100, "81–100"
)</f>
        <v>21–30</v>
      </c>
    </row>
    <row r="802" spans="1:13" x14ac:dyDescent="0.25">
      <c r="A802" t="s">
        <v>10</v>
      </c>
      <c r="B802">
        <v>26</v>
      </c>
      <c r="C802">
        <v>1</v>
      </c>
      <c r="D802">
        <v>1</v>
      </c>
      <c r="E802">
        <v>1</v>
      </c>
      <c r="F802" t="s">
        <v>39</v>
      </c>
      <c r="G802" t="s">
        <v>12</v>
      </c>
      <c r="H802" t="s">
        <v>24</v>
      </c>
      <c r="I802" t="s">
        <v>14</v>
      </c>
      <c r="J802">
        <v>1</v>
      </c>
      <c r="K802">
        <f>IF(J802=1,Table3[[#This Row],[Outcome]]," ")</f>
        <v>1</v>
      </c>
      <c r="L802" t="str">
        <f t="shared" si="12"/>
        <v xml:space="preserve"> </v>
      </c>
      <c r="M802" t="str" cm="1">
        <f t="array" ref="M802">_xlfn.IFS(
  B802&lt;11, "0–10",
  B802&lt;21, "11–20",
  B802&lt;31, "21–30",
  B802&lt;41, "31–40",
  B802&lt;51, "41–50",
  B802&lt;61, "51–60",
  B802&lt;71, "61–70",
  B802&lt;81, "71–80",
  B802&lt;=100, "81–100"
)</f>
        <v>21–30</v>
      </c>
    </row>
    <row r="803" spans="1:13" x14ac:dyDescent="0.25">
      <c r="A803" t="s">
        <v>10</v>
      </c>
      <c r="B803">
        <v>62</v>
      </c>
      <c r="C803">
        <v>1</v>
      </c>
      <c r="D803">
        <v>1</v>
      </c>
      <c r="E803">
        <v>1</v>
      </c>
      <c r="F803" t="s">
        <v>33</v>
      </c>
      <c r="G803" t="s">
        <v>17</v>
      </c>
      <c r="H803" t="s">
        <v>19</v>
      </c>
      <c r="I803" t="s">
        <v>14</v>
      </c>
      <c r="J803">
        <v>1</v>
      </c>
      <c r="K803">
        <f>IF(J803=1,Table3[[#This Row],[Outcome]]," ")</f>
        <v>1</v>
      </c>
      <c r="L803" t="str">
        <f t="shared" si="12"/>
        <v xml:space="preserve"> </v>
      </c>
      <c r="M803" t="str" cm="1">
        <f t="array" ref="M803">_xlfn.IFS(
  B803&lt;11, "0–10",
  B803&lt;21, "11–20",
  B803&lt;31, "21–30",
  B803&lt;41, "31–40",
  B803&lt;51, "41–50",
  B803&lt;61, "51–60",
  B803&lt;71, "61–70",
  B803&lt;81, "71–80",
  B803&lt;=100, "81–100"
)</f>
        <v>61–70</v>
      </c>
    </row>
    <row r="804" spans="1:13" x14ac:dyDescent="0.25">
      <c r="A804" t="s">
        <v>15</v>
      </c>
      <c r="B804">
        <v>28</v>
      </c>
      <c r="C804">
        <v>1</v>
      </c>
      <c r="D804">
        <v>1</v>
      </c>
      <c r="E804">
        <v>1</v>
      </c>
      <c r="F804" t="s">
        <v>27</v>
      </c>
      <c r="G804" t="s">
        <v>12</v>
      </c>
      <c r="H804" t="s">
        <v>19</v>
      </c>
      <c r="I804" t="s">
        <v>14</v>
      </c>
      <c r="J804">
        <v>1</v>
      </c>
      <c r="K804">
        <f>IF(J804=1,Table3[[#This Row],[Outcome]]," ")</f>
        <v>1</v>
      </c>
      <c r="L804" t="str">
        <f t="shared" si="12"/>
        <v xml:space="preserve"> </v>
      </c>
      <c r="M804" t="str" cm="1">
        <f t="array" ref="M804">_xlfn.IFS(
  B804&lt;11, "0–10",
  B804&lt;21, "11–20",
  B804&lt;31, "21–30",
  B804&lt;41, "31–40",
  B804&lt;51, "41–50",
  B804&lt;61, "51–60",
  B804&lt;71, "61–70",
  B804&lt;81, "71–80",
  B804&lt;=100, "81–100"
)</f>
        <v>21–30</v>
      </c>
    </row>
    <row r="805" spans="1:13" x14ac:dyDescent="0.25">
      <c r="A805" t="s">
        <v>15</v>
      </c>
      <c r="B805">
        <v>44</v>
      </c>
      <c r="C805">
        <v>1</v>
      </c>
      <c r="D805">
        <v>1</v>
      </c>
      <c r="E805">
        <v>0</v>
      </c>
      <c r="F805" t="s">
        <v>49</v>
      </c>
      <c r="G805" t="s">
        <v>17</v>
      </c>
      <c r="H805" t="s">
        <v>19</v>
      </c>
      <c r="I805" t="s">
        <v>14</v>
      </c>
      <c r="J805">
        <v>1</v>
      </c>
      <c r="K805">
        <f>IF(J805=1,Table3[[#This Row],[Outcome]]," ")</f>
        <v>1</v>
      </c>
      <c r="L805" t="str">
        <f t="shared" si="12"/>
        <v xml:space="preserve"> </v>
      </c>
      <c r="M805" t="str" cm="1">
        <f t="array" ref="M805">_xlfn.IFS(
  B805&lt;11, "0–10",
  B805&lt;21, "11–20",
  B805&lt;31, "21–30",
  B805&lt;41, "31–40",
  B805&lt;51, "41–50",
  B805&lt;61, "51–60",
  B805&lt;71, "61–70",
  B805&lt;81, "71–80",
  B805&lt;=100, "81–100"
)</f>
        <v>41–50</v>
      </c>
    </row>
    <row r="806" spans="1:13" x14ac:dyDescent="0.25">
      <c r="A806" t="s">
        <v>15</v>
      </c>
      <c r="B806">
        <v>39</v>
      </c>
      <c r="C806">
        <v>1</v>
      </c>
      <c r="D806">
        <v>1</v>
      </c>
      <c r="E806">
        <v>1</v>
      </c>
      <c r="F806" t="s">
        <v>32</v>
      </c>
      <c r="G806" t="s">
        <v>12</v>
      </c>
      <c r="H806" t="s">
        <v>13</v>
      </c>
      <c r="I806" t="s">
        <v>14</v>
      </c>
      <c r="J806">
        <v>1</v>
      </c>
      <c r="K806">
        <f>IF(J806=1,Table3[[#This Row],[Outcome]]," ")</f>
        <v>1</v>
      </c>
      <c r="L806" t="str">
        <f t="shared" si="12"/>
        <v xml:space="preserve"> </v>
      </c>
      <c r="M806" t="str" cm="1">
        <f t="array" ref="M806">_xlfn.IFS(
  B806&lt;11, "0–10",
  B806&lt;21, "11–20",
  B806&lt;31, "21–30",
  B806&lt;41, "31–40",
  B806&lt;51, "41–50",
  B806&lt;61, "51–60",
  B806&lt;71, "61–70",
  B806&lt;81, "71–80",
  B806&lt;=100, "81–100"
)</f>
        <v>31–40</v>
      </c>
    </row>
    <row r="807" spans="1:13" x14ac:dyDescent="0.25">
      <c r="A807" t="s">
        <v>10</v>
      </c>
      <c r="B807">
        <v>11</v>
      </c>
      <c r="C807">
        <v>0</v>
      </c>
      <c r="D807">
        <v>0</v>
      </c>
      <c r="E807">
        <v>1</v>
      </c>
      <c r="F807" t="s">
        <v>50</v>
      </c>
      <c r="G807" t="s">
        <v>17</v>
      </c>
      <c r="H807" t="s">
        <v>24</v>
      </c>
      <c r="I807" t="s">
        <v>14</v>
      </c>
      <c r="J807">
        <v>0</v>
      </c>
      <c r="K807" t="str">
        <f>IF(J807=1,Table3[[#This Row],[Outcome]]," ")</f>
        <v xml:space="preserve"> </v>
      </c>
      <c r="L807">
        <f t="shared" si="12"/>
        <v>1</v>
      </c>
      <c r="M807" t="str" cm="1">
        <f t="array" ref="M807">_xlfn.IFS(
  B807&lt;11, "0–10",
  B807&lt;21, "11–20",
  B807&lt;31, "21–30",
  B807&lt;41, "31–40",
  B807&lt;51, "41–50",
  B807&lt;61, "51–60",
  B807&lt;71, "61–70",
  B807&lt;81, "71–80",
  B807&lt;=100, "81–100"
)</f>
        <v>11–20</v>
      </c>
    </row>
    <row r="808" spans="1:13" x14ac:dyDescent="0.25">
      <c r="A808" t="s">
        <v>10</v>
      </c>
      <c r="B808">
        <v>51</v>
      </c>
      <c r="C808">
        <v>0</v>
      </c>
      <c r="D808">
        <v>0</v>
      </c>
      <c r="E808">
        <v>1</v>
      </c>
      <c r="F808" t="s">
        <v>48</v>
      </c>
      <c r="G808" t="s">
        <v>12</v>
      </c>
      <c r="H808" t="s">
        <v>19</v>
      </c>
      <c r="I808" t="s">
        <v>14</v>
      </c>
      <c r="J808">
        <v>0</v>
      </c>
      <c r="K808" t="str">
        <f>IF(J808=1,Table3[[#This Row],[Outcome]]," ")</f>
        <v xml:space="preserve"> </v>
      </c>
      <c r="L808">
        <f t="shared" si="12"/>
        <v>1</v>
      </c>
      <c r="M808" t="str" cm="1">
        <f t="array" ref="M808">_xlfn.IFS(
  B808&lt;11, "0–10",
  B808&lt;21, "11–20",
  B808&lt;31, "21–30",
  B808&lt;41, "31–40",
  B808&lt;51, "41–50",
  B808&lt;61, "51–60",
  B808&lt;71, "61–70",
  B808&lt;81, "71–80",
  B808&lt;=100, "81–100"
)</f>
        <v>51–60</v>
      </c>
    </row>
    <row r="809" spans="1:13" x14ac:dyDescent="0.25">
      <c r="A809" t="s">
        <v>10</v>
      </c>
      <c r="B809">
        <v>34</v>
      </c>
      <c r="C809">
        <v>1</v>
      </c>
      <c r="D809">
        <v>1</v>
      </c>
      <c r="E809">
        <v>0</v>
      </c>
      <c r="F809" t="s">
        <v>22</v>
      </c>
      <c r="G809" t="s">
        <v>17</v>
      </c>
      <c r="H809" t="s">
        <v>24</v>
      </c>
      <c r="I809" t="s">
        <v>14</v>
      </c>
      <c r="J809">
        <v>1</v>
      </c>
      <c r="K809">
        <f>IF(J809=1,Table3[[#This Row],[Outcome]]," ")</f>
        <v>1</v>
      </c>
      <c r="L809" t="str">
        <f t="shared" si="12"/>
        <v xml:space="preserve"> </v>
      </c>
      <c r="M809" t="str" cm="1">
        <f t="array" ref="M809">_xlfn.IFS(
  B809&lt;11, "0–10",
  B809&lt;21, "11–20",
  B809&lt;31, "21–30",
  B809&lt;41, "31–40",
  B809&lt;51, "41–50",
  B809&lt;61, "51–60",
  B809&lt;71, "61–70",
  B809&lt;81, "71–80",
  B809&lt;=100, "81–100"
)</f>
        <v>31–40</v>
      </c>
    </row>
    <row r="810" spans="1:13" x14ac:dyDescent="0.25">
      <c r="A810" t="s">
        <v>10</v>
      </c>
      <c r="B810">
        <v>17</v>
      </c>
      <c r="C810">
        <v>0</v>
      </c>
      <c r="D810">
        <v>0</v>
      </c>
      <c r="E810">
        <v>0</v>
      </c>
      <c r="F810" t="s">
        <v>45</v>
      </c>
      <c r="G810" t="s">
        <v>12</v>
      </c>
      <c r="H810" t="s">
        <v>13</v>
      </c>
      <c r="I810" t="s">
        <v>14</v>
      </c>
      <c r="J810">
        <v>0</v>
      </c>
      <c r="K810" t="str">
        <f>IF(J810=1,Table3[[#This Row],[Outcome]]," ")</f>
        <v xml:space="preserve"> </v>
      </c>
      <c r="L810">
        <f t="shared" si="12"/>
        <v>1</v>
      </c>
      <c r="M810" t="str" cm="1">
        <f t="array" ref="M810">_xlfn.IFS(
  B810&lt;11, "0–10",
  B810&lt;21, "11–20",
  B810&lt;31, "21–30",
  B810&lt;41, "31–40",
  B810&lt;51, "41–50",
  B810&lt;61, "51–60",
  B810&lt;71, "61–70",
  B810&lt;81, "71–80",
  B810&lt;=100, "81–100"
)</f>
        <v>11–20</v>
      </c>
    </row>
    <row r="811" spans="1:13" x14ac:dyDescent="0.25">
      <c r="A811" t="s">
        <v>10</v>
      </c>
      <c r="B811">
        <v>12</v>
      </c>
      <c r="C811">
        <v>1</v>
      </c>
      <c r="D811">
        <v>1</v>
      </c>
      <c r="E811">
        <v>0</v>
      </c>
      <c r="F811" t="s">
        <v>52</v>
      </c>
      <c r="G811" t="s">
        <v>17</v>
      </c>
      <c r="H811" t="s">
        <v>19</v>
      </c>
      <c r="I811" t="s">
        <v>14</v>
      </c>
      <c r="J811">
        <v>1</v>
      </c>
      <c r="K811">
        <f>IF(J811=1,Table3[[#This Row],[Outcome]]," ")</f>
        <v>1</v>
      </c>
      <c r="L811" t="str">
        <f t="shared" si="12"/>
        <v xml:space="preserve"> </v>
      </c>
      <c r="M811" t="str" cm="1">
        <f t="array" ref="M811">_xlfn.IFS(
  B811&lt;11, "0–10",
  B811&lt;21, "11–20",
  B811&lt;31, "21–30",
  B811&lt;41, "31–40",
  B811&lt;51, "41–50",
  B811&lt;61, "51–60",
  B811&lt;71, "61–70",
  B811&lt;81, "71–80",
  B811&lt;=100, "81–100"
)</f>
        <v>11–20</v>
      </c>
    </row>
    <row r="812" spans="1:13" x14ac:dyDescent="0.25">
      <c r="A812" t="s">
        <v>15</v>
      </c>
      <c r="B812">
        <v>51</v>
      </c>
      <c r="C812">
        <v>0</v>
      </c>
      <c r="D812">
        <v>0</v>
      </c>
      <c r="E812">
        <v>1</v>
      </c>
      <c r="F812" t="s">
        <v>51</v>
      </c>
      <c r="G812" t="s">
        <v>12</v>
      </c>
      <c r="H812" t="s">
        <v>19</v>
      </c>
      <c r="I812" t="s">
        <v>14</v>
      </c>
      <c r="J812">
        <v>0</v>
      </c>
      <c r="K812" t="str">
        <f>IF(J812=1,Table3[[#This Row],[Outcome]]," ")</f>
        <v xml:space="preserve"> </v>
      </c>
      <c r="L812">
        <f t="shared" si="12"/>
        <v>1</v>
      </c>
      <c r="M812" t="str" cm="1">
        <f t="array" ref="M812">_xlfn.IFS(
  B812&lt;11, "0–10",
  B812&lt;21, "11–20",
  B812&lt;31, "21–30",
  B812&lt;41, "31–40",
  B812&lt;51, "41–50",
  B812&lt;61, "51–60",
  B812&lt;71, "61–70",
  B812&lt;81, "71–80",
  B812&lt;=100, "81–100"
)</f>
        <v>51–60</v>
      </c>
    </row>
    <row r="813" spans="1:13" x14ac:dyDescent="0.25">
      <c r="A813" t="s">
        <v>10</v>
      </c>
      <c r="B813">
        <v>49</v>
      </c>
      <c r="C813">
        <v>0</v>
      </c>
      <c r="D813">
        <v>0</v>
      </c>
      <c r="E813">
        <v>1</v>
      </c>
      <c r="F813" t="s">
        <v>30</v>
      </c>
      <c r="G813" t="s">
        <v>17</v>
      </c>
      <c r="H813" t="s">
        <v>24</v>
      </c>
      <c r="I813" t="s">
        <v>14</v>
      </c>
      <c r="J813">
        <v>0</v>
      </c>
      <c r="K813" t="str">
        <f>IF(J813=1,Table3[[#This Row],[Outcome]]," ")</f>
        <v xml:space="preserve"> </v>
      </c>
      <c r="L813">
        <f t="shared" si="12"/>
        <v>1</v>
      </c>
      <c r="M813" t="str" cm="1">
        <f t="array" ref="M813">_xlfn.IFS(
  B813&lt;11, "0–10",
  B813&lt;21, "11–20",
  B813&lt;31, "21–30",
  B813&lt;41, "31–40",
  B813&lt;51, "41–50",
  B813&lt;61, "51–60",
  B813&lt;71, "61–70",
  B813&lt;81, "71–80",
  B813&lt;=100, "81–100"
)</f>
        <v>41–50</v>
      </c>
    </row>
    <row r="814" spans="1:13" x14ac:dyDescent="0.25">
      <c r="A814" t="s">
        <v>15</v>
      </c>
      <c r="B814">
        <v>40</v>
      </c>
      <c r="C814">
        <v>1</v>
      </c>
      <c r="D814">
        <v>1</v>
      </c>
      <c r="E814">
        <v>0</v>
      </c>
      <c r="F814" t="s">
        <v>48</v>
      </c>
      <c r="G814" t="s">
        <v>12</v>
      </c>
      <c r="H814" t="s">
        <v>19</v>
      </c>
      <c r="I814" t="s">
        <v>14</v>
      </c>
      <c r="J814">
        <v>1</v>
      </c>
      <c r="K814">
        <f>IF(J814=1,Table3[[#This Row],[Outcome]]," ")</f>
        <v>1</v>
      </c>
      <c r="L814" t="str">
        <f t="shared" si="12"/>
        <v xml:space="preserve"> </v>
      </c>
      <c r="M814" t="str" cm="1">
        <f t="array" ref="M814">_xlfn.IFS(
  B814&lt;11, "0–10",
  B814&lt;21, "11–20",
  B814&lt;31, "21–30",
  B814&lt;41, "31–40",
  B814&lt;51, "41–50",
  B814&lt;61, "51–60",
  B814&lt;71, "61–70",
  B814&lt;81, "71–80",
  B814&lt;=100, "81–100"
)</f>
        <v>31–40</v>
      </c>
    </row>
    <row r="815" spans="1:13" x14ac:dyDescent="0.25">
      <c r="A815" t="s">
        <v>15</v>
      </c>
      <c r="B815">
        <v>50</v>
      </c>
      <c r="C815">
        <v>0</v>
      </c>
      <c r="D815">
        <v>0</v>
      </c>
      <c r="E815">
        <v>1</v>
      </c>
      <c r="F815" t="s">
        <v>33</v>
      </c>
      <c r="G815" t="s">
        <v>17</v>
      </c>
      <c r="H815" t="s">
        <v>24</v>
      </c>
      <c r="I815" t="s">
        <v>14</v>
      </c>
      <c r="J815">
        <v>0</v>
      </c>
      <c r="K815" t="str">
        <f>IF(J815=1,Table3[[#This Row],[Outcome]]," ")</f>
        <v xml:space="preserve"> </v>
      </c>
      <c r="L815">
        <f t="shared" si="12"/>
        <v>1</v>
      </c>
      <c r="M815" t="str" cm="1">
        <f t="array" ref="M815">_xlfn.IFS(
  B815&lt;11, "0–10",
  B815&lt;21, "11–20",
  B815&lt;31, "21–30",
  B815&lt;41, "31–40",
  B815&lt;51, "41–50",
  B815&lt;61, "51–60",
  B815&lt;71, "61–70",
  B815&lt;81, "71–80",
  B815&lt;=100, "81–100"
)</f>
        <v>41–50</v>
      </c>
    </row>
    <row r="816" spans="1:13" x14ac:dyDescent="0.25">
      <c r="A816" t="s">
        <v>10</v>
      </c>
      <c r="B816">
        <v>31</v>
      </c>
      <c r="C816">
        <v>1</v>
      </c>
      <c r="D816">
        <v>1</v>
      </c>
      <c r="E816">
        <v>1</v>
      </c>
      <c r="F816" t="s">
        <v>25</v>
      </c>
      <c r="G816" t="s">
        <v>12</v>
      </c>
      <c r="H816" t="s">
        <v>13</v>
      </c>
      <c r="I816" t="s">
        <v>14</v>
      </c>
      <c r="J816">
        <v>1</v>
      </c>
      <c r="K816">
        <f>IF(J816=1,Table3[[#This Row],[Outcome]]," ")</f>
        <v>1</v>
      </c>
      <c r="L816" t="str">
        <f t="shared" si="12"/>
        <v xml:space="preserve"> </v>
      </c>
      <c r="M816" t="str" cm="1">
        <f t="array" ref="M816">_xlfn.IFS(
  B816&lt;11, "0–10",
  B816&lt;21, "11–20",
  B816&lt;31, "21–30",
  B816&lt;41, "31–40",
  B816&lt;51, "41–50",
  B816&lt;61, "51–60",
  B816&lt;71, "61–70",
  B816&lt;81, "71–80",
  B816&lt;=100, "81–100"
)</f>
        <v>31–40</v>
      </c>
    </row>
    <row r="817" spans="1:13" x14ac:dyDescent="0.25">
      <c r="A817" t="s">
        <v>15</v>
      </c>
      <c r="B817">
        <v>49</v>
      </c>
      <c r="C817">
        <v>1</v>
      </c>
      <c r="D817">
        <v>1</v>
      </c>
      <c r="E817">
        <v>1</v>
      </c>
      <c r="F817" t="s">
        <v>48</v>
      </c>
      <c r="G817" t="s">
        <v>17</v>
      </c>
      <c r="H817" t="s">
        <v>13</v>
      </c>
      <c r="I817" t="s">
        <v>14</v>
      </c>
      <c r="J817">
        <v>1</v>
      </c>
      <c r="K817">
        <f>IF(J817=1,Table3[[#This Row],[Outcome]]," ")</f>
        <v>1</v>
      </c>
      <c r="L817" t="str">
        <f t="shared" si="12"/>
        <v xml:space="preserve"> </v>
      </c>
      <c r="M817" t="str" cm="1">
        <f t="array" ref="M817">_xlfn.IFS(
  B817&lt;11, "0–10",
  B817&lt;21, "11–20",
  B817&lt;31, "21–30",
  B817&lt;41, "31–40",
  B817&lt;51, "41–50",
  B817&lt;61, "51–60",
  B817&lt;71, "61–70",
  B817&lt;81, "71–80",
  B817&lt;=100, "81–100"
)</f>
        <v>41–50</v>
      </c>
    </row>
    <row r="818" spans="1:13" x14ac:dyDescent="0.25">
      <c r="A818" t="s">
        <v>15</v>
      </c>
      <c r="B818">
        <v>35</v>
      </c>
      <c r="C818">
        <v>1</v>
      </c>
      <c r="D818">
        <v>1</v>
      </c>
      <c r="E818">
        <v>0</v>
      </c>
      <c r="F818" t="s">
        <v>28</v>
      </c>
      <c r="G818" t="s">
        <v>12</v>
      </c>
      <c r="H818" t="s">
        <v>24</v>
      </c>
      <c r="I818" t="s">
        <v>14</v>
      </c>
      <c r="J818">
        <v>1</v>
      </c>
      <c r="K818">
        <f>IF(J818=1,Table3[[#This Row],[Outcome]]," ")</f>
        <v>1</v>
      </c>
      <c r="L818" t="str">
        <f t="shared" si="12"/>
        <v xml:space="preserve"> </v>
      </c>
      <c r="M818" t="str" cm="1">
        <f t="array" ref="M818">_xlfn.IFS(
  B818&lt;11, "0–10",
  B818&lt;21, "11–20",
  B818&lt;31, "21–30",
  B818&lt;41, "31–40",
  B818&lt;51, "41–50",
  B818&lt;61, "51–60",
  B818&lt;71, "61–70",
  B818&lt;81, "71–80",
  B818&lt;=100, "81–100"
)</f>
        <v>31–40</v>
      </c>
    </row>
    <row r="819" spans="1:13" x14ac:dyDescent="0.25">
      <c r="A819" t="s">
        <v>10</v>
      </c>
      <c r="B819">
        <v>16</v>
      </c>
      <c r="C819">
        <v>1</v>
      </c>
      <c r="D819">
        <v>1</v>
      </c>
      <c r="E819">
        <v>0</v>
      </c>
      <c r="F819" t="s">
        <v>38</v>
      </c>
      <c r="G819" t="s">
        <v>17</v>
      </c>
      <c r="H819" t="s">
        <v>24</v>
      </c>
      <c r="I819" t="s">
        <v>14</v>
      </c>
      <c r="J819">
        <v>1</v>
      </c>
      <c r="K819">
        <f>IF(J819=1,Table3[[#This Row],[Outcome]]," ")</f>
        <v>1</v>
      </c>
      <c r="L819" t="str">
        <f t="shared" si="12"/>
        <v xml:space="preserve"> </v>
      </c>
      <c r="M819" t="str" cm="1">
        <f t="array" ref="M819">_xlfn.IFS(
  B819&lt;11, "0–10",
  B819&lt;21, "11–20",
  B819&lt;31, "21–30",
  B819&lt;41, "31–40",
  B819&lt;51, "41–50",
  B819&lt;61, "51–60",
  B819&lt;71, "61–70",
  B819&lt;81, "71–80",
  B819&lt;=100, "81–100"
)</f>
        <v>11–20</v>
      </c>
    </row>
    <row r="820" spans="1:13" x14ac:dyDescent="0.25">
      <c r="A820" t="s">
        <v>10</v>
      </c>
      <c r="B820">
        <v>37</v>
      </c>
      <c r="C820">
        <v>0</v>
      </c>
      <c r="D820">
        <v>0</v>
      </c>
      <c r="E820">
        <v>0</v>
      </c>
      <c r="F820" t="s">
        <v>29</v>
      </c>
      <c r="G820" t="s">
        <v>12</v>
      </c>
      <c r="H820" t="s">
        <v>19</v>
      </c>
      <c r="I820" t="s">
        <v>14</v>
      </c>
      <c r="J820">
        <v>0</v>
      </c>
      <c r="K820" t="str">
        <f>IF(J820=1,Table3[[#This Row],[Outcome]]," ")</f>
        <v xml:space="preserve"> </v>
      </c>
      <c r="L820">
        <f t="shared" si="12"/>
        <v>1</v>
      </c>
      <c r="M820" t="str" cm="1">
        <f t="array" ref="M820">_xlfn.IFS(
  B820&lt;11, "0–10",
  B820&lt;21, "11–20",
  B820&lt;31, "21–30",
  B820&lt;41, "31–40",
  B820&lt;51, "41–50",
  B820&lt;61, "51–60",
  B820&lt;71, "61–70",
  B820&lt;81, "71–80",
  B820&lt;=100, "81–100"
)</f>
        <v>31–40</v>
      </c>
    </row>
    <row r="821" spans="1:13" x14ac:dyDescent="0.25">
      <c r="A821" t="s">
        <v>10</v>
      </c>
      <c r="B821">
        <v>48</v>
      </c>
      <c r="C821">
        <v>0</v>
      </c>
      <c r="D821">
        <v>0</v>
      </c>
      <c r="E821">
        <v>0</v>
      </c>
      <c r="F821" t="s">
        <v>36</v>
      </c>
      <c r="G821" t="s">
        <v>17</v>
      </c>
      <c r="H821" t="s">
        <v>19</v>
      </c>
      <c r="I821" t="s">
        <v>14</v>
      </c>
      <c r="J821">
        <v>0</v>
      </c>
      <c r="K821" t="str">
        <f>IF(J821=1,Table3[[#This Row],[Outcome]]," ")</f>
        <v xml:space="preserve"> </v>
      </c>
      <c r="L821">
        <f t="shared" si="12"/>
        <v>1</v>
      </c>
      <c r="M821" t="str" cm="1">
        <f t="array" ref="M821">_xlfn.IFS(
  B821&lt;11, "0–10",
  B821&lt;21, "11–20",
  B821&lt;31, "21–30",
  B821&lt;41, "31–40",
  B821&lt;51, "41–50",
  B821&lt;61, "51–60",
  B821&lt;71, "61–70",
  B821&lt;81, "71–80",
  B821&lt;=100, "81–100"
)</f>
        <v>41–50</v>
      </c>
    </row>
    <row r="822" spans="1:13" x14ac:dyDescent="0.25">
      <c r="A822" t="s">
        <v>15</v>
      </c>
      <c r="B822">
        <v>11</v>
      </c>
      <c r="C822">
        <v>0</v>
      </c>
      <c r="D822">
        <v>0</v>
      </c>
      <c r="E822">
        <v>0</v>
      </c>
      <c r="F822" t="s">
        <v>38</v>
      </c>
      <c r="G822" t="s">
        <v>12</v>
      </c>
      <c r="H822" t="s">
        <v>24</v>
      </c>
      <c r="I822" t="s">
        <v>14</v>
      </c>
      <c r="J822">
        <v>0</v>
      </c>
      <c r="K822" t="str">
        <f>IF(J822=1,Table3[[#This Row],[Outcome]]," ")</f>
        <v xml:space="preserve"> </v>
      </c>
      <c r="L822">
        <f t="shared" si="12"/>
        <v>1</v>
      </c>
      <c r="M822" t="str" cm="1">
        <f t="array" ref="M822">_xlfn.IFS(
  B822&lt;11, "0–10",
  B822&lt;21, "11–20",
  B822&lt;31, "21–30",
  B822&lt;41, "31–40",
  B822&lt;51, "41–50",
  B822&lt;61, "51–60",
  B822&lt;71, "61–70",
  B822&lt;81, "71–80",
  B822&lt;=100, "81–100"
)</f>
        <v>11–20</v>
      </c>
    </row>
    <row r="823" spans="1:13" x14ac:dyDescent="0.25">
      <c r="A823" t="s">
        <v>15</v>
      </c>
      <c r="B823">
        <v>21</v>
      </c>
      <c r="C823">
        <v>1</v>
      </c>
      <c r="D823">
        <v>1</v>
      </c>
      <c r="E823">
        <v>1</v>
      </c>
      <c r="F823" t="s">
        <v>30</v>
      </c>
      <c r="G823" t="s">
        <v>17</v>
      </c>
      <c r="H823" t="s">
        <v>19</v>
      </c>
      <c r="I823" t="s">
        <v>14</v>
      </c>
      <c r="J823">
        <v>1</v>
      </c>
      <c r="K823">
        <f>IF(J823=1,Table3[[#This Row],[Outcome]]," ")</f>
        <v>1</v>
      </c>
      <c r="L823" t="str">
        <f t="shared" si="12"/>
        <v xml:space="preserve"> </v>
      </c>
      <c r="M823" t="str" cm="1">
        <f t="array" ref="M823">_xlfn.IFS(
  B823&lt;11, "0–10",
  B823&lt;21, "11–20",
  B823&lt;31, "21–30",
  B823&lt;41, "31–40",
  B823&lt;51, "41–50",
  B823&lt;61, "51–60",
  B823&lt;71, "61–70",
  B823&lt;81, "71–80",
  B823&lt;=100, "81–100"
)</f>
        <v>21–30</v>
      </c>
    </row>
    <row r="824" spans="1:13" x14ac:dyDescent="0.25">
      <c r="A824" t="s">
        <v>15</v>
      </c>
      <c r="B824">
        <v>45</v>
      </c>
      <c r="C824">
        <v>1</v>
      </c>
      <c r="D824">
        <v>1</v>
      </c>
      <c r="E824">
        <v>0</v>
      </c>
      <c r="F824" t="s">
        <v>30</v>
      </c>
      <c r="G824" t="s">
        <v>12</v>
      </c>
      <c r="H824" t="s">
        <v>19</v>
      </c>
      <c r="I824" t="s">
        <v>14</v>
      </c>
      <c r="J824">
        <v>1</v>
      </c>
      <c r="K824">
        <f>IF(J824=1,Table3[[#This Row],[Outcome]]," ")</f>
        <v>1</v>
      </c>
      <c r="L824" t="str">
        <f t="shared" si="12"/>
        <v xml:space="preserve"> </v>
      </c>
      <c r="M824" t="str" cm="1">
        <f t="array" ref="M824">_xlfn.IFS(
  B824&lt;11, "0–10",
  B824&lt;21, "11–20",
  B824&lt;31, "21–30",
  B824&lt;41, "31–40",
  B824&lt;51, "41–50",
  B824&lt;61, "51–60",
  B824&lt;71, "61–70",
  B824&lt;81, "71–80",
  B824&lt;=100, "81–100"
)</f>
        <v>41–50</v>
      </c>
    </row>
    <row r="825" spans="1:13" x14ac:dyDescent="0.25">
      <c r="A825" t="s">
        <v>15</v>
      </c>
      <c r="B825">
        <v>53</v>
      </c>
      <c r="C825">
        <v>0</v>
      </c>
      <c r="D825">
        <v>0</v>
      </c>
      <c r="E825">
        <v>1</v>
      </c>
      <c r="F825" t="s">
        <v>38</v>
      </c>
      <c r="G825" t="s">
        <v>17</v>
      </c>
      <c r="H825" t="s">
        <v>19</v>
      </c>
      <c r="I825" t="s">
        <v>14</v>
      </c>
      <c r="J825">
        <v>0</v>
      </c>
      <c r="K825" t="str">
        <f>IF(J825=1,Table3[[#This Row],[Outcome]]," ")</f>
        <v xml:space="preserve"> </v>
      </c>
      <c r="L825">
        <f t="shared" si="12"/>
        <v>1</v>
      </c>
      <c r="M825" t="str" cm="1">
        <f t="array" ref="M825">_xlfn.IFS(
  B825&lt;11, "0–10",
  B825&lt;21, "11–20",
  B825&lt;31, "21–30",
  B825&lt;41, "31–40",
  B825&lt;51, "41–50",
  B825&lt;61, "51–60",
  B825&lt;71, "61–70",
  B825&lt;81, "71–80",
  B825&lt;=100, "81–100"
)</f>
        <v>51–60</v>
      </c>
    </row>
    <row r="826" spans="1:13" x14ac:dyDescent="0.25">
      <c r="A826" t="s">
        <v>10</v>
      </c>
      <c r="B826">
        <v>13</v>
      </c>
      <c r="C826">
        <v>1</v>
      </c>
      <c r="D826">
        <v>1</v>
      </c>
      <c r="E826">
        <v>1</v>
      </c>
      <c r="F826" t="s">
        <v>44</v>
      </c>
      <c r="G826" t="s">
        <v>12</v>
      </c>
      <c r="H826" t="s">
        <v>24</v>
      </c>
      <c r="I826" t="s">
        <v>14</v>
      </c>
      <c r="J826">
        <v>1</v>
      </c>
      <c r="K826">
        <f>IF(J826=1,Table3[[#This Row],[Outcome]]," ")</f>
        <v>1</v>
      </c>
      <c r="L826" t="str">
        <f t="shared" si="12"/>
        <v xml:space="preserve"> </v>
      </c>
      <c r="M826" t="str" cm="1">
        <f t="array" ref="M826">_xlfn.IFS(
  B826&lt;11, "0–10",
  B826&lt;21, "11–20",
  B826&lt;31, "21–30",
  B826&lt;41, "31–40",
  B826&lt;51, "41–50",
  B826&lt;61, "51–60",
  B826&lt;71, "61–70",
  B826&lt;81, "71–80",
  B826&lt;=100, "81–100"
)</f>
        <v>11–20</v>
      </c>
    </row>
    <row r="827" spans="1:13" x14ac:dyDescent="0.25">
      <c r="A827" t="s">
        <v>10</v>
      </c>
      <c r="B827">
        <v>18</v>
      </c>
      <c r="C827">
        <v>0</v>
      </c>
      <c r="D827">
        <v>0</v>
      </c>
      <c r="E827">
        <v>1</v>
      </c>
      <c r="F827" t="s">
        <v>38</v>
      </c>
      <c r="G827" t="s">
        <v>17</v>
      </c>
      <c r="H827" t="s">
        <v>13</v>
      </c>
      <c r="I827" t="s">
        <v>14</v>
      </c>
      <c r="J827">
        <v>0</v>
      </c>
      <c r="K827" t="str">
        <f>IF(J827=1,Table3[[#This Row],[Outcome]]," ")</f>
        <v xml:space="preserve"> </v>
      </c>
      <c r="L827">
        <f t="shared" si="12"/>
        <v>1</v>
      </c>
      <c r="M827" t="str" cm="1">
        <f t="array" ref="M827">_xlfn.IFS(
  B827&lt;11, "0–10",
  B827&lt;21, "11–20",
  B827&lt;31, "21–30",
  B827&lt;41, "31–40",
  B827&lt;51, "41–50",
  B827&lt;61, "51–60",
  B827&lt;71, "61–70",
  B827&lt;81, "71–80",
  B827&lt;=100, "81–100"
)</f>
        <v>11–20</v>
      </c>
    </row>
    <row r="828" spans="1:13" x14ac:dyDescent="0.25">
      <c r="A828" t="s">
        <v>15</v>
      </c>
      <c r="B828">
        <v>34</v>
      </c>
      <c r="C828">
        <v>1</v>
      </c>
      <c r="D828">
        <v>1</v>
      </c>
      <c r="E828">
        <v>1</v>
      </c>
      <c r="F828" t="s">
        <v>41</v>
      </c>
      <c r="G828" t="s">
        <v>12</v>
      </c>
      <c r="H828" t="s">
        <v>19</v>
      </c>
      <c r="I828" t="s">
        <v>14</v>
      </c>
      <c r="J828">
        <v>1</v>
      </c>
      <c r="K828">
        <f>IF(J828=1,Table3[[#This Row],[Outcome]]," ")</f>
        <v>1</v>
      </c>
      <c r="L828" t="str">
        <f t="shared" si="12"/>
        <v xml:space="preserve"> </v>
      </c>
      <c r="M828" t="str" cm="1">
        <f t="array" ref="M828">_xlfn.IFS(
  B828&lt;11, "0–10",
  B828&lt;21, "11–20",
  B828&lt;31, "21–30",
  B828&lt;41, "31–40",
  B828&lt;51, "41–50",
  B828&lt;61, "51–60",
  B828&lt;71, "61–70",
  B828&lt;81, "71–80",
  B828&lt;=100, "81–100"
)</f>
        <v>31–40</v>
      </c>
    </row>
    <row r="829" spans="1:13" x14ac:dyDescent="0.25">
      <c r="A829" t="s">
        <v>15</v>
      </c>
      <c r="B829">
        <v>22</v>
      </c>
      <c r="C829">
        <v>0</v>
      </c>
      <c r="D829">
        <v>0</v>
      </c>
      <c r="E829">
        <v>0</v>
      </c>
      <c r="F829" t="s">
        <v>35</v>
      </c>
      <c r="G829" t="s">
        <v>17</v>
      </c>
      <c r="H829" t="s">
        <v>19</v>
      </c>
      <c r="I829" t="s">
        <v>14</v>
      </c>
      <c r="J829">
        <v>0</v>
      </c>
      <c r="K829" t="str">
        <f>IF(J829=1,Table3[[#This Row],[Outcome]]," ")</f>
        <v xml:space="preserve"> </v>
      </c>
      <c r="L829">
        <f t="shared" si="12"/>
        <v>1</v>
      </c>
      <c r="M829" t="str" cm="1">
        <f t="array" ref="M829">_xlfn.IFS(
  B829&lt;11, "0–10",
  B829&lt;21, "11–20",
  B829&lt;31, "21–30",
  B829&lt;41, "31–40",
  B829&lt;51, "41–50",
  B829&lt;61, "51–60",
  B829&lt;71, "61–70",
  B829&lt;81, "71–80",
  B829&lt;=100, "81–100"
)</f>
        <v>21–30</v>
      </c>
    </row>
    <row r="830" spans="1:13" x14ac:dyDescent="0.25">
      <c r="A830" t="s">
        <v>15</v>
      </c>
      <c r="B830">
        <v>39</v>
      </c>
      <c r="C830">
        <v>1</v>
      </c>
      <c r="D830">
        <v>1</v>
      </c>
      <c r="E830">
        <v>1</v>
      </c>
      <c r="F830" t="s">
        <v>50</v>
      </c>
      <c r="G830" t="s">
        <v>12</v>
      </c>
      <c r="H830" t="s">
        <v>19</v>
      </c>
      <c r="I830" t="s">
        <v>14</v>
      </c>
      <c r="J830">
        <v>1</v>
      </c>
      <c r="K830">
        <f>IF(J830=1,Table3[[#This Row],[Outcome]]," ")</f>
        <v>1</v>
      </c>
      <c r="L830" t="str">
        <f t="shared" si="12"/>
        <v xml:space="preserve"> </v>
      </c>
      <c r="M830" t="str" cm="1">
        <f t="array" ref="M830">_xlfn.IFS(
  B830&lt;11, "0–10",
  B830&lt;21, "11–20",
  B830&lt;31, "21–30",
  B830&lt;41, "31–40",
  B830&lt;51, "41–50",
  B830&lt;61, "51–60",
  B830&lt;71, "61–70",
  B830&lt;81, "71–80",
  B830&lt;=100, "81–100"
)</f>
        <v>31–40</v>
      </c>
    </row>
    <row r="831" spans="1:13" x14ac:dyDescent="0.25">
      <c r="A831" t="s">
        <v>15</v>
      </c>
      <c r="B831">
        <v>21</v>
      </c>
      <c r="C831">
        <v>0</v>
      </c>
      <c r="D831">
        <v>0</v>
      </c>
      <c r="E831">
        <v>0</v>
      </c>
      <c r="F831" t="s">
        <v>42</v>
      </c>
      <c r="G831" t="s">
        <v>17</v>
      </c>
      <c r="H831" t="s">
        <v>24</v>
      </c>
      <c r="I831" t="s">
        <v>14</v>
      </c>
      <c r="J831">
        <v>0</v>
      </c>
      <c r="K831" t="str">
        <f>IF(J831=1,Table3[[#This Row],[Outcome]]," ")</f>
        <v xml:space="preserve"> </v>
      </c>
      <c r="L831">
        <f t="shared" si="12"/>
        <v>1</v>
      </c>
      <c r="M831" t="str" cm="1">
        <f t="array" ref="M831">_xlfn.IFS(
  B831&lt;11, "0–10",
  B831&lt;21, "11–20",
  B831&lt;31, "21–30",
  B831&lt;41, "31–40",
  B831&lt;51, "41–50",
  B831&lt;61, "51–60",
  B831&lt;71, "61–70",
  B831&lt;81, "71–80",
  B831&lt;=100, "81–100"
)</f>
        <v>21–30</v>
      </c>
    </row>
    <row r="832" spans="1:13" x14ac:dyDescent="0.25">
      <c r="A832" t="s">
        <v>15</v>
      </c>
      <c r="B832">
        <v>64</v>
      </c>
      <c r="C832">
        <v>0</v>
      </c>
      <c r="D832">
        <v>0</v>
      </c>
      <c r="E832">
        <v>0</v>
      </c>
      <c r="F832" t="s">
        <v>18</v>
      </c>
      <c r="G832" t="s">
        <v>12</v>
      </c>
      <c r="H832" t="s">
        <v>13</v>
      </c>
      <c r="I832" t="s">
        <v>14</v>
      </c>
      <c r="J832">
        <v>0</v>
      </c>
      <c r="K832" t="str">
        <f>IF(J832=1,Table3[[#This Row],[Outcome]]," ")</f>
        <v xml:space="preserve"> </v>
      </c>
      <c r="L832">
        <f t="shared" si="12"/>
        <v>1</v>
      </c>
      <c r="M832" t="str" cm="1">
        <f t="array" ref="M832">_xlfn.IFS(
  B832&lt;11, "0–10",
  B832&lt;21, "11–20",
  B832&lt;31, "21–30",
  B832&lt;41, "31–40",
  B832&lt;51, "41–50",
  B832&lt;61, "51–60",
  B832&lt;71, "61–70",
  B832&lt;81, "71–80",
  B832&lt;=100, "81–100"
)</f>
        <v>61–70</v>
      </c>
    </row>
    <row r="833" spans="1:13" x14ac:dyDescent="0.25">
      <c r="A833" t="s">
        <v>10</v>
      </c>
      <c r="B833">
        <v>53</v>
      </c>
      <c r="C833">
        <v>0</v>
      </c>
      <c r="D833">
        <v>0</v>
      </c>
      <c r="E833">
        <v>0</v>
      </c>
      <c r="F833" t="s">
        <v>18</v>
      </c>
      <c r="G833" t="s">
        <v>17</v>
      </c>
      <c r="H833" t="s">
        <v>19</v>
      </c>
      <c r="I833" t="s">
        <v>14</v>
      </c>
      <c r="J833">
        <v>0</v>
      </c>
      <c r="K833" t="str">
        <f>IF(J833=1,Table3[[#This Row],[Outcome]]," ")</f>
        <v xml:space="preserve"> </v>
      </c>
      <c r="L833">
        <f t="shared" si="12"/>
        <v>1</v>
      </c>
      <c r="M833" t="str" cm="1">
        <f t="array" ref="M833">_xlfn.IFS(
  B833&lt;11, "0–10",
  B833&lt;21, "11–20",
  B833&lt;31, "21–30",
  B833&lt;41, "31–40",
  B833&lt;51, "41–50",
  B833&lt;61, "51–60",
  B833&lt;71, "61–70",
  B833&lt;81, "71–80",
  B833&lt;=100, "81–100"
)</f>
        <v>51–60</v>
      </c>
    </row>
    <row r="834" spans="1:13" x14ac:dyDescent="0.25">
      <c r="A834" t="s">
        <v>10</v>
      </c>
      <c r="B834">
        <v>21</v>
      </c>
      <c r="C834">
        <v>1</v>
      </c>
      <c r="D834">
        <v>1</v>
      </c>
      <c r="E834">
        <v>1</v>
      </c>
      <c r="F834" t="s">
        <v>20</v>
      </c>
      <c r="G834" t="s">
        <v>12</v>
      </c>
      <c r="H834" t="s">
        <v>13</v>
      </c>
      <c r="I834" t="s">
        <v>14</v>
      </c>
      <c r="J834">
        <v>1</v>
      </c>
      <c r="K834">
        <f>IF(J834=1,Table3[[#This Row],[Outcome]]," ")</f>
        <v>1</v>
      </c>
      <c r="L834" t="str">
        <f t="shared" ref="L834:L897" si="13">IF(J834=0,1," ")</f>
        <v xml:space="preserve"> </v>
      </c>
      <c r="M834" t="str" cm="1">
        <f t="array" ref="M834">_xlfn.IFS(
  B834&lt;11, "0–10",
  B834&lt;21, "11–20",
  B834&lt;31, "21–30",
  B834&lt;41, "31–40",
  B834&lt;51, "41–50",
  B834&lt;61, "51–60",
  B834&lt;71, "61–70",
  B834&lt;81, "71–80",
  B834&lt;=100, "81–100"
)</f>
        <v>21–30</v>
      </c>
    </row>
    <row r="835" spans="1:13" x14ac:dyDescent="0.25">
      <c r="A835" t="s">
        <v>10</v>
      </c>
      <c r="B835">
        <v>40</v>
      </c>
      <c r="C835">
        <v>1</v>
      </c>
      <c r="D835">
        <v>1</v>
      </c>
      <c r="E835">
        <v>1</v>
      </c>
      <c r="F835" t="s">
        <v>33</v>
      </c>
      <c r="G835" t="s">
        <v>17</v>
      </c>
      <c r="H835" t="s">
        <v>13</v>
      </c>
      <c r="I835" t="s">
        <v>14</v>
      </c>
      <c r="J835">
        <v>1</v>
      </c>
      <c r="K835">
        <f>IF(J835=1,Table3[[#This Row],[Outcome]]," ")</f>
        <v>1</v>
      </c>
      <c r="L835" t="str">
        <f t="shared" si="13"/>
        <v xml:space="preserve"> </v>
      </c>
      <c r="M835" t="str" cm="1">
        <f t="array" ref="M835">_xlfn.IFS(
  B835&lt;11, "0–10",
  B835&lt;21, "11–20",
  B835&lt;31, "21–30",
  B835&lt;41, "31–40",
  B835&lt;51, "41–50",
  B835&lt;61, "51–60",
  B835&lt;71, "61–70",
  B835&lt;81, "71–80",
  B835&lt;=100, "81–100"
)</f>
        <v>31–40</v>
      </c>
    </row>
    <row r="836" spans="1:13" x14ac:dyDescent="0.25">
      <c r="A836" t="s">
        <v>15</v>
      </c>
      <c r="B836">
        <v>39</v>
      </c>
      <c r="C836">
        <v>1</v>
      </c>
      <c r="D836">
        <v>1</v>
      </c>
      <c r="E836">
        <v>1</v>
      </c>
      <c r="F836" t="s">
        <v>22</v>
      </c>
      <c r="G836" t="s">
        <v>12</v>
      </c>
      <c r="H836" t="s">
        <v>13</v>
      </c>
      <c r="I836" t="s">
        <v>14</v>
      </c>
      <c r="J836">
        <v>1</v>
      </c>
      <c r="K836">
        <f>IF(J836=1,Table3[[#This Row],[Outcome]]," ")</f>
        <v>1</v>
      </c>
      <c r="L836" t="str">
        <f t="shared" si="13"/>
        <v xml:space="preserve"> </v>
      </c>
      <c r="M836" t="str" cm="1">
        <f t="array" ref="M836">_xlfn.IFS(
  B836&lt;11, "0–10",
  B836&lt;21, "11–20",
  B836&lt;31, "21–30",
  B836&lt;41, "31–40",
  B836&lt;51, "41–50",
  B836&lt;61, "51–60",
  B836&lt;71, "61–70",
  B836&lt;81, "71–80",
  B836&lt;=100, "81–100"
)</f>
        <v>31–40</v>
      </c>
    </row>
    <row r="837" spans="1:13" x14ac:dyDescent="0.25">
      <c r="A837" t="s">
        <v>10</v>
      </c>
      <c r="B837">
        <v>47</v>
      </c>
      <c r="C837">
        <v>1</v>
      </c>
      <c r="D837">
        <v>1</v>
      </c>
      <c r="E837">
        <v>1</v>
      </c>
      <c r="F837" t="s">
        <v>22</v>
      </c>
      <c r="G837" t="s">
        <v>17</v>
      </c>
      <c r="H837" t="s">
        <v>24</v>
      </c>
      <c r="I837" t="s">
        <v>14</v>
      </c>
      <c r="J837">
        <v>1</v>
      </c>
      <c r="K837">
        <f>IF(J837=1,Table3[[#This Row],[Outcome]]," ")</f>
        <v>1</v>
      </c>
      <c r="L837" t="str">
        <f t="shared" si="13"/>
        <v xml:space="preserve"> </v>
      </c>
      <c r="M837" t="str" cm="1">
        <f t="array" ref="M837">_xlfn.IFS(
  B837&lt;11, "0–10",
  B837&lt;21, "11–20",
  B837&lt;31, "21–30",
  B837&lt;41, "31–40",
  B837&lt;51, "41–50",
  B837&lt;61, "51–60",
  B837&lt;71, "61–70",
  B837&lt;81, "71–80",
  B837&lt;=100, "81–100"
)</f>
        <v>41–50</v>
      </c>
    </row>
    <row r="838" spans="1:13" x14ac:dyDescent="0.25">
      <c r="A838" t="s">
        <v>15</v>
      </c>
      <c r="B838">
        <v>52</v>
      </c>
      <c r="C838">
        <v>0</v>
      </c>
      <c r="D838">
        <v>0</v>
      </c>
      <c r="E838">
        <v>1</v>
      </c>
      <c r="F838" t="s">
        <v>28</v>
      </c>
      <c r="G838" t="s">
        <v>12</v>
      </c>
      <c r="H838" t="s">
        <v>19</v>
      </c>
      <c r="I838" t="s">
        <v>14</v>
      </c>
      <c r="J838">
        <v>0</v>
      </c>
      <c r="K838" t="str">
        <f>IF(J838=1,Table3[[#This Row],[Outcome]]," ")</f>
        <v xml:space="preserve"> </v>
      </c>
      <c r="L838">
        <f t="shared" si="13"/>
        <v>1</v>
      </c>
      <c r="M838" t="str" cm="1">
        <f t="array" ref="M838">_xlfn.IFS(
  B838&lt;11, "0–10",
  B838&lt;21, "11–20",
  B838&lt;31, "21–30",
  B838&lt;41, "31–40",
  B838&lt;51, "41–50",
  B838&lt;61, "51–60",
  B838&lt;71, "61–70",
  B838&lt;81, "71–80",
  B838&lt;=100, "81–100"
)</f>
        <v>51–60</v>
      </c>
    </row>
    <row r="839" spans="1:13" x14ac:dyDescent="0.25">
      <c r="A839" t="s">
        <v>10</v>
      </c>
      <c r="B839">
        <v>17</v>
      </c>
      <c r="C839">
        <v>1</v>
      </c>
      <c r="D839">
        <v>1</v>
      </c>
      <c r="E839">
        <v>1</v>
      </c>
      <c r="F839" t="s">
        <v>28</v>
      </c>
      <c r="G839" t="s">
        <v>17</v>
      </c>
      <c r="H839" t="s">
        <v>13</v>
      </c>
      <c r="I839" t="s">
        <v>14</v>
      </c>
      <c r="J839">
        <v>1</v>
      </c>
      <c r="K839">
        <f>IF(J839=1,Table3[[#This Row],[Outcome]]," ")</f>
        <v>1</v>
      </c>
      <c r="L839" t="str">
        <f t="shared" si="13"/>
        <v xml:space="preserve"> </v>
      </c>
      <c r="M839" t="str" cm="1">
        <f t="array" ref="M839">_xlfn.IFS(
  B839&lt;11, "0–10",
  B839&lt;21, "11–20",
  B839&lt;31, "21–30",
  B839&lt;41, "31–40",
  B839&lt;51, "41–50",
  B839&lt;61, "51–60",
  B839&lt;71, "61–70",
  B839&lt;81, "71–80",
  B839&lt;=100, "81–100"
)</f>
        <v>11–20</v>
      </c>
    </row>
    <row r="840" spans="1:13" x14ac:dyDescent="0.25">
      <c r="A840" t="s">
        <v>15</v>
      </c>
      <c r="B840">
        <v>65</v>
      </c>
      <c r="C840">
        <v>0</v>
      </c>
      <c r="D840">
        <v>0</v>
      </c>
      <c r="E840">
        <v>0</v>
      </c>
      <c r="F840" t="s">
        <v>31</v>
      </c>
      <c r="G840" t="s">
        <v>12</v>
      </c>
      <c r="H840" t="s">
        <v>24</v>
      </c>
      <c r="I840" t="s">
        <v>14</v>
      </c>
      <c r="J840">
        <v>0</v>
      </c>
      <c r="K840" t="str">
        <f>IF(J840=1,Table3[[#This Row],[Outcome]]," ")</f>
        <v xml:space="preserve"> </v>
      </c>
      <c r="L840">
        <f t="shared" si="13"/>
        <v>1</v>
      </c>
      <c r="M840" t="str" cm="1">
        <f t="array" ref="M840">_xlfn.IFS(
  B840&lt;11, "0–10",
  B840&lt;21, "11–20",
  B840&lt;31, "21–30",
  B840&lt;41, "31–40",
  B840&lt;51, "41–50",
  B840&lt;61, "51–60",
  B840&lt;71, "61–70",
  B840&lt;81, "71–80",
  B840&lt;=100, "81–100"
)</f>
        <v>61–70</v>
      </c>
    </row>
    <row r="841" spans="1:13" x14ac:dyDescent="0.25">
      <c r="A841" t="s">
        <v>15</v>
      </c>
      <c r="B841">
        <v>32</v>
      </c>
      <c r="C841">
        <v>0</v>
      </c>
      <c r="D841">
        <v>0</v>
      </c>
      <c r="E841">
        <v>1</v>
      </c>
      <c r="F841" t="s">
        <v>16</v>
      </c>
      <c r="G841" t="s">
        <v>17</v>
      </c>
      <c r="H841" t="s">
        <v>24</v>
      </c>
      <c r="I841" t="s">
        <v>14</v>
      </c>
      <c r="J841">
        <v>0</v>
      </c>
      <c r="K841" t="str">
        <f>IF(J841=1,Table3[[#This Row],[Outcome]]," ")</f>
        <v xml:space="preserve"> </v>
      </c>
      <c r="L841">
        <f t="shared" si="13"/>
        <v>1</v>
      </c>
      <c r="M841" t="str" cm="1">
        <f t="array" ref="M841">_xlfn.IFS(
  B841&lt;11, "0–10",
  B841&lt;21, "11–20",
  B841&lt;31, "21–30",
  B841&lt;41, "31–40",
  B841&lt;51, "41–50",
  B841&lt;61, "51–60",
  B841&lt;71, "61–70",
  B841&lt;81, "71–80",
  B841&lt;=100, "81–100"
)</f>
        <v>31–40</v>
      </c>
    </row>
    <row r="842" spans="1:13" x14ac:dyDescent="0.25">
      <c r="A842" t="s">
        <v>15</v>
      </c>
      <c r="B842">
        <v>8</v>
      </c>
      <c r="C842">
        <v>1</v>
      </c>
      <c r="D842">
        <v>1</v>
      </c>
      <c r="E842">
        <v>0</v>
      </c>
      <c r="F842" t="s">
        <v>44</v>
      </c>
      <c r="G842" t="s">
        <v>12</v>
      </c>
      <c r="H842" t="s">
        <v>13</v>
      </c>
      <c r="I842" t="s">
        <v>14</v>
      </c>
      <c r="J842">
        <v>1</v>
      </c>
      <c r="K842">
        <f>IF(J842=1,Table3[[#This Row],[Outcome]]," ")</f>
        <v>1</v>
      </c>
      <c r="L842" t="str">
        <f t="shared" si="13"/>
        <v xml:space="preserve"> </v>
      </c>
      <c r="M842" t="str" cm="1">
        <f t="array" ref="M842">_xlfn.IFS(
  B842&lt;11, "0–10",
  B842&lt;21, "11–20",
  B842&lt;31, "21–30",
  B842&lt;41, "31–40",
  B842&lt;51, "41–50",
  B842&lt;61, "51–60",
  B842&lt;71, "61–70",
  B842&lt;81, "71–80",
  B842&lt;=100, "81–100"
)</f>
        <v>0–10</v>
      </c>
    </row>
    <row r="843" spans="1:13" x14ac:dyDescent="0.25">
      <c r="A843" t="s">
        <v>10</v>
      </c>
      <c r="B843">
        <v>55</v>
      </c>
      <c r="C843">
        <v>0</v>
      </c>
      <c r="D843">
        <v>0</v>
      </c>
      <c r="E843">
        <v>1</v>
      </c>
      <c r="F843" t="s">
        <v>35</v>
      </c>
      <c r="G843" t="s">
        <v>17</v>
      </c>
      <c r="H843" t="s">
        <v>13</v>
      </c>
      <c r="I843" t="s">
        <v>14</v>
      </c>
      <c r="J843">
        <v>0</v>
      </c>
      <c r="K843" t="str">
        <f>IF(J843=1,Table3[[#This Row],[Outcome]]," ")</f>
        <v xml:space="preserve"> </v>
      </c>
      <c r="L843">
        <f t="shared" si="13"/>
        <v>1</v>
      </c>
      <c r="M843" t="str" cm="1">
        <f t="array" ref="M843">_xlfn.IFS(
  B843&lt;11, "0–10",
  B843&lt;21, "11–20",
  B843&lt;31, "21–30",
  B843&lt;41, "31–40",
  B843&lt;51, "41–50",
  B843&lt;61, "51–60",
  B843&lt;71, "61–70",
  B843&lt;81, "71–80",
  B843&lt;=100, "81–100"
)</f>
        <v>51–60</v>
      </c>
    </row>
    <row r="844" spans="1:13" x14ac:dyDescent="0.25">
      <c r="A844" t="s">
        <v>15</v>
      </c>
      <c r="B844">
        <v>47</v>
      </c>
      <c r="C844">
        <v>0</v>
      </c>
      <c r="D844">
        <v>0</v>
      </c>
      <c r="E844">
        <v>0</v>
      </c>
      <c r="F844" t="s">
        <v>51</v>
      </c>
      <c r="G844" t="s">
        <v>12</v>
      </c>
      <c r="H844" t="s">
        <v>19</v>
      </c>
      <c r="I844" t="s">
        <v>14</v>
      </c>
      <c r="J844">
        <v>0</v>
      </c>
      <c r="K844" t="str">
        <f>IF(J844=1,Table3[[#This Row],[Outcome]]," ")</f>
        <v xml:space="preserve"> </v>
      </c>
      <c r="L844">
        <f t="shared" si="13"/>
        <v>1</v>
      </c>
      <c r="M844" t="str" cm="1">
        <f t="array" ref="M844">_xlfn.IFS(
  B844&lt;11, "0–10",
  B844&lt;21, "11–20",
  B844&lt;31, "21–30",
  B844&lt;41, "31–40",
  B844&lt;51, "41–50",
  B844&lt;61, "51–60",
  B844&lt;71, "61–70",
  B844&lt;81, "71–80",
  B844&lt;=100, "81–100"
)</f>
        <v>41–50</v>
      </c>
    </row>
    <row r="845" spans="1:13" x14ac:dyDescent="0.25">
      <c r="A845" t="s">
        <v>15</v>
      </c>
      <c r="B845">
        <v>47</v>
      </c>
      <c r="C845">
        <v>0</v>
      </c>
      <c r="D845">
        <v>0</v>
      </c>
      <c r="E845">
        <v>0</v>
      </c>
      <c r="F845" t="s">
        <v>32</v>
      </c>
      <c r="G845" t="s">
        <v>17</v>
      </c>
      <c r="H845" t="s">
        <v>19</v>
      </c>
      <c r="I845" t="s">
        <v>14</v>
      </c>
      <c r="J845">
        <v>0</v>
      </c>
      <c r="K845" t="str">
        <f>IF(J845=1,Table3[[#This Row],[Outcome]]," ")</f>
        <v xml:space="preserve"> </v>
      </c>
      <c r="L845">
        <f t="shared" si="13"/>
        <v>1</v>
      </c>
      <c r="M845" t="str" cm="1">
        <f t="array" ref="M845">_xlfn.IFS(
  B845&lt;11, "0–10",
  B845&lt;21, "11–20",
  B845&lt;31, "21–30",
  B845&lt;41, "31–40",
  B845&lt;51, "41–50",
  B845&lt;61, "51–60",
  B845&lt;71, "61–70",
  B845&lt;81, "71–80",
  B845&lt;=100, "81–100"
)</f>
        <v>41–50</v>
      </c>
    </row>
    <row r="846" spans="1:13" x14ac:dyDescent="0.25">
      <c r="A846" t="s">
        <v>15</v>
      </c>
      <c r="B846">
        <v>47</v>
      </c>
      <c r="C846">
        <v>0</v>
      </c>
      <c r="D846">
        <v>0</v>
      </c>
      <c r="E846">
        <v>0</v>
      </c>
      <c r="F846" t="s">
        <v>53</v>
      </c>
      <c r="G846" t="s">
        <v>12</v>
      </c>
      <c r="H846" t="s">
        <v>13</v>
      </c>
      <c r="I846" t="s">
        <v>14</v>
      </c>
      <c r="J846">
        <v>0</v>
      </c>
      <c r="K846" t="str">
        <f>IF(J846=1,Table3[[#This Row],[Outcome]]," ")</f>
        <v xml:space="preserve"> </v>
      </c>
      <c r="L846">
        <f t="shared" si="13"/>
        <v>1</v>
      </c>
      <c r="M846" t="str" cm="1">
        <f t="array" ref="M846">_xlfn.IFS(
  B846&lt;11, "0–10",
  B846&lt;21, "11–20",
  B846&lt;31, "21–30",
  B846&lt;41, "31–40",
  B846&lt;51, "41–50",
  B846&lt;61, "51–60",
  B846&lt;71, "61–70",
  B846&lt;81, "71–80",
  B846&lt;=100, "81–100"
)</f>
        <v>41–50</v>
      </c>
    </row>
    <row r="847" spans="1:13" x14ac:dyDescent="0.25">
      <c r="A847" t="s">
        <v>10</v>
      </c>
      <c r="B847">
        <v>26</v>
      </c>
      <c r="C847">
        <v>1</v>
      </c>
      <c r="D847">
        <v>1</v>
      </c>
      <c r="E847">
        <v>0</v>
      </c>
      <c r="F847" t="s">
        <v>46</v>
      </c>
      <c r="G847" t="s">
        <v>17</v>
      </c>
      <c r="H847" t="s">
        <v>19</v>
      </c>
      <c r="I847" t="s">
        <v>14</v>
      </c>
      <c r="J847">
        <v>1</v>
      </c>
      <c r="K847">
        <f>IF(J847=1,Table3[[#This Row],[Outcome]]," ")</f>
        <v>1</v>
      </c>
      <c r="L847" t="str">
        <f t="shared" si="13"/>
        <v xml:space="preserve"> </v>
      </c>
      <c r="M847" t="str" cm="1">
        <f t="array" ref="M847">_xlfn.IFS(
  B847&lt;11, "0–10",
  B847&lt;21, "11–20",
  B847&lt;31, "21–30",
  B847&lt;41, "31–40",
  B847&lt;51, "41–50",
  B847&lt;61, "51–60",
  B847&lt;71, "61–70",
  B847&lt;81, "71–80",
  B847&lt;=100, "81–100"
)</f>
        <v>21–30</v>
      </c>
    </row>
    <row r="848" spans="1:13" x14ac:dyDescent="0.25">
      <c r="A848" t="s">
        <v>15</v>
      </c>
      <c r="B848">
        <v>36</v>
      </c>
      <c r="C848">
        <v>0</v>
      </c>
      <c r="D848">
        <v>0</v>
      </c>
      <c r="E848">
        <v>0</v>
      </c>
      <c r="F848" t="s">
        <v>38</v>
      </c>
      <c r="G848" t="s">
        <v>12</v>
      </c>
      <c r="H848" t="s">
        <v>19</v>
      </c>
      <c r="I848" t="s">
        <v>14</v>
      </c>
      <c r="J848">
        <v>0</v>
      </c>
      <c r="K848" t="str">
        <f>IF(J848=1,Table3[[#This Row],[Outcome]]," ")</f>
        <v xml:space="preserve"> </v>
      </c>
      <c r="L848">
        <f t="shared" si="13"/>
        <v>1</v>
      </c>
      <c r="M848" t="str" cm="1">
        <f t="array" ref="M848">_xlfn.IFS(
  B848&lt;11, "0–10",
  B848&lt;21, "11–20",
  B848&lt;31, "21–30",
  B848&lt;41, "31–40",
  B848&lt;51, "41–50",
  B848&lt;61, "51–60",
  B848&lt;71, "61–70",
  B848&lt;81, "71–80",
  B848&lt;=100, "81–100"
)</f>
        <v>31–40</v>
      </c>
    </row>
    <row r="849" spans="1:13" x14ac:dyDescent="0.25">
      <c r="A849" t="s">
        <v>15</v>
      </c>
      <c r="B849">
        <v>45</v>
      </c>
      <c r="C849">
        <v>1</v>
      </c>
      <c r="D849">
        <v>1</v>
      </c>
      <c r="E849">
        <v>0</v>
      </c>
      <c r="F849" t="s">
        <v>48</v>
      </c>
      <c r="G849" t="s">
        <v>17</v>
      </c>
      <c r="H849" t="s">
        <v>13</v>
      </c>
      <c r="I849" t="s">
        <v>14</v>
      </c>
      <c r="J849">
        <v>1</v>
      </c>
      <c r="K849">
        <f>IF(J849=1,Table3[[#This Row],[Outcome]]," ")</f>
        <v>1</v>
      </c>
      <c r="L849" t="str">
        <f t="shared" si="13"/>
        <v xml:space="preserve"> </v>
      </c>
      <c r="M849" t="str" cm="1">
        <f t="array" ref="M849">_xlfn.IFS(
  B849&lt;11, "0–10",
  B849&lt;21, "11–20",
  B849&lt;31, "21–30",
  B849&lt;41, "31–40",
  B849&lt;51, "41–50",
  B849&lt;61, "51–60",
  B849&lt;71, "61–70",
  B849&lt;81, "71–80",
  B849&lt;=100, "81–100"
)</f>
        <v>41–50</v>
      </c>
    </row>
    <row r="850" spans="1:13" x14ac:dyDescent="0.25">
      <c r="A850" t="s">
        <v>10</v>
      </c>
      <c r="B850">
        <v>24</v>
      </c>
      <c r="C850">
        <v>0</v>
      </c>
      <c r="D850">
        <v>0</v>
      </c>
      <c r="E850">
        <v>0</v>
      </c>
      <c r="F850" t="s">
        <v>11</v>
      </c>
      <c r="G850" t="s">
        <v>12</v>
      </c>
      <c r="H850" t="s">
        <v>13</v>
      </c>
      <c r="I850" t="s">
        <v>14</v>
      </c>
      <c r="J850">
        <v>0</v>
      </c>
      <c r="K850" t="str">
        <f>IF(J850=1,Table3[[#This Row],[Outcome]]," ")</f>
        <v xml:space="preserve"> </v>
      </c>
      <c r="L850">
        <f t="shared" si="13"/>
        <v>1</v>
      </c>
      <c r="M850" t="str" cm="1">
        <f t="array" ref="M850">_xlfn.IFS(
  B850&lt;11, "0–10",
  B850&lt;21, "11–20",
  B850&lt;31, "21–30",
  B850&lt;41, "31–40",
  B850&lt;51, "41–50",
  B850&lt;61, "51–60",
  B850&lt;71, "61–70",
  B850&lt;81, "71–80",
  B850&lt;=100, "81–100"
)</f>
        <v>21–30</v>
      </c>
    </row>
    <row r="851" spans="1:13" x14ac:dyDescent="0.25">
      <c r="A851" t="s">
        <v>10</v>
      </c>
      <c r="B851">
        <v>15</v>
      </c>
      <c r="C851">
        <v>0</v>
      </c>
      <c r="D851">
        <v>0</v>
      </c>
      <c r="E851">
        <v>1</v>
      </c>
      <c r="F851" t="s">
        <v>28</v>
      </c>
      <c r="G851" t="s">
        <v>17</v>
      </c>
      <c r="H851" t="s">
        <v>13</v>
      </c>
      <c r="I851" t="s">
        <v>14</v>
      </c>
      <c r="J851">
        <v>0</v>
      </c>
      <c r="K851" t="str">
        <f>IF(J851=1,Table3[[#This Row],[Outcome]]," ")</f>
        <v xml:space="preserve"> </v>
      </c>
      <c r="L851">
        <f t="shared" si="13"/>
        <v>1</v>
      </c>
      <c r="M851" t="str" cm="1">
        <f t="array" ref="M851">_xlfn.IFS(
  B851&lt;11, "0–10",
  B851&lt;21, "11–20",
  B851&lt;31, "21–30",
  B851&lt;41, "31–40",
  B851&lt;51, "41–50",
  B851&lt;61, "51–60",
  B851&lt;71, "61–70",
  B851&lt;81, "71–80",
  B851&lt;=100, "81–100"
)</f>
        <v>11–20</v>
      </c>
    </row>
    <row r="852" spans="1:13" x14ac:dyDescent="0.25">
      <c r="A852" t="s">
        <v>15</v>
      </c>
      <c r="B852">
        <v>32</v>
      </c>
      <c r="C852">
        <v>1</v>
      </c>
      <c r="D852">
        <v>1</v>
      </c>
      <c r="E852">
        <v>0</v>
      </c>
      <c r="F852" t="s">
        <v>38</v>
      </c>
      <c r="G852" t="s">
        <v>12</v>
      </c>
      <c r="H852" t="s">
        <v>24</v>
      </c>
      <c r="I852" t="s">
        <v>14</v>
      </c>
      <c r="J852">
        <v>1</v>
      </c>
      <c r="K852">
        <f>IF(J852=1,Table3[[#This Row],[Outcome]]," ")</f>
        <v>1</v>
      </c>
      <c r="L852" t="str">
        <f t="shared" si="13"/>
        <v xml:space="preserve"> </v>
      </c>
      <c r="M852" t="str" cm="1">
        <f t="array" ref="M852">_xlfn.IFS(
  B852&lt;11, "0–10",
  B852&lt;21, "11–20",
  B852&lt;31, "21–30",
  B852&lt;41, "31–40",
  B852&lt;51, "41–50",
  B852&lt;61, "51–60",
  B852&lt;71, "61–70",
  B852&lt;81, "71–80",
  B852&lt;=100, "81–100"
)</f>
        <v>31–40</v>
      </c>
    </row>
    <row r="853" spans="1:13" x14ac:dyDescent="0.25">
      <c r="A853" t="s">
        <v>10</v>
      </c>
      <c r="B853">
        <v>28</v>
      </c>
      <c r="C853">
        <v>1</v>
      </c>
      <c r="D853">
        <v>1</v>
      </c>
      <c r="E853">
        <v>0</v>
      </c>
      <c r="F853" t="s">
        <v>11</v>
      </c>
      <c r="G853" t="s">
        <v>17</v>
      </c>
      <c r="H853" t="s">
        <v>24</v>
      </c>
      <c r="I853" t="s">
        <v>14</v>
      </c>
      <c r="J853">
        <v>1</v>
      </c>
      <c r="K853">
        <f>IF(J853=1,Table3[[#This Row],[Outcome]]," ")</f>
        <v>1</v>
      </c>
      <c r="L853" t="str">
        <f t="shared" si="13"/>
        <v xml:space="preserve"> </v>
      </c>
      <c r="M853" t="str" cm="1">
        <f t="array" ref="M853">_xlfn.IFS(
  B853&lt;11, "0–10",
  B853&lt;21, "11–20",
  B853&lt;31, "21–30",
  B853&lt;41, "31–40",
  B853&lt;51, "41–50",
  B853&lt;61, "51–60",
  B853&lt;71, "61–70",
  B853&lt;81, "71–80",
  B853&lt;=100, "81–100"
)</f>
        <v>21–30</v>
      </c>
    </row>
    <row r="854" spans="1:13" x14ac:dyDescent="0.25">
      <c r="A854" t="s">
        <v>15</v>
      </c>
      <c r="B854">
        <v>53</v>
      </c>
      <c r="C854">
        <v>1</v>
      </c>
      <c r="D854">
        <v>1</v>
      </c>
      <c r="E854">
        <v>1</v>
      </c>
      <c r="F854" t="s">
        <v>53</v>
      </c>
      <c r="G854" t="s">
        <v>12</v>
      </c>
      <c r="H854" t="s">
        <v>13</v>
      </c>
      <c r="I854" t="s">
        <v>14</v>
      </c>
      <c r="J854">
        <v>1</v>
      </c>
      <c r="K854">
        <f>IF(J854=1,Table3[[#This Row],[Outcome]]," ")</f>
        <v>1</v>
      </c>
      <c r="L854" t="str">
        <f t="shared" si="13"/>
        <v xml:space="preserve"> </v>
      </c>
      <c r="M854" t="str" cm="1">
        <f t="array" ref="M854">_xlfn.IFS(
  B854&lt;11, "0–10",
  B854&lt;21, "11–20",
  B854&lt;31, "21–30",
  B854&lt;41, "31–40",
  B854&lt;51, "41–50",
  B854&lt;61, "51–60",
  B854&lt;71, "61–70",
  B854&lt;81, "71–80",
  B854&lt;=100, "81–100"
)</f>
        <v>51–60</v>
      </c>
    </row>
    <row r="855" spans="1:13" x14ac:dyDescent="0.25">
      <c r="A855" t="s">
        <v>15</v>
      </c>
      <c r="B855">
        <v>58</v>
      </c>
      <c r="C855">
        <v>1</v>
      </c>
      <c r="D855">
        <v>1</v>
      </c>
      <c r="E855">
        <v>0</v>
      </c>
      <c r="F855" t="s">
        <v>16</v>
      </c>
      <c r="G855" t="s">
        <v>17</v>
      </c>
      <c r="H855" t="s">
        <v>24</v>
      </c>
      <c r="I855" t="s">
        <v>14</v>
      </c>
      <c r="J855">
        <v>1</v>
      </c>
      <c r="K855">
        <f>IF(J855=1,Table3[[#This Row],[Outcome]]," ")</f>
        <v>1</v>
      </c>
      <c r="L855" t="str">
        <f t="shared" si="13"/>
        <v xml:space="preserve"> </v>
      </c>
      <c r="M855" t="str" cm="1">
        <f t="array" ref="M855">_xlfn.IFS(
  B855&lt;11, "0–10",
  B855&lt;21, "11–20",
  B855&lt;31, "21–30",
  B855&lt;41, "31–40",
  B855&lt;51, "41–50",
  B855&lt;61, "51–60",
  B855&lt;71, "61–70",
  B855&lt;81, "71–80",
  B855&lt;=100, "81–100"
)</f>
        <v>51–60</v>
      </c>
    </row>
    <row r="856" spans="1:13" x14ac:dyDescent="0.25">
      <c r="A856" t="s">
        <v>10</v>
      </c>
      <c r="B856">
        <v>8</v>
      </c>
      <c r="C856">
        <v>0</v>
      </c>
      <c r="D856">
        <v>0</v>
      </c>
      <c r="E856">
        <v>1</v>
      </c>
      <c r="F856" t="s">
        <v>26</v>
      </c>
      <c r="G856" t="s">
        <v>12</v>
      </c>
      <c r="H856" t="s">
        <v>24</v>
      </c>
      <c r="I856" t="s">
        <v>14</v>
      </c>
      <c r="J856">
        <v>0</v>
      </c>
      <c r="K856" t="str">
        <f>IF(J856=1,Table3[[#This Row],[Outcome]]," ")</f>
        <v xml:space="preserve"> </v>
      </c>
      <c r="L856">
        <f t="shared" si="13"/>
        <v>1</v>
      </c>
      <c r="M856" t="str" cm="1">
        <f t="array" ref="M856">_xlfn.IFS(
  B856&lt;11, "0–10",
  B856&lt;21, "11–20",
  B856&lt;31, "21–30",
  B856&lt;41, "31–40",
  B856&lt;51, "41–50",
  B856&lt;61, "51–60",
  B856&lt;71, "61–70",
  B856&lt;81, "71–80",
  B856&lt;=100, "81–100"
)</f>
        <v>0–10</v>
      </c>
    </row>
    <row r="857" spans="1:13" x14ac:dyDescent="0.25">
      <c r="A857" t="s">
        <v>15</v>
      </c>
      <c r="B857">
        <v>35</v>
      </c>
      <c r="C857">
        <v>0</v>
      </c>
      <c r="D857">
        <v>0</v>
      </c>
      <c r="E857">
        <v>1</v>
      </c>
      <c r="F857" t="s">
        <v>16</v>
      </c>
      <c r="G857" t="s">
        <v>17</v>
      </c>
      <c r="H857" t="s">
        <v>24</v>
      </c>
      <c r="I857" t="s">
        <v>14</v>
      </c>
      <c r="J857">
        <v>0</v>
      </c>
      <c r="K857" t="str">
        <f>IF(J857=1,Table3[[#This Row],[Outcome]]," ")</f>
        <v xml:space="preserve"> </v>
      </c>
      <c r="L857">
        <f t="shared" si="13"/>
        <v>1</v>
      </c>
      <c r="M857" t="str" cm="1">
        <f t="array" ref="M857">_xlfn.IFS(
  B857&lt;11, "0–10",
  B857&lt;21, "11–20",
  B857&lt;31, "21–30",
  B857&lt;41, "31–40",
  B857&lt;51, "41–50",
  B857&lt;61, "51–60",
  B857&lt;71, "61–70",
  B857&lt;81, "71–80",
  B857&lt;=100, "81–100"
)</f>
        <v>31–40</v>
      </c>
    </row>
    <row r="858" spans="1:13" x14ac:dyDescent="0.25">
      <c r="A858" t="s">
        <v>15</v>
      </c>
      <c r="B858">
        <v>44</v>
      </c>
      <c r="C858">
        <v>1</v>
      </c>
      <c r="D858">
        <v>1</v>
      </c>
      <c r="E858">
        <v>1</v>
      </c>
      <c r="F858" t="s">
        <v>49</v>
      </c>
      <c r="G858" t="s">
        <v>12</v>
      </c>
      <c r="H858" t="s">
        <v>19</v>
      </c>
      <c r="I858" t="s">
        <v>14</v>
      </c>
      <c r="J858">
        <v>1</v>
      </c>
      <c r="K858">
        <f>IF(J858=1,Table3[[#This Row],[Outcome]]," ")</f>
        <v>1</v>
      </c>
      <c r="L858" t="str">
        <f t="shared" si="13"/>
        <v xml:space="preserve"> </v>
      </c>
      <c r="M858" t="str" cm="1">
        <f t="array" ref="M858">_xlfn.IFS(
  B858&lt;11, "0–10",
  B858&lt;21, "11–20",
  B858&lt;31, "21–30",
  B858&lt;41, "31–40",
  B858&lt;51, "41–50",
  B858&lt;61, "51–60",
  B858&lt;71, "61–70",
  B858&lt;81, "71–80",
  B858&lt;=100, "81–100"
)</f>
        <v>41–50</v>
      </c>
    </row>
    <row r="859" spans="1:13" x14ac:dyDescent="0.25">
      <c r="A859" t="s">
        <v>10</v>
      </c>
      <c r="B859">
        <v>30</v>
      </c>
      <c r="C859">
        <v>1</v>
      </c>
      <c r="D859">
        <v>1</v>
      </c>
      <c r="E859">
        <v>1</v>
      </c>
      <c r="F859" t="s">
        <v>18</v>
      </c>
      <c r="G859" t="s">
        <v>17</v>
      </c>
      <c r="H859" t="s">
        <v>19</v>
      </c>
      <c r="I859" t="s">
        <v>14</v>
      </c>
      <c r="J859">
        <v>1</v>
      </c>
      <c r="K859">
        <f>IF(J859=1,Table3[[#This Row],[Outcome]]," ")</f>
        <v>1</v>
      </c>
      <c r="L859" t="str">
        <f t="shared" si="13"/>
        <v xml:space="preserve"> </v>
      </c>
      <c r="M859" t="str" cm="1">
        <f t="array" ref="M859">_xlfn.IFS(
  B859&lt;11, "0–10",
  B859&lt;21, "11–20",
  B859&lt;31, "21–30",
  B859&lt;41, "31–40",
  B859&lt;51, "41–50",
  B859&lt;61, "51–60",
  B859&lt;71, "61–70",
  B859&lt;81, "71–80",
  B859&lt;=100, "81–100"
)</f>
        <v>21–30</v>
      </c>
    </row>
    <row r="860" spans="1:13" x14ac:dyDescent="0.25">
      <c r="A860" t="s">
        <v>15</v>
      </c>
      <c r="B860">
        <v>16</v>
      </c>
      <c r="C860">
        <v>0</v>
      </c>
      <c r="D860">
        <v>0</v>
      </c>
      <c r="E860">
        <v>1</v>
      </c>
      <c r="F860" t="s">
        <v>47</v>
      </c>
      <c r="G860" t="s">
        <v>12</v>
      </c>
      <c r="H860" t="s">
        <v>19</v>
      </c>
      <c r="I860" t="s">
        <v>14</v>
      </c>
      <c r="J860">
        <v>0</v>
      </c>
      <c r="K860" t="str">
        <f>IF(J860=1,Table3[[#This Row],[Outcome]]," ")</f>
        <v xml:space="preserve"> </v>
      </c>
      <c r="L860">
        <f t="shared" si="13"/>
        <v>1</v>
      </c>
      <c r="M860" t="str" cm="1">
        <f t="array" ref="M860">_xlfn.IFS(
  B860&lt;11, "0–10",
  B860&lt;21, "11–20",
  B860&lt;31, "21–30",
  B860&lt;41, "31–40",
  B860&lt;51, "41–50",
  B860&lt;61, "51–60",
  B860&lt;71, "61–70",
  B860&lt;81, "71–80",
  B860&lt;=100, "81–100"
)</f>
        <v>11–20</v>
      </c>
    </row>
    <row r="861" spans="1:13" x14ac:dyDescent="0.25">
      <c r="A861" t="s">
        <v>15</v>
      </c>
      <c r="B861">
        <v>54</v>
      </c>
      <c r="C861">
        <v>1</v>
      </c>
      <c r="D861">
        <v>1</v>
      </c>
      <c r="E861">
        <v>1</v>
      </c>
      <c r="F861" t="s">
        <v>16</v>
      </c>
      <c r="G861" t="s">
        <v>17</v>
      </c>
      <c r="H861" t="s">
        <v>13</v>
      </c>
      <c r="I861" t="s">
        <v>14</v>
      </c>
      <c r="J861">
        <v>1</v>
      </c>
      <c r="K861">
        <f>IF(J861=1,Table3[[#This Row],[Outcome]]," ")</f>
        <v>1</v>
      </c>
      <c r="L861" t="str">
        <f t="shared" si="13"/>
        <v xml:space="preserve"> </v>
      </c>
      <c r="M861" t="str" cm="1">
        <f t="array" ref="M861">_xlfn.IFS(
  B861&lt;11, "0–10",
  B861&lt;21, "11–20",
  B861&lt;31, "21–30",
  B861&lt;41, "31–40",
  B861&lt;51, "41–50",
  B861&lt;61, "51–60",
  B861&lt;71, "61–70",
  B861&lt;81, "71–80",
  B861&lt;=100, "81–100"
)</f>
        <v>51–60</v>
      </c>
    </row>
    <row r="862" spans="1:13" x14ac:dyDescent="0.25">
      <c r="A862" t="s">
        <v>15</v>
      </c>
      <c r="B862">
        <v>54</v>
      </c>
      <c r="C862">
        <v>1</v>
      </c>
      <c r="D862">
        <v>1</v>
      </c>
      <c r="E862">
        <v>1</v>
      </c>
      <c r="F862" t="s">
        <v>40</v>
      </c>
      <c r="G862" t="s">
        <v>12</v>
      </c>
      <c r="H862" t="s">
        <v>24</v>
      </c>
      <c r="I862" t="s">
        <v>14</v>
      </c>
      <c r="J862">
        <v>1</v>
      </c>
      <c r="K862">
        <f>IF(J862=1,Table3[[#This Row],[Outcome]]," ")</f>
        <v>1</v>
      </c>
      <c r="L862" t="str">
        <f t="shared" si="13"/>
        <v xml:space="preserve"> </v>
      </c>
      <c r="M862" t="str" cm="1">
        <f t="array" ref="M862">_xlfn.IFS(
  B862&lt;11, "0–10",
  B862&lt;21, "11–20",
  B862&lt;31, "21–30",
  B862&lt;41, "31–40",
  B862&lt;51, "41–50",
  B862&lt;61, "51–60",
  B862&lt;71, "61–70",
  B862&lt;81, "71–80",
  B862&lt;=100, "81–100"
)</f>
        <v>51–60</v>
      </c>
    </row>
    <row r="863" spans="1:13" x14ac:dyDescent="0.25">
      <c r="A863" t="s">
        <v>15</v>
      </c>
      <c r="B863">
        <v>18</v>
      </c>
      <c r="C863">
        <v>1</v>
      </c>
      <c r="D863">
        <v>1</v>
      </c>
      <c r="E863">
        <v>1</v>
      </c>
      <c r="F863" t="s">
        <v>11</v>
      </c>
      <c r="G863" t="s">
        <v>17</v>
      </c>
      <c r="H863" t="s">
        <v>13</v>
      </c>
      <c r="I863" t="s">
        <v>14</v>
      </c>
      <c r="J863">
        <v>1</v>
      </c>
      <c r="K863">
        <f>IF(J863=1,Table3[[#This Row],[Outcome]]," ")</f>
        <v>1</v>
      </c>
      <c r="L863" t="str">
        <f t="shared" si="13"/>
        <v xml:space="preserve"> </v>
      </c>
      <c r="M863" t="str" cm="1">
        <f t="array" ref="M863">_xlfn.IFS(
  B863&lt;11, "0–10",
  B863&lt;21, "11–20",
  B863&lt;31, "21–30",
  B863&lt;41, "31–40",
  B863&lt;51, "41–50",
  B863&lt;61, "51–60",
  B863&lt;71, "61–70",
  B863&lt;81, "71–80",
  B863&lt;=100, "81–100"
)</f>
        <v>11–20</v>
      </c>
    </row>
    <row r="864" spans="1:13" x14ac:dyDescent="0.25">
      <c r="A864" t="s">
        <v>10</v>
      </c>
      <c r="B864">
        <v>19</v>
      </c>
      <c r="C864">
        <v>1</v>
      </c>
      <c r="D864">
        <v>1</v>
      </c>
      <c r="E864">
        <v>1</v>
      </c>
      <c r="F864" t="s">
        <v>43</v>
      </c>
      <c r="G864" t="s">
        <v>12</v>
      </c>
      <c r="H864" t="s">
        <v>24</v>
      </c>
      <c r="I864" t="s">
        <v>14</v>
      </c>
      <c r="J864">
        <v>1</v>
      </c>
      <c r="K864">
        <f>IF(J864=1,Table3[[#This Row],[Outcome]]," ")</f>
        <v>1</v>
      </c>
      <c r="L864" t="str">
        <f t="shared" si="13"/>
        <v xml:space="preserve"> </v>
      </c>
      <c r="M864" t="str" cm="1">
        <f t="array" ref="M864">_xlfn.IFS(
  B864&lt;11, "0–10",
  B864&lt;21, "11–20",
  B864&lt;31, "21–30",
  B864&lt;41, "31–40",
  B864&lt;51, "41–50",
  B864&lt;61, "51–60",
  B864&lt;71, "61–70",
  B864&lt;81, "71–80",
  B864&lt;=100, "81–100"
)</f>
        <v>11–20</v>
      </c>
    </row>
    <row r="865" spans="1:13" x14ac:dyDescent="0.25">
      <c r="A865" t="s">
        <v>10</v>
      </c>
      <c r="B865">
        <v>47</v>
      </c>
      <c r="C865">
        <v>0</v>
      </c>
      <c r="D865">
        <v>0</v>
      </c>
      <c r="E865">
        <v>1</v>
      </c>
      <c r="F865" t="s">
        <v>23</v>
      </c>
      <c r="G865" t="s">
        <v>17</v>
      </c>
      <c r="H865" t="s">
        <v>24</v>
      </c>
      <c r="I865" t="s">
        <v>14</v>
      </c>
      <c r="J865">
        <v>0</v>
      </c>
      <c r="K865" t="str">
        <f>IF(J865=1,Table3[[#This Row],[Outcome]]," ")</f>
        <v xml:space="preserve"> </v>
      </c>
      <c r="L865">
        <f t="shared" si="13"/>
        <v>1</v>
      </c>
      <c r="M865" t="str" cm="1">
        <f t="array" ref="M865">_xlfn.IFS(
  B865&lt;11, "0–10",
  B865&lt;21, "11–20",
  B865&lt;31, "21–30",
  B865&lt;41, "31–40",
  B865&lt;51, "41–50",
  B865&lt;61, "51–60",
  B865&lt;71, "61–70",
  B865&lt;81, "71–80",
  B865&lt;=100, "81–100"
)</f>
        <v>41–50</v>
      </c>
    </row>
    <row r="866" spans="1:13" x14ac:dyDescent="0.25">
      <c r="A866" t="s">
        <v>10</v>
      </c>
      <c r="B866">
        <v>38</v>
      </c>
      <c r="C866">
        <v>0</v>
      </c>
      <c r="D866">
        <v>0</v>
      </c>
      <c r="E866">
        <v>1</v>
      </c>
      <c r="F866" t="s">
        <v>23</v>
      </c>
      <c r="G866" t="s">
        <v>12</v>
      </c>
      <c r="H866" t="s">
        <v>19</v>
      </c>
      <c r="I866" t="s">
        <v>14</v>
      </c>
      <c r="J866">
        <v>0</v>
      </c>
      <c r="K866" t="str">
        <f>IF(J866=1,Table3[[#This Row],[Outcome]]," ")</f>
        <v xml:space="preserve"> </v>
      </c>
      <c r="L866">
        <f t="shared" si="13"/>
        <v>1</v>
      </c>
      <c r="M866" t="str" cm="1">
        <f t="array" ref="M866">_xlfn.IFS(
  B866&lt;11, "0–10",
  B866&lt;21, "11–20",
  B866&lt;31, "21–30",
  B866&lt;41, "31–40",
  B866&lt;51, "41–50",
  B866&lt;61, "51–60",
  B866&lt;71, "61–70",
  B866&lt;81, "71–80",
  B866&lt;=100, "81–100"
)</f>
        <v>31–40</v>
      </c>
    </row>
    <row r="867" spans="1:13" x14ac:dyDescent="0.25">
      <c r="A867" t="s">
        <v>15</v>
      </c>
      <c r="B867">
        <v>20</v>
      </c>
      <c r="C867">
        <v>0</v>
      </c>
      <c r="D867">
        <v>0</v>
      </c>
      <c r="E867">
        <v>0</v>
      </c>
      <c r="F867" t="s">
        <v>38</v>
      </c>
      <c r="G867" t="s">
        <v>17</v>
      </c>
      <c r="H867" t="s">
        <v>13</v>
      </c>
      <c r="I867" t="s">
        <v>14</v>
      </c>
      <c r="J867">
        <v>0</v>
      </c>
      <c r="K867" t="str">
        <f>IF(J867=1,Table3[[#This Row],[Outcome]]," ")</f>
        <v xml:space="preserve"> </v>
      </c>
      <c r="L867">
        <f t="shared" si="13"/>
        <v>1</v>
      </c>
      <c r="M867" t="str" cm="1">
        <f t="array" ref="M867">_xlfn.IFS(
  B867&lt;11, "0–10",
  B867&lt;21, "11–20",
  B867&lt;31, "21–30",
  B867&lt;41, "31–40",
  B867&lt;51, "41–50",
  B867&lt;61, "51–60",
  B867&lt;71, "61–70",
  B867&lt;81, "71–80",
  B867&lt;=100, "81–100"
)</f>
        <v>11–20</v>
      </c>
    </row>
    <row r="868" spans="1:13" x14ac:dyDescent="0.25">
      <c r="A868" t="s">
        <v>15</v>
      </c>
      <c r="B868">
        <v>65</v>
      </c>
      <c r="C868">
        <v>1</v>
      </c>
      <c r="D868">
        <v>1</v>
      </c>
      <c r="E868">
        <v>0</v>
      </c>
      <c r="F868" t="s">
        <v>28</v>
      </c>
      <c r="G868" t="s">
        <v>12</v>
      </c>
      <c r="H868" t="s">
        <v>24</v>
      </c>
      <c r="I868" t="s">
        <v>14</v>
      </c>
      <c r="J868">
        <v>1</v>
      </c>
      <c r="K868">
        <f>IF(J868=1,Table3[[#This Row],[Outcome]]," ")</f>
        <v>1</v>
      </c>
      <c r="L868" t="str">
        <f t="shared" si="13"/>
        <v xml:space="preserve"> </v>
      </c>
      <c r="M868" t="str" cm="1">
        <f t="array" ref="M868">_xlfn.IFS(
  B868&lt;11, "0–10",
  B868&lt;21, "11–20",
  B868&lt;31, "21–30",
  B868&lt;41, "31–40",
  B868&lt;51, "41–50",
  B868&lt;61, "51–60",
  B868&lt;71, "61–70",
  B868&lt;81, "71–80",
  B868&lt;=100, "81–100"
)</f>
        <v>61–70</v>
      </c>
    </row>
    <row r="869" spans="1:13" x14ac:dyDescent="0.25">
      <c r="A869" t="s">
        <v>10</v>
      </c>
      <c r="B869">
        <v>29</v>
      </c>
      <c r="C869">
        <v>1</v>
      </c>
      <c r="D869">
        <v>1</v>
      </c>
      <c r="E869">
        <v>0</v>
      </c>
      <c r="F869" t="s">
        <v>39</v>
      </c>
      <c r="G869" t="s">
        <v>17</v>
      </c>
      <c r="H869" t="s">
        <v>13</v>
      </c>
      <c r="I869" t="s">
        <v>14</v>
      </c>
      <c r="J869">
        <v>1</v>
      </c>
      <c r="K869">
        <f>IF(J869=1,Table3[[#This Row],[Outcome]]," ")</f>
        <v>1</v>
      </c>
      <c r="L869" t="str">
        <f t="shared" si="13"/>
        <v xml:space="preserve"> </v>
      </c>
      <c r="M869" t="str" cm="1">
        <f t="array" ref="M869">_xlfn.IFS(
  B869&lt;11, "0–10",
  B869&lt;21, "11–20",
  B869&lt;31, "21–30",
  B869&lt;41, "31–40",
  B869&lt;51, "41–50",
  B869&lt;61, "51–60",
  B869&lt;71, "61–70",
  B869&lt;81, "71–80",
  B869&lt;=100, "81–100"
)</f>
        <v>21–30</v>
      </c>
    </row>
    <row r="870" spans="1:13" x14ac:dyDescent="0.25">
      <c r="A870" t="s">
        <v>10</v>
      </c>
      <c r="B870">
        <v>8</v>
      </c>
      <c r="C870">
        <v>0</v>
      </c>
      <c r="D870">
        <v>0</v>
      </c>
      <c r="E870">
        <v>0</v>
      </c>
      <c r="F870" t="s">
        <v>45</v>
      </c>
      <c r="G870" t="s">
        <v>12</v>
      </c>
      <c r="H870" t="s">
        <v>13</v>
      </c>
      <c r="I870" t="s">
        <v>14</v>
      </c>
      <c r="J870">
        <v>0</v>
      </c>
      <c r="K870" t="str">
        <f>IF(J870=1,Table3[[#This Row],[Outcome]]," ")</f>
        <v xml:space="preserve"> </v>
      </c>
      <c r="L870">
        <f t="shared" si="13"/>
        <v>1</v>
      </c>
      <c r="M870" t="str" cm="1">
        <f t="array" ref="M870">_xlfn.IFS(
  B870&lt;11, "0–10",
  B870&lt;21, "11–20",
  B870&lt;31, "21–30",
  B870&lt;41, "31–40",
  B870&lt;51, "41–50",
  B870&lt;61, "51–60",
  B870&lt;71, "61–70",
  B870&lt;81, "71–80",
  B870&lt;=100, "81–100"
)</f>
        <v>0–10</v>
      </c>
    </row>
    <row r="871" spans="1:13" x14ac:dyDescent="0.25">
      <c r="A871" t="s">
        <v>10</v>
      </c>
      <c r="B871">
        <v>45</v>
      </c>
      <c r="C871">
        <v>1</v>
      </c>
      <c r="D871">
        <v>1</v>
      </c>
      <c r="E871">
        <v>1</v>
      </c>
      <c r="F871" t="s">
        <v>22</v>
      </c>
      <c r="G871" t="s">
        <v>17</v>
      </c>
      <c r="H871" t="s">
        <v>13</v>
      </c>
      <c r="I871" t="s">
        <v>14</v>
      </c>
      <c r="J871">
        <v>1</v>
      </c>
      <c r="K871">
        <f>IF(J871=1,Table3[[#This Row],[Outcome]]," ")</f>
        <v>1</v>
      </c>
      <c r="L871" t="str">
        <f t="shared" si="13"/>
        <v xml:space="preserve"> </v>
      </c>
      <c r="M871" t="str" cm="1">
        <f t="array" ref="M871">_xlfn.IFS(
  B871&lt;11, "0–10",
  B871&lt;21, "11–20",
  B871&lt;31, "21–30",
  B871&lt;41, "31–40",
  B871&lt;51, "41–50",
  B871&lt;61, "51–60",
  B871&lt;71, "61–70",
  B871&lt;81, "71–80",
  B871&lt;=100, "81–100"
)</f>
        <v>41–50</v>
      </c>
    </row>
    <row r="872" spans="1:13" x14ac:dyDescent="0.25">
      <c r="A872" t="s">
        <v>10</v>
      </c>
      <c r="B872">
        <v>9</v>
      </c>
      <c r="C872">
        <v>1</v>
      </c>
      <c r="D872">
        <v>1</v>
      </c>
      <c r="E872">
        <v>0</v>
      </c>
      <c r="F872" t="s">
        <v>41</v>
      </c>
      <c r="G872" t="s">
        <v>12</v>
      </c>
      <c r="H872" t="s">
        <v>13</v>
      </c>
      <c r="I872" t="s">
        <v>14</v>
      </c>
      <c r="J872">
        <v>1</v>
      </c>
      <c r="K872">
        <f>IF(J872=1,Table3[[#This Row],[Outcome]]," ")</f>
        <v>1</v>
      </c>
      <c r="L872" t="str">
        <f t="shared" si="13"/>
        <v xml:space="preserve"> </v>
      </c>
      <c r="M872" t="str" cm="1">
        <f t="array" ref="M872">_xlfn.IFS(
  B872&lt;11, "0–10",
  B872&lt;21, "11–20",
  B872&lt;31, "21–30",
  B872&lt;41, "31–40",
  B872&lt;51, "41–50",
  B872&lt;61, "51–60",
  B872&lt;71, "61–70",
  B872&lt;81, "71–80",
  B872&lt;=100, "81–100"
)</f>
        <v>0–10</v>
      </c>
    </row>
    <row r="873" spans="1:13" x14ac:dyDescent="0.25">
      <c r="A873" t="s">
        <v>15</v>
      </c>
      <c r="B873">
        <v>27</v>
      </c>
      <c r="C873">
        <v>0</v>
      </c>
      <c r="D873">
        <v>0</v>
      </c>
      <c r="E873">
        <v>0</v>
      </c>
      <c r="F873" t="s">
        <v>46</v>
      </c>
      <c r="G873" t="s">
        <v>17</v>
      </c>
      <c r="H873" t="s">
        <v>13</v>
      </c>
      <c r="I873" t="s">
        <v>14</v>
      </c>
      <c r="J873">
        <v>0</v>
      </c>
      <c r="K873" t="str">
        <f>IF(J873=1,Table3[[#This Row],[Outcome]]," ")</f>
        <v xml:space="preserve"> </v>
      </c>
      <c r="L873">
        <f t="shared" si="13"/>
        <v>1</v>
      </c>
      <c r="M873" t="str" cm="1">
        <f t="array" ref="M873">_xlfn.IFS(
  B873&lt;11, "0–10",
  B873&lt;21, "11–20",
  B873&lt;31, "21–30",
  B873&lt;41, "31–40",
  B873&lt;51, "41–50",
  B873&lt;61, "51–60",
  B873&lt;71, "61–70",
  B873&lt;81, "71–80",
  B873&lt;=100, "81–100"
)</f>
        <v>21–30</v>
      </c>
    </row>
    <row r="874" spans="1:13" x14ac:dyDescent="0.25">
      <c r="A874" t="s">
        <v>15</v>
      </c>
      <c r="B874">
        <v>59</v>
      </c>
      <c r="C874">
        <v>1</v>
      </c>
      <c r="D874">
        <v>1</v>
      </c>
      <c r="E874">
        <v>1</v>
      </c>
      <c r="F874" t="s">
        <v>49</v>
      </c>
      <c r="G874" t="s">
        <v>12</v>
      </c>
      <c r="H874" t="s">
        <v>19</v>
      </c>
      <c r="I874" t="s">
        <v>14</v>
      </c>
      <c r="J874">
        <v>1</v>
      </c>
      <c r="K874">
        <f>IF(J874=1,Table3[[#This Row],[Outcome]]," ")</f>
        <v>1</v>
      </c>
      <c r="L874" t="str">
        <f t="shared" si="13"/>
        <v xml:space="preserve"> </v>
      </c>
      <c r="M874" t="str" cm="1">
        <f t="array" ref="M874">_xlfn.IFS(
  B874&lt;11, "0–10",
  B874&lt;21, "11–20",
  B874&lt;31, "21–30",
  B874&lt;41, "31–40",
  B874&lt;51, "41–50",
  B874&lt;61, "51–60",
  B874&lt;71, "61–70",
  B874&lt;81, "71–80",
  B874&lt;=100, "81–100"
)</f>
        <v>51–60</v>
      </c>
    </row>
    <row r="875" spans="1:13" x14ac:dyDescent="0.25">
      <c r="A875" t="s">
        <v>10</v>
      </c>
      <c r="B875">
        <v>16</v>
      </c>
      <c r="C875">
        <v>1</v>
      </c>
      <c r="D875">
        <v>1</v>
      </c>
      <c r="E875">
        <v>0</v>
      </c>
      <c r="F875" t="s">
        <v>18</v>
      </c>
      <c r="G875" t="s">
        <v>17</v>
      </c>
      <c r="H875" t="s">
        <v>24</v>
      </c>
      <c r="I875" t="s">
        <v>14</v>
      </c>
      <c r="J875">
        <v>1</v>
      </c>
      <c r="K875">
        <f>IF(J875=1,Table3[[#This Row],[Outcome]]," ")</f>
        <v>1</v>
      </c>
      <c r="L875" t="str">
        <f t="shared" si="13"/>
        <v xml:space="preserve"> </v>
      </c>
      <c r="M875" t="str" cm="1">
        <f t="array" ref="M875">_xlfn.IFS(
  B875&lt;11, "0–10",
  B875&lt;21, "11–20",
  B875&lt;31, "21–30",
  B875&lt;41, "31–40",
  B875&lt;51, "41–50",
  B875&lt;61, "51–60",
  B875&lt;71, "61–70",
  B875&lt;81, "71–80",
  B875&lt;=100, "81–100"
)</f>
        <v>11–20</v>
      </c>
    </row>
    <row r="876" spans="1:13" x14ac:dyDescent="0.25">
      <c r="A876" t="s">
        <v>10</v>
      </c>
      <c r="B876">
        <v>8</v>
      </c>
      <c r="C876">
        <v>0</v>
      </c>
      <c r="D876">
        <v>0</v>
      </c>
      <c r="E876">
        <v>0</v>
      </c>
      <c r="F876" t="s">
        <v>52</v>
      </c>
      <c r="G876" t="s">
        <v>12</v>
      </c>
      <c r="H876" t="s">
        <v>19</v>
      </c>
      <c r="I876" t="s">
        <v>14</v>
      </c>
      <c r="J876">
        <v>0</v>
      </c>
      <c r="K876" t="str">
        <f>IF(J876=1,Table3[[#This Row],[Outcome]]," ")</f>
        <v xml:space="preserve"> </v>
      </c>
      <c r="L876">
        <f t="shared" si="13"/>
        <v>1</v>
      </c>
      <c r="M876" t="str" cm="1">
        <f t="array" ref="M876">_xlfn.IFS(
  B876&lt;11, "0–10",
  B876&lt;21, "11–20",
  B876&lt;31, "21–30",
  B876&lt;41, "31–40",
  B876&lt;51, "41–50",
  B876&lt;61, "51–60",
  B876&lt;71, "61–70",
  B876&lt;81, "71–80",
  B876&lt;=100, "81–100"
)</f>
        <v>0–10</v>
      </c>
    </row>
    <row r="877" spans="1:13" x14ac:dyDescent="0.25">
      <c r="A877" t="s">
        <v>10</v>
      </c>
      <c r="B877">
        <v>36</v>
      </c>
      <c r="C877">
        <v>1</v>
      </c>
      <c r="D877">
        <v>1</v>
      </c>
      <c r="E877">
        <v>0</v>
      </c>
      <c r="F877" t="s">
        <v>46</v>
      </c>
      <c r="G877" t="s">
        <v>17</v>
      </c>
      <c r="H877" t="s">
        <v>24</v>
      </c>
      <c r="I877" t="s">
        <v>14</v>
      </c>
      <c r="J877">
        <v>1</v>
      </c>
      <c r="K877">
        <f>IF(J877=1,Table3[[#This Row],[Outcome]]," ")</f>
        <v>1</v>
      </c>
      <c r="L877" t="str">
        <f t="shared" si="13"/>
        <v xml:space="preserve"> </v>
      </c>
      <c r="M877" t="str" cm="1">
        <f t="array" ref="M877">_xlfn.IFS(
  B877&lt;11, "0–10",
  B877&lt;21, "11–20",
  B877&lt;31, "21–30",
  B877&lt;41, "31–40",
  B877&lt;51, "41–50",
  B877&lt;61, "51–60",
  B877&lt;71, "61–70",
  B877&lt;81, "71–80",
  B877&lt;=100, "81–100"
)</f>
        <v>31–40</v>
      </c>
    </row>
    <row r="878" spans="1:13" x14ac:dyDescent="0.25">
      <c r="A878" t="s">
        <v>15</v>
      </c>
      <c r="B878">
        <v>38</v>
      </c>
      <c r="C878">
        <v>0</v>
      </c>
      <c r="D878">
        <v>0</v>
      </c>
      <c r="E878">
        <v>1</v>
      </c>
      <c r="F878" t="s">
        <v>37</v>
      </c>
      <c r="G878" t="s">
        <v>12</v>
      </c>
      <c r="H878" t="s">
        <v>13</v>
      </c>
      <c r="I878" t="s">
        <v>14</v>
      </c>
      <c r="J878">
        <v>0</v>
      </c>
      <c r="K878" t="str">
        <f>IF(J878=1,Table3[[#This Row],[Outcome]]," ")</f>
        <v xml:space="preserve"> </v>
      </c>
      <c r="L878">
        <f t="shared" si="13"/>
        <v>1</v>
      </c>
      <c r="M878" t="str" cm="1">
        <f t="array" ref="M878">_xlfn.IFS(
  B878&lt;11, "0–10",
  B878&lt;21, "11–20",
  B878&lt;31, "21–30",
  B878&lt;41, "31–40",
  B878&lt;51, "41–50",
  B878&lt;61, "51–60",
  B878&lt;71, "61–70",
  B878&lt;81, "71–80",
  B878&lt;=100, "81–100"
)</f>
        <v>31–40</v>
      </c>
    </row>
    <row r="879" spans="1:13" x14ac:dyDescent="0.25">
      <c r="A879" t="s">
        <v>10</v>
      </c>
      <c r="B879">
        <v>56</v>
      </c>
      <c r="C879">
        <v>1</v>
      </c>
      <c r="D879">
        <v>1</v>
      </c>
      <c r="E879">
        <v>1</v>
      </c>
      <c r="F879" t="s">
        <v>35</v>
      </c>
      <c r="G879" t="s">
        <v>17</v>
      </c>
      <c r="H879" t="s">
        <v>13</v>
      </c>
      <c r="I879" t="s">
        <v>14</v>
      </c>
      <c r="J879">
        <v>1</v>
      </c>
      <c r="K879">
        <f>IF(J879=1,Table3[[#This Row],[Outcome]]," ")</f>
        <v>1</v>
      </c>
      <c r="L879" t="str">
        <f t="shared" si="13"/>
        <v xml:space="preserve"> </v>
      </c>
      <c r="M879" t="str" cm="1">
        <f t="array" ref="M879">_xlfn.IFS(
  B879&lt;11, "0–10",
  B879&lt;21, "11–20",
  B879&lt;31, "21–30",
  B879&lt;41, "31–40",
  B879&lt;51, "41–50",
  B879&lt;61, "51–60",
  B879&lt;71, "61–70",
  B879&lt;81, "71–80",
  B879&lt;=100, "81–100"
)</f>
        <v>51–60</v>
      </c>
    </row>
    <row r="880" spans="1:13" x14ac:dyDescent="0.25">
      <c r="A880" t="s">
        <v>15</v>
      </c>
      <c r="B880">
        <v>35</v>
      </c>
      <c r="C880">
        <v>1</v>
      </c>
      <c r="D880">
        <v>1</v>
      </c>
      <c r="E880">
        <v>0</v>
      </c>
      <c r="F880" t="s">
        <v>11</v>
      </c>
      <c r="G880" t="s">
        <v>12</v>
      </c>
      <c r="H880" t="s">
        <v>19</v>
      </c>
      <c r="I880" t="s">
        <v>14</v>
      </c>
      <c r="J880">
        <v>1</v>
      </c>
      <c r="K880">
        <f>IF(J880=1,Table3[[#This Row],[Outcome]]," ")</f>
        <v>1</v>
      </c>
      <c r="L880" t="str">
        <f t="shared" si="13"/>
        <v xml:space="preserve"> </v>
      </c>
      <c r="M880" t="str" cm="1">
        <f t="array" ref="M880">_xlfn.IFS(
  B880&lt;11, "0–10",
  B880&lt;21, "11–20",
  B880&lt;31, "21–30",
  B880&lt;41, "31–40",
  B880&lt;51, "41–50",
  B880&lt;61, "51–60",
  B880&lt;71, "61–70",
  B880&lt;81, "71–80",
  B880&lt;=100, "81–100"
)</f>
        <v>31–40</v>
      </c>
    </row>
    <row r="881" spans="1:13" x14ac:dyDescent="0.25">
      <c r="A881" t="s">
        <v>10</v>
      </c>
      <c r="B881">
        <v>18</v>
      </c>
      <c r="C881">
        <v>1</v>
      </c>
      <c r="D881">
        <v>1</v>
      </c>
      <c r="E881">
        <v>0</v>
      </c>
      <c r="F881" t="s">
        <v>48</v>
      </c>
      <c r="G881" t="s">
        <v>17</v>
      </c>
      <c r="H881" t="s">
        <v>24</v>
      </c>
      <c r="I881" t="s">
        <v>14</v>
      </c>
      <c r="J881">
        <v>1</v>
      </c>
      <c r="K881">
        <f>IF(J881=1,Table3[[#This Row],[Outcome]]," ")</f>
        <v>1</v>
      </c>
      <c r="L881" t="str">
        <f t="shared" si="13"/>
        <v xml:space="preserve"> </v>
      </c>
      <c r="M881" t="str" cm="1">
        <f t="array" ref="M881">_xlfn.IFS(
  B881&lt;11, "0–10",
  B881&lt;21, "11–20",
  B881&lt;31, "21–30",
  B881&lt;41, "31–40",
  B881&lt;51, "41–50",
  B881&lt;61, "51–60",
  B881&lt;71, "61–70",
  B881&lt;81, "71–80",
  B881&lt;=100, "81–100"
)</f>
        <v>11–20</v>
      </c>
    </row>
    <row r="882" spans="1:13" x14ac:dyDescent="0.25">
      <c r="A882" t="s">
        <v>10</v>
      </c>
      <c r="B882">
        <v>13</v>
      </c>
      <c r="C882">
        <v>1</v>
      </c>
      <c r="D882">
        <v>1</v>
      </c>
      <c r="E882">
        <v>0</v>
      </c>
      <c r="F882" t="s">
        <v>42</v>
      </c>
      <c r="G882" t="s">
        <v>12</v>
      </c>
      <c r="H882" t="s">
        <v>19</v>
      </c>
      <c r="I882" t="s">
        <v>14</v>
      </c>
      <c r="J882">
        <v>1</v>
      </c>
      <c r="K882">
        <f>IF(J882=1,Table3[[#This Row],[Outcome]]," ")</f>
        <v>1</v>
      </c>
      <c r="L882" t="str">
        <f t="shared" si="13"/>
        <v xml:space="preserve"> </v>
      </c>
      <c r="M882" t="str" cm="1">
        <f t="array" ref="M882">_xlfn.IFS(
  B882&lt;11, "0–10",
  B882&lt;21, "11–20",
  B882&lt;31, "21–30",
  B882&lt;41, "31–40",
  B882&lt;51, "41–50",
  B882&lt;61, "51–60",
  B882&lt;71, "61–70",
  B882&lt;81, "71–80",
  B882&lt;=100, "81–100"
)</f>
        <v>11–20</v>
      </c>
    </row>
    <row r="883" spans="1:13" x14ac:dyDescent="0.25">
      <c r="A883" t="s">
        <v>15</v>
      </c>
      <c r="B883">
        <v>23</v>
      </c>
      <c r="C883">
        <v>0</v>
      </c>
      <c r="D883">
        <v>1</v>
      </c>
      <c r="E883">
        <v>0</v>
      </c>
      <c r="F883" t="s">
        <v>28</v>
      </c>
      <c r="G883" t="s">
        <v>17</v>
      </c>
      <c r="H883" t="s">
        <v>13</v>
      </c>
      <c r="I883" t="s">
        <v>14</v>
      </c>
      <c r="J883">
        <v>1</v>
      </c>
      <c r="K883">
        <f>IF(J883=1,Table3[[#This Row],[Outcome]]," ")</f>
        <v>1</v>
      </c>
      <c r="L883" t="str">
        <f t="shared" si="13"/>
        <v xml:space="preserve"> </v>
      </c>
      <c r="M883" t="str" cm="1">
        <f t="array" ref="M883">_xlfn.IFS(
  B883&lt;11, "0–10",
  B883&lt;21, "11–20",
  B883&lt;31, "21–30",
  B883&lt;41, "31–40",
  B883&lt;51, "41–50",
  B883&lt;61, "51–60",
  B883&lt;71, "61–70",
  B883&lt;81, "71–80",
  B883&lt;=100, "81–100"
)</f>
        <v>21–30</v>
      </c>
    </row>
    <row r="884" spans="1:13" x14ac:dyDescent="0.25">
      <c r="A884" t="s">
        <v>10</v>
      </c>
      <c r="B884">
        <v>14</v>
      </c>
      <c r="C884">
        <v>1</v>
      </c>
      <c r="D884">
        <v>1</v>
      </c>
      <c r="E884">
        <v>1</v>
      </c>
      <c r="F884" t="s">
        <v>47</v>
      </c>
      <c r="G884" t="s">
        <v>12</v>
      </c>
      <c r="H884" t="s">
        <v>13</v>
      </c>
      <c r="I884" t="s">
        <v>14</v>
      </c>
      <c r="J884">
        <v>1</v>
      </c>
      <c r="K884">
        <f>IF(J884=1,Table3[[#This Row],[Outcome]]," ")</f>
        <v>1</v>
      </c>
      <c r="L884" t="str">
        <f t="shared" si="13"/>
        <v xml:space="preserve"> </v>
      </c>
      <c r="M884" t="str" cm="1">
        <f t="array" ref="M884">_xlfn.IFS(
  B884&lt;11, "0–10",
  B884&lt;21, "11–20",
  B884&lt;31, "21–30",
  B884&lt;41, "31–40",
  B884&lt;51, "41–50",
  B884&lt;61, "51–60",
  B884&lt;71, "61–70",
  B884&lt;81, "71–80",
  B884&lt;=100, "81–100"
)</f>
        <v>11–20</v>
      </c>
    </row>
    <row r="885" spans="1:13" x14ac:dyDescent="0.25">
      <c r="A885" t="s">
        <v>10</v>
      </c>
      <c r="B885">
        <v>21</v>
      </c>
      <c r="C885">
        <v>1</v>
      </c>
      <c r="D885">
        <v>1</v>
      </c>
      <c r="E885">
        <v>0</v>
      </c>
      <c r="F885" t="s">
        <v>31</v>
      </c>
      <c r="G885" t="s">
        <v>17</v>
      </c>
      <c r="H885" t="s">
        <v>19</v>
      </c>
      <c r="I885" t="s">
        <v>14</v>
      </c>
      <c r="J885">
        <v>1</v>
      </c>
      <c r="K885">
        <f>IF(J885=1,Table3[[#This Row],[Outcome]]," ")</f>
        <v>1</v>
      </c>
      <c r="L885" t="str">
        <f t="shared" si="13"/>
        <v xml:space="preserve"> </v>
      </c>
      <c r="M885" t="str" cm="1">
        <f t="array" ref="M885">_xlfn.IFS(
  B885&lt;11, "0–10",
  B885&lt;21, "11–20",
  B885&lt;31, "21–30",
  B885&lt;41, "31–40",
  B885&lt;51, "41–50",
  B885&lt;61, "51–60",
  B885&lt;71, "61–70",
  B885&lt;81, "71–80",
  B885&lt;=100, "81–100"
)</f>
        <v>21–30</v>
      </c>
    </row>
    <row r="886" spans="1:13" x14ac:dyDescent="0.25">
      <c r="A886" t="s">
        <v>15</v>
      </c>
      <c r="B886">
        <v>39</v>
      </c>
      <c r="C886">
        <v>1</v>
      </c>
      <c r="D886">
        <v>1</v>
      </c>
      <c r="E886">
        <v>1</v>
      </c>
      <c r="F886" t="s">
        <v>44</v>
      </c>
      <c r="G886" t="s">
        <v>12</v>
      </c>
      <c r="H886" t="s">
        <v>19</v>
      </c>
      <c r="I886" t="s">
        <v>14</v>
      </c>
      <c r="J886">
        <v>1</v>
      </c>
      <c r="K886">
        <f>IF(J886=1,Table3[[#This Row],[Outcome]]," ")</f>
        <v>1</v>
      </c>
      <c r="L886" t="str">
        <f t="shared" si="13"/>
        <v xml:space="preserve"> </v>
      </c>
      <c r="M886" t="str" cm="1">
        <f t="array" ref="M886">_xlfn.IFS(
  B886&lt;11, "0–10",
  B886&lt;21, "11–20",
  B886&lt;31, "21–30",
  B886&lt;41, "31–40",
  B886&lt;51, "41–50",
  B886&lt;61, "51–60",
  B886&lt;71, "61–70",
  B886&lt;81, "71–80",
  B886&lt;=100, "81–100"
)</f>
        <v>31–40</v>
      </c>
    </row>
    <row r="887" spans="1:13" x14ac:dyDescent="0.25">
      <c r="A887" t="s">
        <v>10</v>
      </c>
      <c r="B887">
        <v>39</v>
      </c>
      <c r="C887">
        <v>1</v>
      </c>
      <c r="D887">
        <v>1</v>
      </c>
      <c r="E887">
        <v>1</v>
      </c>
      <c r="F887" t="s">
        <v>11</v>
      </c>
      <c r="G887" t="s">
        <v>17</v>
      </c>
      <c r="H887" t="s">
        <v>13</v>
      </c>
      <c r="I887" t="s">
        <v>14</v>
      </c>
      <c r="J887">
        <v>1</v>
      </c>
      <c r="K887">
        <f>IF(J887=1,Table3[[#This Row],[Outcome]]," ")</f>
        <v>1</v>
      </c>
      <c r="L887" t="str">
        <f t="shared" si="13"/>
        <v xml:space="preserve"> </v>
      </c>
      <c r="M887" t="str" cm="1">
        <f t="array" ref="M887">_xlfn.IFS(
  B887&lt;11, "0–10",
  B887&lt;21, "11–20",
  B887&lt;31, "21–30",
  B887&lt;41, "31–40",
  B887&lt;51, "41–50",
  B887&lt;61, "51–60",
  B887&lt;71, "61–70",
  B887&lt;81, "71–80",
  B887&lt;=100, "81–100"
)</f>
        <v>31–40</v>
      </c>
    </row>
    <row r="888" spans="1:13" x14ac:dyDescent="0.25">
      <c r="A888" t="s">
        <v>15</v>
      </c>
      <c r="B888">
        <v>34</v>
      </c>
      <c r="C888">
        <v>0</v>
      </c>
      <c r="D888">
        <v>0</v>
      </c>
      <c r="E888">
        <v>0</v>
      </c>
      <c r="F888" t="s">
        <v>18</v>
      </c>
      <c r="G888" t="s">
        <v>12</v>
      </c>
      <c r="H888" t="s">
        <v>19</v>
      </c>
      <c r="I888" t="s">
        <v>14</v>
      </c>
      <c r="J888">
        <v>0</v>
      </c>
      <c r="K888" t="str">
        <f>IF(J888=1,Table3[[#This Row],[Outcome]]," ")</f>
        <v xml:space="preserve"> </v>
      </c>
      <c r="L888">
        <f t="shared" si="13"/>
        <v>1</v>
      </c>
      <c r="M888" t="str" cm="1">
        <f t="array" ref="M888">_xlfn.IFS(
  B888&lt;11, "0–10",
  B888&lt;21, "11–20",
  B888&lt;31, "21–30",
  B888&lt;41, "31–40",
  B888&lt;51, "41–50",
  B888&lt;61, "51–60",
  B888&lt;71, "61–70",
  B888&lt;81, "71–80",
  B888&lt;=100, "81–100"
)</f>
        <v>31–40</v>
      </c>
    </row>
    <row r="889" spans="1:13" x14ac:dyDescent="0.25">
      <c r="A889" t="s">
        <v>10</v>
      </c>
      <c r="B889">
        <v>36</v>
      </c>
      <c r="C889">
        <v>1</v>
      </c>
      <c r="D889">
        <v>1</v>
      </c>
      <c r="E889">
        <v>1</v>
      </c>
      <c r="F889" t="s">
        <v>37</v>
      </c>
      <c r="G889" t="s">
        <v>17</v>
      </c>
      <c r="H889" t="s">
        <v>13</v>
      </c>
      <c r="I889" t="s">
        <v>14</v>
      </c>
      <c r="J889">
        <v>1</v>
      </c>
      <c r="K889">
        <f>IF(J889=1,Table3[[#This Row],[Outcome]]," ")</f>
        <v>1</v>
      </c>
      <c r="L889" t="str">
        <f t="shared" si="13"/>
        <v xml:space="preserve"> </v>
      </c>
      <c r="M889" t="str" cm="1">
        <f t="array" ref="M889">_xlfn.IFS(
  B889&lt;11, "0–10",
  B889&lt;21, "11–20",
  B889&lt;31, "21–30",
  B889&lt;41, "31–40",
  B889&lt;51, "41–50",
  B889&lt;61, "51–60",
  B889&lt;71, "61–70",
  B889&lt;81, "71–80",
  B889&lt;=100, "81–100"
)</f>
        <v>31–40</v>
      </c>
    </row>
    <row r="890" spans="1:13" x14ac:dyDescent="0.25">
      <c r="A890" t="s">
        <v>10</v>
      </c>
      <c r="B890">
        <v>43</v>
      </c>
      <c r="C890">
        <v>0</v>
      </c>
      <c r="D890">
        <v>1</v>
      </c>
      <c r="E890">
        <v>0</v>
      </c>
      <c r="F890" t="s">
        <v>40</v>
      </c>
      <c r="G890" t="s">
        <v>12</v>
      </c>
      <c r="H890" t="s">
        <v>24</v>
      </c>
      <c r="I890" t="s">
        <v>14</v>
      </c>
      <c r="J890">
        <v>1</v>
      </c>
      <c r="K890">
        <f>IF(J890=1,Table3[[#This Row],[Outcome]]," ")</f>
        <v>1</v>
      </c>
      <c r="L890" t="str">
        <f t="shared" si="13"/>
        <v xml:space="preserve"> </v>
      </c>
      <c r="M890" t="str" cm="1">
        <f t="array" ref="M890">_xlfn.IFS(
  B890&lt;11, "0–10",
  B890&lt;21, "11–20",
  B890&lt;31, "21–30",
  B890&lt;41, "31–40",
  B890&lt;51, "41–50",
  B890&lt;61, "51–60",
  B890&lt;71, "61–70",
  B890&lt;81, "71–80",
  B890&lt;=100, "81–100"
)</f>
        <v>41–50</v>
      </c>
    </row>
    <row r="891" spans="1:13" x14ac:dyDescent="0.25">
      <c r="A891" t="s">
        <v>15</v>
      </c>
      <c r="B891">
        <v>39</v>
      </c>
      <c r="C891">
        <v>1</v>
      </c>
      <c r="D891">
        <v>1</v>
      </c>
      <c r="E891">
        <v>1</v>
      </c>
      <c r="F891" t="s">
        <v>36</v>
      </c>
      <c r="G891" t="s">
        <v>17</v>
      </c>
      <c r="H891" t="s">
        <v>13</v>
      </c>
      <c r="I891" t="s">
        <v>14</v>
      </c>
      <c r="J891">
        <v>1</v>
      </c>
      <c r="K891">
        <f>IF(J891=1,Table3[[#This Row],[Outcome]]," ")</f>
        <v>1</v>
      </c>
      <c r="L891" t="str">
        <f t="shared" si="13"/>
        <v xml:space="preserve"> </v>
      </c>
      <c r="M891" t="str" cm="1">
        <f t="array" ref="M891">_xlfn.IFS(
  B891&lt;11, "0–10",
  B891&lt;21, "11–20",
  B891&lt;31, "21–30",
  B891&lt;41, "31–40",
  B891&lt;51, "41–50",
  B891&lt;61, "51–60",
  B891&lt;71, "61–70",
  B891&lt;81, "71–80",
  B891&lt;=100, "81–100"
)</f>
        <v>31–40</v>
      </c>
    </row>
    <row r="892" spans="1:13" x14ac:dyDescent="0.25">
      <c r="A892" t="s">
        <v>10</v>
      </c>
      <c r="B892">
        <v>53</v>
      </c>
      <c r="C892">
        <v>1</v>
      </c>
      <c r="D892">
        <v>1</v>
      </c>
      <c r="E892">
        <v>1</v>
      </c>
      <c r="F892" t="s">
        <v>44</v>
      </c>
      <c r="G892" t="s">
        <v>12</v>
      </c>
      <c r="H892" t="s">
        <v>19</v>
      </c>
      <c r="I892" t="s">
        <v>14</v>
      </c>
      <c r="J892">
        <v>1</v>
      </c>
      <c r="K892">
        <f>IF(J892=1,Table3[[#This Row],[Outcome]]," ")</f>
        <v>1</v>
      </c>
      <c r="L892" t="str">
        <f t="shared" si="13"/>
        <v xml:space="preserve"> </v>
      </c>
      <c r="M892" t="str" cm="1">
        <f t="array" ref="M892">_xlfn.IFS(
  B892&lt;11, "0–10",
  B892&lt;21, "11–20",
  B892&lt;31, "21–30",
  B892&lt;41, "31–40",
  B892&lt;51, "41–50",
  B892&lt;61, "51–60",
  B892&lt;71, "61–70",
  B892&lt;81, "71–80",
  B892&lt;=100, "81–100"
)</f>
        <v>51–60</v>
      </c>
    </row>
    <row r="893" spans="1:13" x14ac:dyDescent="0.25">
      <c r="A893" t="s">
        <v>15</v>
      </c>
      <c r="B893">
        <v>45</v>
      </c>
      <c r="C893">
        <v>1</v>
      </c>
      <c r="D893">
        <v>1</v>
      </c>
      <c r="E893">
        <v>1</v>
      </c>
      <c r="F893" t="s">
        <v>39</v>
      </c>
      <c r="G893" t="s">
        <v>17</v>
      </c>
      <c r="H893" t="s">
        <v>24</v>
      </c>
      <c r="I893" t="s">
        <v>14</v>
      </c>
      <c r="J893">
        <v>1</v>
      </c>
      <c r="K893">
        <f>IF(J893=1,Table3[[#This Row],[Outcome]]," ")</f>
        <v>1</v>
      </c>
      <c r="L893" t="str">
        <f t="shared" si="13"/>
        <v xml:space="preserve"> </v>
      </c>
      <c r="M893" t="str" cm="1">
        <f t="array" ref="M893">_xlfn.IFS(
  B893&lt;11, "0–10",
  B893&lt;21, "11–20",
  B893&lt;31, "21–30",
  B893&lt;41, "31–40",
  B893&lt;51, "41–50",
  B893&lt;61, "51–60",
  B893&lt;71, "61–70",
  B893&lt;81, "71–80",
  B893&lt;=100, "81–100"
)</f>
        <v>41–50</v>
      </c>
    </row>
    <row r="894" spans="1:13" x14ac:dyDescent="0.25">
      <c r="A894" t="s">
        <v>10</v>
      </c>
      <c r="B894">
        <v>12</v>
      </c>
      <c r="C894">
        <v>0</v>
      </c>
      <c r="D894">
        <v>0</v>
      </c>
      <c r="E894">
        <v>1</v>
      </c>
      <c r="F894" t="s">
        <v>36</v>
      </c>
      <c r="G894" t="s">
        <v>12</v>
      </c>
      <c r="H894" t="s">
        <v>13</v>
      </c>
      <c r="I894" t="s">
        <v>14</v>
      </c>
      <c r="J894">
        <v>0</v>
      </c>
      <c r="K894" t="str">
        <f>IF(J894=1,Table3[[#This Row],[Outcome]]," ")</f>
        <v xml:space="preserve"> </v>
      </c>
      <c r="L894">
        <f t="shared" si="13"/>
        <v>1</v>
      </c>
      <c r="M894" t="str" cm="1">
        <f t="array" ref="M894">_xlfn.IFS(
  B894&lt;11, "0–10",
  B894&lt;21, "11–20",
  B894&lt;31, "21–30",
  B894&lt;41, "31–40",
  B894&lt;51, "41–50",
  B894&lt;61, "51–60",
  B894&lt;71, "61–70",
  B894&lt;81, "71–80",
  B894&lt;=100, "81–100"
)</f>
        <v>11–20</v>
      </c>
    </row>
    <row r="895" spans="1:13" x14ac:dyDescent="0.25">
      <c r="A895" t="s">
        <v>10</v>
      </c>
      <c r="B895">
        <v>28</v>
      </c>
      <c r="C895">
        <v>1</v>
      </c>
      <c r="D895">
        <v>1</v>
      </c>
      <c r="E895">
        <v>0</v>
      </c>
      <c r="F895" t="s">
        <v>20</v>
      </c>
      <c r="G895" t="s">
        <v>17</v>
      </c>
      <c r="H895" t="s">
        <v>19</v>
      </c>
      <c r="I895" t="s">
        <v>14</v>
      </c>
      <c r="J895">
        <v>1</v>
      </c>
      <c r="K895">
        <f>IF(J895=1,Table3[[#This Row],[Outcome]]," ")</f>
        <v>1</v>
      </c>
      <c r="L895" t="str">
        <f t="shared" si="13"/>
        <v xml:space="preserve"> </v>
      </c>
      <c r="M895" t="str" cm="1">
        <f t="array" ref="M895">_xlfn.IFS(
  B895&lt;11, "0–10",
  B895&lt;21, "11–20",
  B895&lt;31, "21–30",
  B895&lt;41, "31–40",
  B895&lt;51, "41–50",
  B895&lt;61, "51–60",
  B895&lt;71, "61–70",
  B895&lt;81, "71–80",
  B895&lt;=100, "81–100"
)</f>
        <v>21–30</v>
      </c>
    </row>
    <row r="896" spans="1:13" x14ac:dyDescent="0.25">
      <c r="A896" t="s">
        <v>15</v>
      </c>
      <c r="B896">
        <v>14</v>
      </c>
      <c r="C896">
        <v>1</v>
      </c>
      <c r="D896">
        <v>1</v>
      </c>
      <c r="E896">
        <v>0</v>
      </c>
      <c r="F896" t="s">
        <v>41</v>
      </c>
      <c r="G896" t="s">
        <v>12</v>
      </c>
      <c r="H896" t="s">
        <v>13</v>
      </c>
      <c r="I896" t="s">
        <v>14</v>
      </c>
      <c r="J896">
        <v>1</v>
      </c>
      <c r="K896">
        <f>IF(J896=1,Table3[[#This Row],[Outcome]]," ")</f>
        <v>1</v>
      </c>
      <c r="L896" t="str">
        <f t="shared" si="13"/>
        <v xml:space="preserve"> </v>
      </c>
      <c r="M896" t="str" cm="1">
        <f t="array" ref="M896">_xlfn.IFS(
  B896&lt;11, "0–10",
  B896&lt;21, "11–20",
  B896&lt;31, "21–30",
  B896&lt;41, "31–40",
  B896&lt;51, "41–50",
  B896&lt;61, "51–60",
  B896&lt;71, "61–70",
  B896&lt;81, "71–80",
  B896&lt;=100, "81–100"
)</f>
        <v>11–20</v>
      </c>
    </row>
    <row r="897" spans="1:13" x14ac:dyDescent="0.25">
      <c r="A897" t="s">
        <v>15</v>
      </c>
      <c r="B897">
        <v>10</v>
      </c>
      <c r="C897">
        <v>0</v>
      </c>
      <c r="D897">
        <v>0</v>
      </c>
      <c r="E897">
        <v>0</v>
      </c>
      <c r="F897" t="s">
        <v>52</v>
      </c>
      <c r="G897" t="s">
        <v>17</v>
      </c>
      <c r="H897" t="s">
        <v>13</v>
      </c>
      <c r="I897" t="s">
        <v>14</v>
      </c>
      <c r="J897">
        <v>0</v>
      </c>
      <c r="K897" t="str">
        <f>IF(J897=1,Table3[[#This Row],[Outcome]]," ")</f>
        <v xml:space="preserve"> </v>
      </c>
      <c r="L897">
        <f t="shared" si="13"/>
        <v>1</v>
      </c>
      <c r="M897" t="str" cm="1">
        <f t="array" ref="M897">_xlfn.IFS(
  B897&lt;11, "0–10",
  B897&lt;21, "11–20",
  B897&lt;31, "21–30",
  B897&lt;41, "31–40",
  B897&lt;51, "41–50",
  B897&lt;61, "51–60",
  B897&lt;71, "61–70",
  B897&lt;81, "71–80",
  B897&lt;=100, "81–100"
)</f>
        <v>0–10</v>
      </c>
    </row>
    <row r="898" spans="1:13" x14ac:dyDescent="0.25">
      <c r="A898" t="s">
        <v>15</v>
      </c>
      <c r="B898">
        <v>64</v>
      </c>
      <c r="C898">
        <v>1</v>
      </c>
      <c r="D898">
        <v>1</v>
      </c>
      <c r="E898">
        <v>0</v>
      </c>
      <c r="F898" t="s">
        <v>33</v>
      </c>
      <c r="G898" t="s">
        <v>12</v>
      </c>
      <c r="H898" t="s">
        <v>19</v>
      </c>
      <c r="I898" t="s">
        <v>14</v>
      </c>
      <c r="J898">
        <v>1</v>
      </c>
      <c r="K898">
        <f>IF(J898=1,Table3[[#This Row],[Outcome]]," ")</f>
        <v>1</v>
      </c>
      <c r="L898" t="str">
        <f t="shared" ref="L898:L961" si="14">IF(J898=0,1," ")</f>
        <v xml:space="preserve"> </v>
      </c>
      <c r="M898" t="str" cm="1">
        <f t="array" ref="M898">_xlfn.IFS(
  B898&lt;11, "0–10",
  B898&lt;21, "11–20",
  B898&lt;31, "21–30",
  B898&lt;41, "31–40",
  B898&lt;51, "41–50",
  B898&lt;61, "51–60",
  B898&lt;71, "61–70",
  B898&lt;81, "71–80",
  B898&lt;=100, "81–100"
)</f>
        <v>61–70</v>
      </c>
    </row>
    <row r="899" spans="1:13" x14ac:dyDescent="0.25">
      <c r="A899" t="s">
        <v>15</v>
      </c>
      <c r="B899">
        <v>8</v>
      </c>
      <c r="C899">
        <v>1</v>
      </c>
      <c r="D899">
        <v>1</v>
      </c>
      <c r="E899">
        <v>0</v>
      </c>
      <c r="F899" t="s">
        <v>33</v>
      </c>
      <c r="G899" t="s">
        <v>17</v>
      </c>
      <c r="H899" t="s">
        <v>24</v>
      </c>
      <c r="I899" t="s">
        <v>14</v>
      </c>
      <c r="J899">
        <v>1</v>
      </c>
      <c r="K899">
        <f>IF(J899=1,Table3[[#This Row],[Outcome]]," ")</f>
        <v>1</v>
      </c>
      <c r="L899" t="str">
        <f t="shared" si="14"/>
        <v xml:space="preserve"> </v>
      </c>
      <c r="M899" t="str" cm="1">
        <f t="array" ref="M899">_xlfn.IFS(
  B899&lt;11, "0–10",
  B899&lt;21, "11–20",
  B899&lt;31, "21–30",
  B899&lt;41, "31–40",
  B899&lt;51, "41–50",
  B899&lt;61, "51–60",
  B899&lt;71, "61–70",
  B899&lt;81, "71–80",
  B899&lt;=100, "81–100"
)</f>
        <v>0–10</v>
      </c>
    </row>
    <row r="900" spans="1:13" x14ac:dyDescent="0.25">
      <c r="A900" t="s">
        <v>10</v>
      </c>
      <c r="B900">
        <v>43</v>
      </c>
      <c r="C900">
        <v>0</v>
      </c>
      <c r="D900">
        <v>0</v>
      </c>
      <c r="E900">
        <v>1</v>
      </c>
      <c r="F900" t="s">
        <v>41</v>
      </c>
      <c r="G900" t="s">
        <v>12</v>
      </c>
      <c r="H900" t="s">
        <v>19</v>
      </c>
      <c r="I900" t="s">
        <v>14</v>
      </c>
      <c r="J900">
        <v>0</v>
      </c>
      <c r="K900" t="str">
        <f>IF(J900=1,Table3[[#This Row],[Outcome]]," ")</f>
        <v xml:space="preserve"> </v>
      </c>
      <c r="L900">
        <f t="shared" si="14"/>
        <v>1</v>
      </c>
      <c r="M900" t="str" cm="1">
        <f t="array" ref="M900">_xlfn.IFS(
  B900&lt;11, "0–10",
  B900&lt;21, "11–20",
  B900&lt;31, "21–30",
  B900&lt;41, "31–40",
  B900&lt;51, "41–50",
  B900&lt;61, "51–60",
  B900&lt;71, "61–70",
  B900&lt;81, "71–80",
  B900&lt;=100, "81–100"
)</f>
        <v>41–50</v>
      </c>
    </row>
    <row r="901" spans="1:13" x14ac:dyDescent="0.25">
      <c r="A901" t="s">
        <v>15</v>
      </c>
      <c r="B901">
        <v>16</v>
      </c>
      <c r="C901">
        <v>0</v>
      </c>
      <c r="D901">
        <v>0</v>
      </c>
      <c r="E901">
        <v>0</v>
      </c>
      <c r="F901" t="s">
        <v>43</v>
      </c>
      <c r="G901" t="s">
        <v>17</v>
      </c>
      <c r="H901" t="s">
        <v>13</v>
      </c>
      <c r="I901" t="s">
        <v>14</v>
      </c>
      <c r="J901">
        <v>0</v>
      </c>
      <c r="K901" t="str">
        <f>IF(J901=1,Table3[[#This Row],[Outcome]]," ")</f>
        <v xml:space="preserve"> </v>
      </c>
      <c r="L901">
        <f t="shared" si="14"/>
        <v>1</v>
      </c>
      <c r="M901" t="str" cm="1">
        <f t="array" ref="M901">_xlfn.IFS(
  B901&lt;11, "0–10",
  B901&lt;21, "11–20",
  B901&lt;31, "21–30",
  B901&lt;41, "31–40",
  B901&lt;51, "41–50",
  B901&lt;61, "51–60",
  B901&lt;71, "61–70",
  B901&lt;81, "71–80",
  B901&lt;=100, "81–100"
)</f>
        <v>11–20</v>
      </c>
    </row>
    <row r="902" spans="1:13" x14ac:dyDescent="0.25">
      <c r="A902" t="s">
        <v>10</v>
      </c>
      <c r="B902">
        <v>62</v>
      </c>
      <c r="C902">
        <v>1</v>
      </c>
      <c r="D902">
        <v>1</v>
      </c>
      <c r="E902">
        <v>1</v>
      </c>
      <c r="F902" t="s">
        <v>31</v>
      </c>
      <c r="G902" t="s">
        <v>12</v>
      </c>
      <c r="H902" t="s">
        <v>24</v>
      </c>
      <c r="I902" t="s">
        <v>14</v>
      </c>
      <c r="J902">
        <v>1</v>
      </c>
      <c r="K902">
        <f>IF(J902=1,Table3[[#This Row],[Outcome]]," ")</f>
        <v>1</v>
      </c>
      <c r="L902" t="str">
        <f t="shared" si="14"/>
        <v xml:space="preserve"> </v>
      </c>
      <c r="M902" t="str" cm="1">
        <f t="array" ref="M902">_xlfn.IFS(
  B902&lt;11, "0–10",
  B902&lt;21, "11–20",
  B902&lt;31, "21–30",
  B902&lt;41, "31–40",
  B902&lt;51, "41–50",
  B902&lt;61, "51–60",
  B902&lt;71, "61–70",
  B902&lt;81, "71–80",
  B902&lt;=100, "81–100"
)</f>
        <v>61–70</v>
      </c>
    </row>
    <row r="903" spans="1:13" x14ac:dyDescent="0.25">
      <c r="A903" t="s">
        <v>10</v>
      </c>
      <c r="B903">
        <v>35</v>
      </c>
      <c r="C903">
        <v>0</v>
      </c>
      <c r="D903">
        <v>0</v>
      </c>
      <c r="E903">
        <v>0</v>
      </c>
      <c r="F903" t="s">
        <v>34</v>
      </c>
      <c r="G903" t="s">
        <v>17</v>
      </c>
      <c r="H903" t="s">
        <v>13</v>
      </c>
      <c r="I903" t="s">
        <v>14</v>
      </c>
      <c r="J903">
        <v>0</v>
      </c>
      <c r="K903" t="str">
        <f>IF(J903=1,Table3[[#This Row],[Outcome]]," ")</f>
        <v xml:space="preserve"> </v>
      </c>
      <c r="L903">
        <f t="shared" si="14"/>
        <v>1</v>
      </c>
      <c r="M903" t="str" cm="1">
        <f t="array" ref="M903">_xlfn.IFS(
  B903&lt;11, "0–10",
  B903&lt;21, "11–20",
  B903&lt;31, "21–30",
  B903&lt;41, "31–40",
  B903&lt;51, "41–50",
  B903&lt;61, "51–60",
  B903&lt;71, "61–70",
  B903&lt;81, "71–80",
  B903&lt;=100, "81–100"
)</f>
        <v>31–40</v>
      </c>
    </row>
    <row r="904" spans="1:13" x14ac:dyDescent="0.25">
      <c r="A904" t="s">
        <v>15</v>
      </c>
      <c r="B904">
        <v>36</v>
      </c>
      <c r="C904">
        <v>0</v>
      </c>
      <c r="D904">
        <v>0</v>
      </c>
      <c r="E904">
        <v>0</v>
      </c>
      <c r="F904" t="s">
        <v>16</v>
      </c>
      <c r="G904" t="s">
        <v>12</v>
      </c>
      <c r="H904" t="s">
        <v>19</v>
      </c>
      <c r="I904" t="s">
        <v>14</v>
      </c>
      <c r="J904">
        <v>0</v>
      </c>
      <c r="K904" t="str">
        <f>IF(J904=1,Table3[[#This Row],[Outcome]]," ")</f>
        <v xml:space="preserve"> </v>
      </c>
      <c r="L904">
        <f t="shared" si="14"/>
        <v>1</v>
      </c>
      <c r="M904" t="str" cm="1">
        <f t="array" ref="M904">_xlfn.IFS(
  B904&lt;11, "0–10",
  B904&lt;21, "11–20",
  B904&lt;31, "21–30",
  B904&lt;41, "31–40",
  B904&lt;51, "41–50",
  B904&lt;61, "51–60",
  B904&lt;71, "61–70",
  B904&lt;81, "71–80",
  B904&lt;=100, "81–100"
)</f>
        <v>31–40</v>
      </c>
    </row>
    <row r="905" spans="1:13" x14ac:dyDescent="0.25">
      <c r="A905" t="s">
        <v>10</v>
      </c>
      <c r="B905">
        <v>15</v>
      </c>
      <c r="C905">
        <v>1</v>
      </c>
      <c r="D905">
        <v>1</v>
      </c>
      <c r="E905">
        <v>0</v>
      </c>
      <c r="F905" t="s">
        <v>29</v>
      </c>
      <c r="G905" t="s">
        <v>17</v>
      </c>
      <c r="H905" t="s">
        <v>13</v>
      </c>
      <c r="I905" t="s">
        <v>14</v>
      </c>
      <c r="J905">
        <v>1</v>
      </c>
      <c r="K905">
        <f>IF(J905=1,Table3[[#This Row],[Outcome]]," ")</f>
        <v>1</v>
      </c>
      <c r="L905" t="str">
        <f t="shared" si="14"/>
        <v xml:space="preserve"> </v>
      </c>
      <c r="M905" t="str" cm="1">
        <f t="array" ref="M905">_xlfn.IFS(
  B905&lt;11, "0–10",
  B905&lt;21, "11–20",
  B905&lt;31, "21–30",
  B905&lt;41, "31–40",
  B905&lt;51, "41–50",
  B905&lt;61, "51–60",
  B905&lt;71, "61–70",
  B905&lt;81, "71–80",
  B905&lt;=100, "81–100"
)</f>
        <v>11–20</v>
      </c>
    </row>
    <row r="906" spans="1:13" x14ac:dyDescent="0.25">
      <c r="A906" t="s">
        <v>10</v>
      </c>
      <c r="B906">
        <v>11</v>
      </c>
      <c r="C906">
        <v>1</v>
      </c>
      <c r="D906">
        <v>1</v>
      </c>
      <c r="E906">
        <v>0</v>
      </c>
      <c r="F906" t="s">
        <v>33</v>
      </c>
      <c r="G906" t="s">
        <v>12</v>
      </c>
      <c r="H906" t="s">
        <v>13</v>
      </c>
      <c r="I906" t="s">
        <v>14</v>
      </c>
      <c r="J906">
        <v>1</v>
      </c>
      <c r="K906">
        <f>IF(J906=1,Table3[[#This Row],[Outcome]]," ")</f>
        <v>1</v>
      </c>
      <c r="L906" t="str">
        <f t="shared" si="14"/>
        <v xml:space="preserve"> </v>
      </c>
      <c r="M906" t="str" cm="1">
        <f t="array" ref="M906">_xlfn.IFS(
  B906&lt;11, "0–10",
  B906&lt;21, "11–20",
  B906&lt;31, "21–30",
  B906&lt;41, "31–40",
  B906&lt;51, "41–50",
  B906&lt;61, "51–60",
  B906&lt;71, "61–70",
  B906&lt;81, "71–80",
  B906&lt;=100, "81–100"
)</f>
        <v>11–20</v>
      </c>
    </row>
    <row r="907" spans="1:13" x14ac:dyDescent="0.25">
      <c r="A907" t="s">
        <v>15</v>
      </c>
      <c r="B907">
        <v>27</v>
      </c>
      <c r="C907">
        <v>1</v>
      </c>
      <c r="D907">
        <v>1</v>
      </c>
      <c r="E907">
        <v>0</v>
      </c>
      <c r="F907" t="s">
        <v>41</v>
      </c>
      <c r="G907" t="s">
        <v>17</v>
      </c>
      <c r="H907" t="s">
        <v>19</v>
      </c>
      <c r="I907" t="s">
        <v>14</v>
      </c>
      <c r="J907">
        <v>1</v>
      </c>
      <c r="K907">
        <f>IF(J907=1,Table3[[#This Row],[Outcome]]," ")</f>
        <v>1</v>
      </c>
      <c r="L907" t="str">
        <f t="shared" si="14"/>
        <v xml:space="preserve"> </v>
      </c>
      <c r="M907" t="str" cm="1">
        <f t="array" ref="M907">_xlfn.IFS(
  B907&lt;11, "0–10",
  B907&lt;21, "11–20",
  B907&lt;31, "21–30",
  B907&lt;41, "31–40",
  B907&lt;51, "41–50",
  B907&lt;61, "51–60",
  B907&lt;71, "61–70",
  B907&lt;81, "71–80",
  B907&lt;=100, "81–100"
)</f>
        <v>21–30</v>
      </c>
    </row>
    <row r="908" spans="1:13" x14ac:dyDescent="0.25">
      <c r="A908" t="s">
        <v>15</v>
      </c>
      <c r="B908">
        <v>20</v>
      </c>
      <c r="C908">
        <v>0</v>
      </c>
      <c r="D908">
        <v>0</v>
      </c>
      <c r="E908">
        <v>0</v>
      </c>
      <c r="F908" t="s">
        <v>29</v>
      </c>
      <c r="G908" t="s">
        <v>12</v>
      </c>
      <c r="H908" t="s">
        <v>19</v>
      </c>
      <c r="I908" t="s">
        <v>14</v>
      </c>
      <c r="J908">
        <v>0</v>
      </c>
      <c r="K908" t="str">
        <f>IF(J908=1,Table3[[#This Row],[Outcome]]," ")</f>
        <v xml:space="preserve"> </v>
      </c>
      <c r="L908">
        <f t="shared" si="14"/>
        <v>1</v>
      </c>
      <c r="M908" t="str" cm="1">
        <f t="array" ref="M908">_xlfn.IFS(
  B908&lt;11, "0–10",
  B908&lt;21, "11–20",
  B908&lt;31, "21–30",
  B908&lt;41, "31–40",
  B908&lt;51, "41–50",
  B908&lt;61, "51–60",
  B908&lt;71, "61–70",
  B908&lt;81, "71–80",
  B908&lt;=100, "81–100"
)</f>
        <v>11–20</v>
      </c>
    </row>
    <row r="909" spans="1:13" x14ac:dyDescent="0.25">
      <c r="A909" t="s">
        <v>15</v>
      </c>
      <c r="B909">
        <v>28</v>
      </c>
      <c r="C909">
        <v>1</v>
      </c>
      <c r="D909">
        <v>1</v>
      </c>
      <c r="E909">
        <v>0</v>
      </c>
      <c r="F909" t="s">
        <v>30</v>
      </c>
      <c r="G909" t="s">
        <v>17</v>
      </c>
      <c r="H909" t="s">
        <v>24</v>
      </c>
      <c r="I909" t="s">
        <v>14</v>
      </c>
      <c r="J909">
        <v>1</v>
      </c>
      <c r="K909">
        <f>IF(J909=1,Table3[[#This Row],[Outcome]]," ")</f>
        <v>1</v>
      </c>
      <c r="L909" t="str">
        <f t="shared" si="14"/>
        <v xml:space="preserve"> </v>
      </c>
      <c r="M909" t="str" cm="1">
        <f t="array" ref="M909">_xlfn.IFS(
  B909&lt;11, "0–10",
  B909&lt;21, "11–20",
  B909&lt;31, "21–30",
  B909&lt;41, "31–40",
  B909&lt;51, "41–50",
  B909&lt;61, "51–60",
  B909&lt;71, "61–70",
  B909&lt;81, "71–80",
  B909&lt;=100, "81–100"
)</f>
        <v>21–30</v>
      </c>
    </row>
    <row r="910" spans="1:13" x14ac:dyDescent="0.25">
      <c r="A910" t="s">
        <v>15</v>
      </c>
      <c r="B910">
        <v>60</v>
      </c>
      <c r="C910">
        <v>1</v>
      </c>
      <c r="D910">
        <v>1</v>
      </c>
      <c r="E910">
        <v>0</v>
      </c>
      <c r="F910" t="s">
        <v>16</v>
      </c>
      <c r="G910" t="s">
        <v>12</v>
      </c>
      <c r="H910" t="s">
        <v>19</v>
      </c>
      <c r="I910" t="s">
        <v>14</v>
      </c>
      <c r="J910">
        <v>1</v>
      </c>
      <c r="K910">
        <f>IF(J910=1,Table3[[#This Row],[Outcome]]," ")</f>
        <v>1</v>
      </c>
      <c r="L910" t="str">
        <f t="shared" si="14"/>
        <v xml:space="preserve"> </v>
      </c>
      <c r="M910" t="str" cm="1">
        <f t="array" ref="M910">_xlfn.IFS(
  B910&lt;11, "0–10",
  B910&lt;21, "11–20",
  B910&lt;31, "21–30",
  B910&lt;41, "31–40",
  B910&lt;51, "41–50",
  B910&lt;61, "51–60",
  B910&lt;71, "61–70",
  B910&lt;81, "71–80",
  B910&lt;=100, "81–100"
)</f>
        <v>51–60</v>
      </c>
    </row>
    <row r="911" spans="1:13" x14ac:dyDescent="0.25">
      <c r="A911" t="s">
        <v>15</v>
      </c>
      <c r="B911">
        <v>10</v>
      </c>
      <c r="C911">
        <v>1</v>
      </c>
      <c r="D911">
        <v>1</v>
      </c>
      <c r="E911">
        <v>1</v>
      </c>
      <c r="F911" t="s">
        <v>48</v>
      </c>
      <c r="G911" t="s">
        <v>17</v>
      </c>
      <c r="H911" t="s">
        <v>19</v>
      </c>
      <c r="I911" t="s">
        <v>14</v>
      </c>
      <c r="J911">
        <v>1</v>
      </c>
      <c r="K911">
        <f>IF(J911=1,Table3[[#This Row],[Outcome]]," ")</f>
        <v>1</v>
      </c>
      <c r="L911" t="str">
        <f t="shared" si="14"/>
        <v xml:space="preserve"> </v>
      </c>
      <c r="M911" t="str" cm="1">
        <f t="array" ref="M911">_xlfn.IFS(
  B911&lt;11, "0–10",
  B911&lt;21, "11–20",
  B911&lt;31, "21–30",
  B911&lt;41, "31–40",
  B911&lt;51, "41–50",
  B911&lt;61, "51–60",
  B911&lt;71, "61–70",
  B911&lt;81, "71–80",
  B911&lt;=100, "81–100"
)</f>
        <v>0–10</v>
      </c>
    </row>
    <row r="912" spans="1:13" x14ac:dyDescent="0.25">
      <c r="A912" t="s">
        <v>10</v>
      </c>
      <c r="B912">
        <v>39</v>
      </c>
      <c r="C912">
        <v>0</v>
      </c>
      <c r="D912">
        <v>0</v>
      </c>
      <c r="E912">
        <v>1</v>
      </c>
      <c r="F912" t="s">
        <v>47</v>
      </c>
      <c r="G912" t="s">
        <v>12</v>
      </c>
      <c r="H912" t="s">
        <v>24</v>
      </c>
      <c r="I912" t="s">
        <v>14</v>
      </c>
      <c r="J912">
        <v>0</v>
      </c>
      <c r="K912" t="str">
        <f>IF(J912=1,Table3[[#This Row],[Outcome]]," ")</f>
        <v xml:space="preserve"> </v>
      </c>
      <c r="L912">
        <f t="shared" si="14"/>
        <v>1</v>
      </c>
      <c r="M912" t="str" cm="1">
        <f t="array" ref="M912">_xlfn.IFS(
  B912&lt;11, "0–10",
  B912&lt;21, "11–20",
  B912&lt;31, "21–30",
  B912&lt;41, "31–40",
  B912&lt;51, "41–50",
  B912&lt;61, "51–60",
  B912&lt;71, "61–70",
  B912&lt;81, "71–80",
  B912&lt;=100, "81–100"
)</f>
        <v>31–40</v>
      </c>
    </row>
    <row r="913" spans="1:13" x14ac:dyDescent="0.25">
      <c r="A913" t="s">
        <v>15</v>
      </c>
      <c r="B913">
        <v>52</v>
      </c>
      <c r="C913">
        <v>0</v>
      </c>
      <c r="D913">
        <v>0</v>
      </c>
      <c r="E913">
        <v>1</v>
      </c>
      <c r="F913" t="s">
        <v>52</v>
      </c>
      <c r="G913" t="s">
        <v>17</v>
      </c>
      <c r="H913" t="s">
        <v>24</v>
      </c>
      <c r="I913" t="s">
        <v>14</v>
      </c>
      <c r="J913">
        <v>0</v>
      </c>
      <c r="K913" t="str">
        <f>IF(J913=1,Table3[[#This Row],[Outcome]]," ")</f>
        <v xml:space="preserve"> </v>
      </c>
      <c r="L913">
        <f t="shared" si="14"/>
        <v>1</v>
      </c>
      <c r="M913" t="str" cm="1">
        <f t="array" ref="M913">_xlfn.IFS(
  B913&lt;11, "0–10",
  B913&lt;21, "11–20",
  B913&lt;31, "21–30",
  B913&lt;41, "31–40",
  B913&lt;51, "41–50",
  B913&lt;61, "51–60",
  B913&lt;71, "61–70",
  B913&lt;81, "71–80",
  B913&lt;=100, "81–100"
)</f>
        <v>51–60</v>
      </c>
    </row>
    <row r="914" spans="1:13" x14ac:dyDescent="0.25">
      <c r="A914" t="s">
        <v>10</v>
      </c>
      <c r="B914">
        <v>36</v>
      </c>
      <c r="C914">
        <v>1</v>
      </c>
      <c r="D914">
        <v>1</v>
      </c>
      <c r="E914">
        <v>0</v>
      </c>
      <c r="F914" t="s">
        <v>48</v>
      </c>
      <c r="G914" t="s">
        <v>12</v>
      </c>
      <c r="H914" t="s">
        <v>24</v>
      </c>
      <c r="I914" t="s">
        <v>14</v>
      </c>
      <c r="J914">
        <v>1</v>
      </c>
      <c r="K914">
        <f>IF(J914=1,Table3[[#This Row],[Outcome]]," ")</f>
        <v>1</v>
      </c>
      <c r="L914" t="str">
        <f t="shared" si="14"/>
        <v xml:space="preserve"> </v>
      </c>
      <c r="M914" t="str" cm="1">
        <f t="array" ref="M914">_xlfn.IFS(
  B914&lt;11, "0–10",
  B914&lt;21, "11–20",
  B914&lt;31, "21–30",
  B914&lt;41, "31–40",
  B914&lt;51, "41–50",
  B914&lt;61, "51–60",
  B914&lt;71, "61–70",
  B914&lt;81, "71–80",
  B914&lt;=100, "81–100"
)</f>
        <v>31–40</v>
      </c>
    </row>
    <row r="915" spans="1:13" x14ac:dyDescent="0.25">
      <c r="A915" t="s">
        <v>10</v>
      </c>
      <c r="B915">
        <v>39</v>
      </c>
      <c r="C915">
        <v>0</v>
      </c>
      <c r="D915">
        <v>0</v>
      </c>
      <c r="E915">
        <v>0</v>
      </c>
      <c r="F915" t="s">
        <v>51</v>
      </c>
      <c r="G915" t="s">
        <v>17</v>
      </c>
      <c r="H915" t="s">
        <v>13</v>
      </c>
      <c r="I915" t="s">
        <v>14</v>
      </c>
      <c r="J915">
        <v>0</v>
      </c>
      <c r="K915" t="str">
        <f>IF(J915=1,Table3[[#This Row],[Outcome]]," ")</f>
        <v xml:space="preserve"> </v>
      </c>
      <c r="L915">
        <f t="shared" si="14"/>
        <v>1</v>
      </c>
      <c r="M915" t="str" cm="1">
        <f t="array" ref="M915">_xlfn.IFS(
  B915&lt;11, "0–10",
  B915&lt;21, "11–20",
  B915&lt;31, "21–30",
  B915&lt;41, "31–40",
  B915&lt;51, "41–50",
  B915&lt;61, "51–60",
  B915&lt;71, "61–70",
  B915&lt;81, "71–80",
  B915&lt;=100, "81–100"
)</f>
        <v>31–40</v>
      </c>
    </row>
    <row r="916" spans="1:13" x14ac:dyDescent="0.25">
      <c r="A916" t="s">
        <v>15</v>
      </c>
      <c r="B916">
        <v>13</v>
      </c>
      <c r="C916">
        <v>0</v>
      </c>
      <c r="D916">
        <v>0</v>
      </c>
      <c r="E916">
        <v>1</v>
      </c>
      <c r="F916" t="s">
        <v>45</v>
      </c>
      <c r="G916" t="s">
        <v>12</v>
      </c>
      <c r="H916" t="s">
        <v>19</v>
      </c>
      <c r="I916" t="s">
        <v>14</v>
      </c>
      <c r="J916">
        <v>0</v>
      </c>
      <c r="K916" t="str">
        <f>IF(J916=1,Table3[[#This Row],[Outcome]]," ")</f>
        <v xml:space="preserve"> </v>
      </c>
      <c r="L916">
        <f t="shared" si="14"/>
        <v>1</v>
      </c>
      <c r="M916" t="str" cm="1">
        <f t="array" ref="M916">_xlfn.IFS(
  B916&lt;11, "0–10",
  B916&lt;21, "11–20",
  B916&lt;31, "21–30",
  B916&lt;41, "31–40",
  B916&lt;51, "41–50",
  B916&lt;61, "51–60",
  B916&lt;71, "61–70",
  B916&lt;81, "71–80",
  B916&lt;=100, "81–100"
)</f>
        <v>11–20</v>
      </c>
    </row>
    <row r="917" spans="1:13" x14ac:dyDescent="0.25">
      <c r="A917" t="s">
        <v>10</v>
      </c>
      <c r="B917">
        <v>42</v>
      </c>
      <c r="C917">
        <v>0</v>
      </c>
      <c r="D917">
        <v>0</v>
      </c>
      <c r="E917">
        <v>0</v>
      </c>
      <c r="F917" t="s">
        <v>11</v>
      </c>
      <c r="G917" t="s">
        <v>17</v>
      </c>
      <c r="H917" t="s">
        <v>24</v>
      </c>
      <c r="I917" t="s">
        <v>14</v>
      </c>
      <c r="J917">
        <v>0</v>
      </c>
      <c r="K917" t="str">
        <f>IF(J917=1,Table3[[#This Row],[Outcome]]," ")</f>
        <v xml:space="preserve"> </v>
      </c>
      <c r="L917">
        <f t="shared" si="14"/>
        <v>1</v>
      </c>
      <c r="M917" t="str" cm="1">
        <f t="array" ref="M917">_xlfn.IFS(
  B917&lt;11, "0–10",
  B917&lt;21, "11–20",
  B917&lt;31, "21–30",
  B917&lt;41, "31–40",
  B917&lt;51, "41–50",
  B917&lt;61, "51–60",
  B917&lt;71, "61–70",
  B917&lt;81, "71–80",
  B917&lt;=100, "81–100"
)</f>
        <v>41–50</v>
      </c>
    </row>
    <row r="918" spans="1:13" x14ac:dyDescent="0.25">
      <c r="A918" t="s">
        <v>15</v>
      </c>
      <c r="B918">
        <v>30</v>
      </c>
      <c r="C918">
        <v>1</v>
      </c>
      <c r="D918">
        <v>1</v>
      </c>
      <c r="E918">
        <v>1</v>
      </c>
      <c r="F918" t="s">
        <v>44</v>
      </c>
      <c r="G918" t="s">
        <v>12</v>
      </c>
      <c r="H918" t="s">
        <v>13</v>
      </c>
      <c r="I918" t="s">
        <v>14</v>
      </c>
      <c r="J918">
        <v>1</v>
      </c>
      <c r="K918">
        <f>IF(J918=1,Table3[[#This Row],[Outcome]]," ")</f>
        <v>1</v>
      </c>
      <c r="L918" t="str">
        <f t="shared" si="14"/>
        <v xml:space="preserve"> </v>
      </c>
      <c r="M918" t="str" cm="1">
        <f t="array" ref="M918">_xlfn.IFS(
  B918&lt;11, "0–10",
  B918&lt;21, "11–20",
  B918&lt;31, "21–30",
  B918&lt;41, "31–40",
  B918&lt;51, "41–50",
  B918&lt;61, "51–60",
  B918&lt;71, "61–70",
  B918&lt;81, "71–80",
  B918&lt;=100, "81–100"
)</f>
        <v>21–30</v>
      </c>
    </row>
    <row r="919" spans="1:13" x14ac:dyDescent="0.25">
      <c r="A919" t="s">
        <v>15</v>
      </c>
      <c r="B919">
        <v>33</v>
      </c>
      <c r="C919">
        <v>0</v>
      </c>
      <c r="D919">
        <v>0</v>
      </c>
      <c r="E919">
        <v>0</v>
      </c>
      <c r="F919" t="s">
        <v>41</v>
      </c>
      <c r="G919" t="s">
        <v>17</v>
      </c>
      <c r="H919" t="s">
        <v>24</v>
      </c>
      <c r="I919" t="s">
        <v>14</v>
      </c>
      <c r="J919">
        <v>0</v>
      </c>
      <c r="K919" t="str">
        <f>IF(J919=1,Table3[[#This Row],[Outcome]]," ")</f>
        <v xml:space="preserve"> </v>
      </c>
      <c r="L919">
        <f t="shared" si="14"/>
        <v>1</v>
      </c>
      <c r="M919" t="str" cm="1">
        <f t="array" ref="M919">_xlfn.IFS(
  B919&lt;11, "0–10",
  B919&lt;21, "11–20",
  B919&lt;31, "21–30",
  B919&lt;41, "31–40",
  B919&lt;51, "41–50",
  B919&lt;61, "51–60",
  B919&lt;71, "61–70",
  B919&lt;81, "71–80",
  B919&lt;=100, "81–100"
)</f>
        <v>31–40</v>
      </c>
    </row>
    <row r="920" spans="1:13" x14ac:dyDescent="0.25">
      <c r="A920" t="s">
        <v>10</v>
      </c>
      <c r="B920">
        <v>61</v>
      </c>
      <c r="C920">
        <v>1</v>
      </c>
      <c r="D920">
        <v>1</v>
      </c>
      <c r="E920">
        <v>1</v>
      </c>
      <c r="F920" t="s">
        <v>36</v>
      </c>
      <c r="G920" t="s">
        <v>12</v>
      </c>
      <c r="H920" t="s">
        <v>13</v>
      </c>
      <c r="I920" t="s">
        <v>14</v>
      </c>
      <c r="J920">
        <v>1</v>
      </c>
      <c r="K920">
        <f>IF(J920=1,Table3[[#This Row],[Outcome]]," ")</f>
        <v>1</v>
      </c>
      <c r="L920" t="str">
        <f t="shared" si="14"/>
        <v xml:space="preserve"> </v>
      </c>
      <c r="M920" t="str" cm="1">
        <f t="array" ref="M920">_xlfn.IFS(
  B920&lt;11, "0–10",
  B920&lt;21, "11–20",
  B920&lt;31, "21–30",
  B920&lt;41, "31–40",
  B920&lt;51, "41–50",
  B920&lt;61, "51–60",
  B920&lt;71, "61–70",
  B920&lt;81, "71–80",
  B920&lt;=100, "81–100"
)</f>
        <v>61–70</v>
      </c>
    </row>
    <row r="921" spans="1:13" x14ac:dyDescent="0.25">
      <c r="A921" t="s">
        <v>10</v>
      </c>
      <c r="B921">
        <v>47</v>
      </c>
      <c r="C921">
        <v>1</v>
      </c>
      <c r="D921">
        <v>1</v>
      </c>
      <c r="E921">
        <v>1</v>
      </c>
      <c r="F921" t="s">
        <v>23</v>
      </c>
      <c r="G921" t="s">
        <v>17</v>
      </c>
      <c r="H921" t="s">
        <v>13</v>
      </c>
      <c r="I921" t="s">
        <v>14</v>
      </c>
      <c r="J921">
        <v>1</v>
      </c>
      <c r="K921">
        <f>IF(J921=1,Table3[[#This Row],[Outcome]]," ")</f>
        <v>1</v>
      </c>
      <c r="L921" t="str">
        <f t="shared" si="14"/>
        <v xml:space="preserve"> </v>
      </c>
      <c r="M921" t="str" cm="1">
        <f t="array" ref="M921">_xlfn.IFS(
  B921&lt;11, "0–10",
  B921&lt;21, "11–20",
  B921&lt;31, "21–30",
  B921&lt;41, "31–40",
  B921&lt;51, "41–50",
  B921&lt;61, "51–60",
  B921&lt;71, "61–70",
  B921&lt;81, "71–80",
  B921&lt;=100, "81–100"
)</f>
        <v>41–50</v>
      </c>
    </row>
    <row r="922" spans="1:13" x14ac:dyDescent="0.25">
      <c r="A922" t="s">
        <v>10</v>
      </c>
      <c r="B922">
        <v>52</v>
      </c>
      <c r="C922">
        <v>0</v>
      </c>
      <c r="D922">
        <v>0</v>
      </c>
      <c r="E922">
        <v>1</v>
      </c>
      <c r="F922" t="s">
        <v>47</v>
      </c>
      <c r="G922" t="s">
        <v>12</v>
      </c>
      <c r="H922" t="s">
        <v>19</v>
      </c>
      <c r="I922" t="s">
        <v>14</v>
      </c>
      <c r="J922">
        <v>0</v>
      </c>
      <c r="K922" t="str">
        <f>IF(J922=1,Table3[[#This Row],[Outcome]]," ")</f>
        <v xml:space="preserve"> </v>
      </c>
      <c r="L922">
        <f t="shared" si="14"/>
        <v>1</v>
      </c>
      <c r="M922" t="str" cm="1">
        <f t="array" ref="M922">_xlfn.IFS(
  B922&lt;11, "0–10",
  B922&lt;21, "11–20",
  B922&lt;31, "21–30",
  B922&lt;41, "31–40",
  B922&lt;51, "41–50",
  B922&lt;61, "51–60",
  B922&lt;71, "61–70",
  B922&lt;81, "71–80",
  B922&lt;=100, "81–100"
)</f>
        <v>51–60</v>
      </c>
    </row>
    <row r="923" spans="1:13" x14ac:dyDescent="0.25">
      <c r="A923" t="s">
        <v>15</v>
      </c>
      <c r="B923">
        <v>59</v>
      </c>
      <c r="C923">
        <v>0</v>
      </c>
      <c r="D923">
        <v>0</v>
      </c>
      <c r="E923">
        <v>1</v>
      </c>
      <c r="F923" t="s">
        <v>53</v>
      </c>
      <c r="G923" t="s">
        <v>17</v>
      </c>
      <c r="H923" t="s">
        <v>13</v>
      </c>
      <c r="I923" t="s">
        <v>14</v>
      </c>
      <c r="J923">
        <v>0</v>
      </c>
      <c r="K923" t="str">
        <f>IF(J923=1,Table3[[#This Row],[Outcome]]," ")</f>
        <v xml:space="preserve"> </v>
      </c>
      <c r="L923">
        <f t="shared" si="14"/>
        <v>1</v>
      </c>
      <c r="M923" t="str" cm="1">
        <f t="array" ref="M923">_xlfn.IFS(
  B923&lt;11, "0–10",
  B923&lt;21, "11–20",
  B923&lt;31, "21–30",
  B923&lt;41, "31–40",
  B923&lt;51, "41–50",
  B923&lt;61, "51–60",
  B923&lt;71, "61–70",
  B923&lt;81, "71–80",
  B923&lt;=100, "81–100"
)</f>
        <v>51–60</v>
      </c>
    </row>
    <row r="924" spans="1:13" x14ac:dyDescent="0.25">
      <c r="A924" t="s">
        <v>10</v>
      </c>
      <c r="B924">
        <v>29</v>
      </c>
      <c r="C924">
        <v>0</v>
      </c>
      <c r="D924">
        <v>0</v>
      </c>
      <c r="E924">
        <v>0</v>
      </c>
      <c r="F924" t="s">
        <v>45</v>
      </c>
      <c r="G924" t="s">
        <v>12</v>
      </c>
      <c r="H924" t="s">
        <v>13</v>
      </c>
      <c r="I924" t="s">
        <v>14</v>
      </c>
      <c r="J924">
        <v>0</v>
      </c>
      <c r="K924" t="str">
        <f>IF(J924=1,Table3[[#This Row],[Outcome]]," ")</f>
        <v xml:space="preserve"> </v>
      </c>
      <c r="L924">
        <f t="shared" si="14"/>
        <v>1</v>
      </c>
      <c r="M924" t="str" cm="1">
        <f t="array" ref="M924">_xlfn.IFS(
  B924&lt;11, "0–10",
  B924&lt;21, "11–20",
  B924&lt;31, "21–30",
  B924&lt;41, "31–40",
  B924&lt;51, "41–50",
  B924&lt;61, "51–60",
  B924&lt;71, "61–70",
  B924&lt;81, "71–80",
  B924&lt;=100, "81–100"
)</f>
        <v>21–30</v>
      </c>
    </row>
    <row r="925" spans="1:13" x14ac:dyDescent="0.25">
      <c r="A925" t="s">
        <v>10</v>
      </c>
      <c r="B925">
        <v>50</v>
      </c>
      <c r="C925">
        <v>1</v>
      </c>
      <c r="D925">
        <v>1</v>
      </c>
      <c r="E925">
        <v>1</v>
      </c>
      <c r="F925" t="s">
        <v>39</v>
      </c>
      <c r="G925" t="s">
        <v>17</v>
      </c>
      <c r="H925" t="s">
        <v>24</v>
      </c>
      <c r="I925" t="s">
        <v>14</v>
      </c>
      <c r="J925">
        <v>1</v>
      </c>
      <c r="K925">
        <f>IF(J925=1,Table3[[#This Row],[Outcome]]," ")</f>
        <v>1</v>
      </c>
      <c r="L925" t="str">
        <f t="shared" si="14"/>
        <v xml:space="preserve"> </v>
      </c>
      <c r="M925" t="str" cm="1">
        <f t="array" ref="M925">_xlfn.IFS(
  B925&lt;11, "0–10",
  B925&lt;21, "11–20",
  B925&lt;31, "21–30",
  B925&lt;41, "31–40",
  B925&lt;51, "41–50",
  B925&lt;61, "51–60",
  B925&lt;71, "61–70",
  B925&lt;81, "71–80",
  B925&lt;=100, "81–100"
)</f>
        <v>41–50</v>
      </c>
    </row>
    <row r="926" spans="1:13" x14ac:dyDescent="0.25">
      <c r="A926" t="s">
        <v>10</v>
      </c>
      <c r="B926">
        <v>56</v>
      </c>
      <c r="C926">
        <v>1</v>
      </c>
      <c r="D926">
        <v>1</v>
      </c>
      <c r="E926">
        <v>0</v>
      </c>
      <c r="F926" t="s">
        <v>45</v>
      </c>
      <c r="G926" t="s">
        <v>12</v>
      </c>
      <c r="H926" t="s">
        <v>13</v>
      </c>
      <c r="I926" t="s">
        <v>14</v>
      </c>
      <c r="J926">
        <v>1</v>
      </c>
      <c r="K926">
        <f>IF(J926=1,Table3[[#This Row],[Outcome]]," ")</f>
        <v>1</v>
      </c>
      <c r="L926" t="str">
        <f t="shared" si="14"/>
        <v xml:space="preserve"> </v>
      </c>
      <c r="M926" t="str" cm="1">
        <f t="array" ref="M926">_xlfn.IFS(
  B926&lt;11, "0–10",
  B926&lt;21, "11–20",
  B926&lt;31, "21–30",
  B926&lt;41, "31–40",
  B926&lt;51, "41–50",
  B926&lt;61, "51–60",
  B926&lt;71, "61–70",
  B926&lt;81, "71–80",
  B926&lt;=100, "81–100"
)</f>
        <v>51–60</v>
      </c>
    </row>
    <row r="927" spans="1:13" x14ac:dyDescent="0.25">
      <c r="A927" t="s">
        <v>15</v>
      </c>
      <c r="B927">
        <v>55</v>
      </c>
      <c r="C927">
        <v>1</v>
      </c>
      <c r="D927">
        <v>1</v>
      </c>
      <c r="E927">
        <v>0</v>
      </c>
      <c r="F927" t="s">
        <v>42</v>
      </c>
      <c r="G927" t="s">
        <v>17</v>
      </c>
      <c r="H927" t="s">
        <v>13</v>
      </c>
      <c r="I927" t="s">
        <v>14</v>
      </c>
      <c r="J927">
        <v>1</v>
      </c>
      <c r="K927">
        <f>IF(J927=1,Table3[[#This Row],[Outcome]]," ")</f>
        <v>1</v>
      </c>
      <c r="L927" t="str">
        <f t="shared" si="14"/>
        <v xml:space="preserve"> </v>
      </c>
      <c r="M927" t="str" cm="1">
        <f t="array" ref="M927">_xlfn.IFS(
  B927&lt;11, "0–10",
  B927&lt;21, "11–20",
  B927&lt;31, "21–30",
  B927&lt;41, "31–40",
  B927&lt;51, "41–50",
  B927&lt;61, "51–60",
  B927&lt;71, "61–70",
  B927&lt;81, "71–80",
  B927&lt;=100, "81–100"
)</f>
        <v>51–60</v>
      </c>
    </row>
    <row r="928" spans="1:13" x14ac:dyDescent="0.25">
      <c r="A928" t="s">
        <v>10</v>
      </c>
      <c r="B928">
        <v>44</v>
      </c>
      <c r="C928">
        <v>1</v>
      </c>
      <c r="D928">
        <v>1</v>
      </c>
      <c r="E928">
        <v>1</v>
      </c>
      <c r="F928" t="s">
        <v>34</v>
      </c>
      <c r="G928" t="s">
        <v>12</v>
      </c>
      <c r="H928" t="s">
        <v>13</v>
      </c>
      <c r="I928" t="s">
        <v>14</v>
      </c>
      <c r="J928">
        <v>1</v>
      </c>
      <c r="K928">
        <f>IF(J928=1,Table3[[#This Row],[Outcome]]," ")</f>
        <v>1</v>
      </c>
      <c r="L928" t="str">
        <f t="shared" si="14"/>
        <v xml:space="preserve"> </v>
      </c>
      <c r="M928" t="str" cm="1">
        <f t="array" ref="M928">_xlfn.IFS(
  B928&lt;11, "0–10",
  B928&lt;21, "11–20",
  B928&lt;31, "21–30",
  B928&lt;41, "31–40",
  B928&lt;51, "41–50",
  B928&lt;61, "51–60",
  B928&lt;71, "61–70",
  B928&lt;81, "71–80",
  B928&lt;=100, "81–100"
)</f>
        <v>41–50</v>
      </c>
    </row>
    <row r="929" spans="1:13" x14ac:dyDescent="0.25">
      <c r="A929" t="s">
        <v>15</v>
      </c>
      <c r="B929">
        <v>37</v>
      </c>
      <c r="C929">
        <v>0</v>
      </c>
      <c r="D929">
        <v>0</v>
      </c>
      <c r="E929">
        <v>0</v>
      </c>
      <c r="F929" t="s">
        <v>34</v>
      </c>
      <c r="G929" t="s">
        <v>17</v>
      </c>
      <c r="H929" t="s">
        <v>24</v>
      </c>
      <c r="I929" t="s">
        <v>14</v>
      </c>
      <c r="J929">
        <v>0</v>
      </c>
      <c r="K929" t="str">
        <f>IF(J929=1,Table3[[#This Row],[Outcome]]," ")</f>
        <v xml:space="preserve"> </v>
      </c>
      <c r="L929">
        <f t="shared" si="14"/>
        <v>1</v>
      </c>
      <c r="M929" t="str" cm="1">
        <f t="array" ref="M929">_xlfn.IFS(
  B929&lt;11, "0–10",
  B929&lt;21, "11–20",
  B929&lt;31, "21–30",
  B929&lt;41, "31–40",
  B929&lt;51, "41–50",
  B929&lt;61, "51–60",
  B929&lt;71, "61–70",
  B929&lt;81, "71–80",
  B929&lt;=100, "81–100"
)</f>
        <v>31–40</v>
      </c>
    </row>
    <row r="930" spans="1:13" x14ac:dyDescent="0.25">
      <c r="A930" t="s">
        <v>10</v>
      </c>
      <c r="B930">
        <v>42</v>
      </c>
      <c r="C930">
        <v>0</v>
      </c>
      <c r="D930">
        <v>0</v>
      </c>
      <c r="E930">
        <v>1</v>
      </c>
      <c r="F930" t="s">
        <v>45</v>
      </c>
      <c r="G930" t="s">
        <v>12</v>
      </c>
      <c r="H930" t="s">
        <v>24</v>
      </c>
      <c r="I930" t="s">
        <v>14</v>
      </c>
      <c r="J930">
        <v>0</v>
      </c>
      <c r="K930" t="str">
        <f>IF(J930=1,Table3[[#This Row],[Outcome]]," ")</f>
        <v xml:space="preserve"> </v>
      </c>
      <c r="L930">
        <f t="shared" si="14"/>
        <v>1</v>
      </c>
      <c r="M930" t="str" cm="1">
        <f t="array" ref="M930">_xlfn.IFS(
  B930&lt;11, "0–10",
  B930&lt;21, "11–20",
  B930&lt;31, "21–30",
  B930&lt;41, "31–40",
  B930&lt;51, "41–50",
  B930&lt;61, "51–60",
  B930&lt;71, "61–70",
  B930&lt;81, "71–80",
  B930&lt;=100, "81–100"
)</f>
        <v>41–50</v>
      </c>
    </row>
    <row r="931" spans="1:13" x14ac:dyDescent="0.25">
      <c r="A931" t="s">
        <v>15</v>
      </c>
      <c r="B931">
        <v>8</v>
      </c>
      <c r="C931">
        <v>0</v>
      </c>
      <c r="D931">
        <v>0</v>
      </c>
      <c r="E931">
        <v>1</v>
      </c>
      <c r="F931" t="s">
        <v>23</v>
      </c>
      <c r="G931" t="s">
        <v>17</v>
      </c>
      <c r="H931" t="s">
        <v>13</v>
      </c>
      <c r="I931" t="s">
        <v>14</v>
      </c>
      <c r="J931">
        <v>0</v>
      </c>
      <c r="K931" t="str">
        <f>IF(J931=1,Table3[[#This Row],[Outcome]]," ")</f>
        <v xml:space="preserve"> </v>
      </c>
      <c r="L931">
        <f t="shared" si="14"/>
        <v>1</v>
      </c>
      <c r="M931" t="str" cm="1">
        <f t="array" ref="M931">_xlfn.IFS(
  B931&lt;11, "0–10",
  B931&lt;21, "11–20",
  B931&lt;31, "21–30",
  B931&lt;41, "31–40",
  B931&lt;51, "41–50",
  B931&lt;61, "51–60",
  B931&lt;71, "61–70",
  B931&lt;81, "71–80",
  B931&lt;=100, "81–100"
)</f>
        <v>0–10</v>
      </c>
    </row>
    <row r="932" spans="1:13" x14ac:dyDescent="0.25">
      <c r="A932" t="s">
        <v>15</v>
      </c>
      <c r="B932">
        <v>40</v>
      </c>
      <c r="C932">
        <v>0</v>
      </c>
      <c r="D932">
        <v>0</v>
      </c>
      <c r="E932">
        <v>0</v>
      </c>
      <c r="F932" t="s">
        <v>35</v>
      </c>
      <c r="G932" t="s">
        <v>12</v>
      </c>
      <c r="H932" t="s">
        <v>24</v>
      </c>
      <c r="I932" t="s">
        <v>14</v>
      </c>
      <c r="J932">
        <v>0</v>
      </c>
      <c r="K932" t="str">
        <f>IF(J932=1,Table3[[#This Row],[Outcome]]," ")</f>
        <v xml:space="preserve"> </v>
      </c>
      <c r="L932">
        <f t="shared" si="14"/>
        <v>1</v>
      </c>
      <c r="M932" t="str" cm="1">
        <f t="array" ref="M932">_xlfn.IFS(
  B932&lt;11, "0–10",
  B932&lt;21, "11–20",
  B932&lt;31, "21–30",
  B932&lt;41, "31–40",
  B932&lt;51, "41–50",
  B932&lt;61, "51–60",
  B932&lt;71, "61–70",
  B932&lt;81, "71–80",
  B932&lt;=100, "81–100"
)</f>
        <v>31–40</v>
      </c>
    </row>
    <row r="933" spans="1:13" x14ac:dyDescent="0.25">
      <c r="A933" t="s">
        <v>15</v>
      </c>
      <c r="B933">
        <v>56</v>
      </c>
      <c r="C933">
        <v>0</v>
      </c>
      <c r="D933">
        <v>0</v>
      </c>
      <c r="E933">
        <v>1</v>
      </c>
      <c r="F933" t="s">
        <v>22</v>
      </c>
      <c r="G933" t="s">
        <v>17</v>
      </c>
      <c r="H933" t="s">
        <v>24</v>
      </c>
      <c r="I933" t="s">
        <v>14</v>
      </c>
      <c r="J933">
        <v>0</v>
      </c>
      <c r="K933" t="str">
        <f>IF(J933=1,Table3[[#This Row],[Outcome]]," ")</f>
        <v xml:space="preserve"> </v>
      </c>
      <c r="L933">
        <f t="shared" si="14"/>
        <v>1</v>
      </c>
      <c r="M933" t="str" cm="1">
        <f t="array" ref="M933">_xlfn.IFS(
  B933&lt;11, "0–10",
  B933&lt;21, "11–20",
  B933&lt;31, "21–30",
  B933&lt;41, "31–40",
  B933&lt;51, "41–50",
  B933&lt;61, "51–60",
  B933&lt;71, "61–70",
  B933&lt;81, "71–80",
  B933&lt;=100, "81–100"
)</f>
        <v>51–60</v>
      </c>
    </row>
    <row r="934" spans="1:13" x14ac:dyDescent="0.25">
      <c r="A934" t="s">
        <v>15</v>
      </c>
      <c r="B934">
        <v>60</v>
      </c>
      <c r="C934">
        <v>0</v>
      </c>
      <c r="D934">
        <v>0</v>
      </c>
      <c r="E934">
        <v>1</v>
      </c>
      <c r="F934" t="s">
        <v>33</v>
      </c>
      <c r="G934" t="s">
        <v>12</v>
      </c>
      <c r="H934" t="s">
        <v>13</v>
      </c>
      <c r="I934" t="s">
        <v>14</v>
      </c>
      <c r="J934">
        <v>0</v>
      </c>
      <c r="K934" t="str">
        <f>IF(J934=1,Table3[[#This Row],[Outcome]]," ")</f>
        <v xml:space="preserve"> </v>
      </c>
      <c r="L934">
        <f t="shared" si="14"/>
        <v>1</v>
      </c>
      <c r="M934" t="str" cm="1">
        <f t="array" ref="M934">_xlfn.IFS(
  B934&lt;11, "0–10",
  B934&lt;21, "11–20",
  B934&lt;31, "21–30",
  B934&lt;41, "31–40",
  B934&lt;51, "41–50",
  B934&lt;61, "51–60",
  B934&lt;71, "61–70",
  B934&lt;81, "71–80",
  B934&lt;=100, "81–100"
)</f>
        <v>51–60</v>
      </c>
    </row>
    <row r="935" spans="1:13" x14ac:dyDescent="0.25">
      <c r="A935" t="s">
        <v>15</v>
      </c>
      <c r="B935">
        <v>26</v>
      </c>
      <c r="C935">
        <v>0</v>
      </c>
      <c r="D935">
        <v>0</v>
      </c>
      <c r="E935">
        <v>0</v>
      </c>
      <c r="F935" t="s">
        <v>20</v>
      </c>
      <c r="G935" t="s">
        <v>17</v>
      </c>
      <c r="H935" t="s">
        <v>24</v>
      </c>
      <c r="I935" t="s">
        <v>14</v>
      </c>
      <c r="J935">
        <v>0</v>
      </c>
      <c r="K935" t="str">
        <f>IF(J935=1,Table3[[#This Row],[Outcome]]," ")</f>
        <v xml:space="preserve"> </v>
      </c>
      <c r="L935">
        <f t="shared" si="14"/>
        <v>1</v>
      </c>
      <c r="M935" t="str" cm="1">
        <f t="array" ref="M935">_xlfn.IFS(
  B935&lt;11, "0–10",
  B935&lt;21, "11–20",
  B935&lt;31, "21–30",
  B935&lt;41, "31–40",
  B935&lt;51, "41–50",
  B935&lt;61, "51–60",
  B935&lt;71, "61–70",
  B935&lt;81, "71–80",
  B935&lt;=100, "81–100"
)</f>
        <v>21–30</v>
      </c>
    </row>
    <row r="936" spans="1:13" x14ac:dyDescent="0.25">
      <c r="A936" t="s">
        <v>10</v>
      </c>
      <c r="B936">
        <v>65</v>
      </c>
      <c r="C936">
        <v>1</v>
      </c>
      <c r="D936">
        <v>1</v>
      </c>
      <c r="E936">
        <v>0</v>
      </c>
      <c r="F936" t="s">
        <v>28</v>
      </c>
      <c r="G936" t="s">
        <v>12</v>
      </c>
      <c r="H936" t="s">
        <v>13</v>
      </c>
      <c r="I936" t="s">
        <v>14</v>
      </c>
      <c r="J936">
        <v>1</v>
      </c>
      <c r="K936">
        <f>IF(J936=1,Table3[[#This Row],[Outcome]]," ")</f>
        <v>1</v>
      </c>
      <c r="L936" t="str">
        <f t="shared" si="14"/>
        <v xml:space="preserve"> </v>
      </c>
      <c r="M936" t="str" cm="1">
        <f t="array" ref="M936">_xlfn.IFS(
  B936&lt;11, "0–10",
  B936&lt;21, "11–20",
  B936&lt;31, "21–30",
  B936&lt;41, "31–40",
  B936&lt;51, "41–50",
  B936&lt;61, "51–60",
  B936&lt;71, "61–70",
  B936&lt;81, "71–80",
  B936&lt;=100, "81–100"
)</f>
        <v>61–70</v>
      </c>
    </row>
    <row r="937" spans="1:13" x14ac:dyDescent="0.25">
      <c r="A937" t="s">
        <v>10</v>
      </c>
      <c r="B937">
        <v>33</v>
      </c>
      <c r="C937">
        <v>1</v>
      </c>
      <c r="D937">
        <v>1</v>
      </c>
      <c r="E937">
        <v>1</v>
      </c>
      <c r="F937" t="s">
        <v>48</v>
      </c>
      <c r="G937" t="s">
        <v>17</v>
      </c>
      <c r="H937" t="s">
        <v>13</v>
      </c>
      <c r="I937" t="s">
        <v>14</v>
      </c>
      <c r="J937">
        <v>1</v>
      </c>
      <c r="K937">
        <f>IF(J937=1,Table3[[#This Row],[Outcome]]," ")</f>
        <v>1</v>
      </c>
      <c r="L937" t="str">
        <f t="shared" si="14"/>
        <v xml:space="preserve"> </v>
      </c>
      <c r="M937" t="str" cm="1">
        <f t="array" ref="M937">_xlfn.IFS(
  B937&lt;11, "0–10",
  B937&lt;21, "11–20",
  B937&lt;31, "21–30",
  B937&lt;41, "31–40",
  B937&lt;51, "41–50",
  B937&lt;61, "51–60",
  B937&lt;71, "61–70",
  B937&lt;81, "71–80",
  B937&lt;=100, "81–100"
)</f>
        <v>31–40</v>
      </c>
    </row>
    <row r="938" spans="1:13" x14ac:dyDescent="0.25">
      <c r="A938" t="s">
        <v>10</v>
      </c>
      <c r="B938">
        <v>20</v>
      </c>
      <c r="C938">
        <v>0</v>
      </c>
      <c r="D938">
        <v>0</v>
      </c>
      <c r="E938">
        <v>0</v>
      </c>
      <c r="F938" t="s">
        <v>52</v>
      </c>
      <c r="G938" t="s">
        <v>12</v>
      </c>
      <c r="H938" t="s">
        <v>19</v>
      </c>
      <c r="I938" t="s">
        <v>14</v>
      </c>
      <c r="J938">
        <v>0</v>
      </c>
      <c r="K938" t="str">
        <f>IF(J938=1,Table3[[#This Row],[Outcome]]," ")</f>
        <v xml:space="preserve"> </v>
      </c>
      <c r="L938">
        <f t="shared" si="14"/>
        <v>1</v>
      </c>
      <c r="M938" t="str" cm="1">
        <f t="array" ref="M938">_xlfn.IFS(
  B938&lt;11, "0–10",
  B938&lt;21, "11–20",
  B938&lt;31, "21–30",
  B938&lt;41, "31–40",
  B938&lt;51, "41–50",
  B938&lt;61, "51–60",
  B938&lt;71, "61–70",
  B938&lt;81, "71–80",
  B938&lt;=100, "81–100"
)</f>
        <v>11–20</v>
      </c>
    </row>
    <row r="939" spans="1:13" x14ac:dyDescent="0.25">
      <c r="A939" t="s">
        <v>15</v>
      </c>
      <c r="B939">
        <v>20</v>
      </c>
      <c r="C939">
        <v>0</v>
      </c>
      <c r="D939">
        <v>0</v>
      </c>
      <c r="E939">
        <v>0</v>
      </c>
      <c r="F939" t="s">
        <v>46</v>
      </c>
      <c r="G939" t="s">
        <v>17</v>
      </c>
      <c r="H939" t="s">
        <v>19</v>
      </c>
      <c r="I939" t="s">
        <v>14</v>
      </c>
      <c r="J939">
        <v>0</v>
      </c>
      <c r="K939" t="str">
        <f>IF(J939=1,Table3[[#This Row],[Outcome]]," ")</f>
        <v xml:space="preserve"> </v>
      </c>
      <c r="L939">
        <f t="shared" si="14"/>
        <v>1</v>
      </c>
      <c r="M939" t="str" cm="1">
        <f t="array" ref="M939">_xlfn.IFS(
  B939&lt;11, "0–10",
  B939&lt;21, "11–20",
  B939&lt;31, "21–30",
  B939&lt;41, "31–40",
  B939&lt;51, "41–50",
  B939&lt;61, "51–60",
  B939&lt;71, "61–70",
  B939&lt;81, "71–80",
  B939&lt;=100, "81–100"
)</f>
        <v>11–20</v>
      </c>
    </row>
    <row r="940" spans="1:13" x14ac:dyDescent="0.25">
      <c r="A940" t="s">
        <v>10</v>
      </c>
      <c r="B940">
        <v>54</v>
      </c>
      <c r="C940">
        <v>1</v>
      </c>
      <c r="D940">
        <v>1</v>
      </c>
      <c r="E940">
        <v>0</v>
      </c>
      <c r="F940" t="s">
        <v>50</v>
      </c>
      <c r="G940" t="s">
        <v>12</v>
      </c>
      <c r="H940" t="s">
        <v>13</v>
      </c>
      <c r="I940" t="s">
        <v>14</v>
      </c>
      <c r="J940">
        <v>1</v>
      </c>
      <c r="K940">
        <f>IF(J940=1,Table3[[#This Row],[Outcome]]," ")</f>
        <v>1</v>
      </c>
      <c r="L940" t="str">
        <f t="shared" si="14"/>
        <v xml:space="preserve"> </v>
      </c>
      <c r="M940" t="str" cm="1">
        <f t="array" ref="M940">_xlfn.IFS(
  B940&lt;11, "0–10",
  B940&lt;21, "11–20",
  B940&lt;31, "21–30",
  B940&lt;41, "31–40",
  B940&lt;51, "41–50",
  B940&lt;61, "51–60",
  B940&lt;71, "61–70",
  B940&lt;81, "71–80",
  B940&lt;=100, "81–100"
)</f>
        <v>51–60</v>
      </c>
    </row>
    <row r="941" spans="1:13" x14ac:dyDescent="0.25">
      <c r="A941" t="s">
        <v>15</v>
      </c>
      <c r="B941">
        <v>22</v>
      </c>
      <c r="C941">
        <v>1</v>
      </c>
      <c r="D941">
        <v>1</v>
      </c>
      <c r="E941">
        <v>1</v>
      </c>
      <c r="F941" t="s">
        <v>45</v>
      </c>
      <c r="G941" t="s">
        <v>17</v>
      </c>
      <c r="H941" t="s">
        <v>24</v>
      </c>
      <c r="I941" t="s">
        <v>14</v>
      </c>
      <c r="J941">
        <v>1</v>
      </c>
      <c r="K941">
        <f>IF(J941=1,Table3[[#This Row],[Outcome]]," ")</f>
        <v>1</v>
      </c>
      <c r="L941" t="str">
        <f t="shared" si="14"/>
        <v xml:space="preserve"> </v>
      </c>
      <c r="M941" t="str" cm="1">
        <f t="array" ref="M941">_xlfn.IFS(
  B941&lt;11, "0–10",
  B941&lt;21, "11–20",
  B941&lt;31, "21–30",
  B941&lt;41, "31–40",
  B941&lt;51, "41–50",
  B941&lt;61, "51–60",
  B941&lt;71, "61–70",
  B941&lt;81, "71–80",
  B941&lt;=100, "81–100"
)</f>
        <v>21–30</v>
      </c>
    </row>
    <row r="942" spans="1:13" x14ac:dyDescent="0.25">
      <c r="A942" t="s">
        <v>10</v>
      </c>
      <c r="B942">
        <v>16</v>
      </c>
      <c r="C942">
        <v>0</v>
      </c>
      <c r="D942">
        <v>0</v>
      </c>
      <c r="E942">
        <v>0</v>
      </c>
      <c r="F942" t="s">
        <v>18</v>
      </c>
      <c r="G942" t="s">
        <v>12</v>
      </c>
      <c r="H942" t="s">
        <v>24</v>
      </c>
      <c r="I942" t="s">
        <v>14</v>
      </c>
      <c r="J942">
        <v>0</v>
      </c>
      <c r="K942" t="str">
        <f>IF(J942=1,Table3[[#This Row],[Outcome]]," ")</f>
        <v xml:space="preserve"> </v>
      </c>
      <c r="L942">
        <f t="shared" si="14"/>
        <v>1</v>
      </c>
      <c r="M942" t="str" cm="1">
        <f t="array" ref="M942">_xlfn.IFS(
  B942&lt;11, "0–10",
  B942&lt;21, "11–20",
  B942&lt;31, "21–30",
  B942&lt;41, "31–40",
  B942&lt;51, "41–50",
  B942&lt;61, "51–60",
  B942&lt;71, "61–70",
  B942&lt;81, "71–80",
  B942&lt;=100, "81–100"
)</f>
        <v>11–20</v>
      </c>
    </row>
    <row r="943" spans="1:13" x14ac:dyDescent="0.25">
      <c r="A943" t="s">
        <v>10</v>
      </c>
      <c r="B943">
        <v>37</v>
      </c>
      <c r="C943">
        <v>0</v>
      </c>
      <c r="D943">
        <v>0</v>
      </c>
      <c r="E943">
        <v>0</v>
      </c>
      <c r="F943" t="s">
        <v>52</v>
      </c>
      <c r="G943" t="s">
        <v>17</v>
      </c>
      <c r="H943" t="s">
        <v>13</v>
      </c>
      <c r="I943" t="s">
        <v>14</v>
      </c>
      <c r="J943">
        <v>0</v>
      </c>
      <c r="K943" t="str">
        <f>IF(J943=1,Table3[[#This Row],[Outcome]]," ")</f>
        <v xml:space="preserve"> </v>
      </c>
      <c r="L943">
        <f t="shared" si="14"/>
        <v>1</v>
      </c>
      <c r="M943" t="str" cm="1">
        <f t="array" ref="M943">_xlfn.IFS(
  B943&lt;11, "0–10",
  B943&lt;21, "11–20",
  B943&lt;31, "21–30",
  B943&lt;41, "31–40",
  B943&lt;51, "41–50",
  B943&lt;61, "51–60",
  B943&lt;71, "61–70",
  B943&lt;81, "71–80",
  B943&lt;=100, "81–100"
)</f>
        <v>31–40</v>
      </c>
    </row>
    <row r="944" spans="1:13" x14ac:dyDescent="0.25">
      <c r="A944" t="s">
        <v>10</v>
      </c>
      <c r="B944">
        <v>26</v>
      </c>
      <c r="C944">
        <v>0</v>
      </c>
      <c r="D944">
        <v>0</v>
      </c>
      <c r="E944">
        <v>1</v>
      </c>
      <c r="F944" t="s">
        <v>44</v>
      </c>
      <c r="G944" t="s">
        <v>12</v>
      </c>
      <c r="H944" t="s">
        <v>24</v>
      </c>
      <c r="I944" t="s">
        <v>14</v>
      </c>
      <c r="J944">
        <v>0</v>
      </c>
      <c r="K944" t="str">
        <f>IF(J944=1,Table3[[#This Row],[Outcome]]," ")</f>
        <v xml:space="preserve"> </v>
      </c>
      <c r="L944">
        <f t="shared" si="14"/>
        <v>1</v>
      </c>
      <c r="M944" t="str" cm="1">
        <f t="array" ref="M944">_xlfn.IFS(
  B944&lt;11, "0–10",
  B944&lt;21, "11–20",
  B944&lt;31, "21–30",
  B944&lt;41, "31–40",
  B944&lt;51, "41–50",
  B944&lt;61, "51–60",
  B944&lt;71, "61–70",
  B944&lt;81, "71–80",
  B944&lt;=100, "81–100"
)</f>
        <v>21–30</v>
      </c>
    </row>
    <row r="945" spans="1:13" x14ac:dyDescent="0.25">
      <c r="A945" t="s">
        <v>10</v>
      </c>
      <c r="B945">
        <v>27</v>
      </c>
      <c r="C945">
        <v>0</v>
      </c>
      <c r="D945">
        <v>0</v>
      </c>
      <c r="E945">
        <v>0</v>
      </c>
      <c r="F945" t="s">
        <v>41</v>
      </c>
      <c r="G945" t="s">
        <v>17</v>
      </c>
      <c r="H945" t="s">
        <v>24</v>
      </c>
      <c r="I945" t="s">
        <v>14</v>
      </c>
      <c r="J945">
        <v>0</v>
      </c>
      <c r="K945" t="str">
        <f>IF(J945=1,Table3[[#This Row],[Outcome]]," ")</f>
        <v xml:space="preserve"> </v>
      </c>
      <c r="L945">
        <f t="shared" si="14"/>
        <v>1</v>
      </c>
      <c r="M945" t="str" cm="1">
        <f t="array" ref="M945">_xlfn.IFS(
  B945&lt;11, "0–10",
  B945&lt;21, "11–20",
  B945&lt;31, "21–30",
  B945&lt;41, "31–40",
  B945&lt;51, "41–50",
  B945&lt;61, "51–60",
  B945&lt;71, "61–70",
  B945&lt;81, "71–80",
  B945&lt;=100, "81–100"
)</f>
        <v>21–30</v>
      </c>
    </row>
    <row r="946" spans="1:13" x14ac:dyDescent="0.25">
      <c r="A946" t="s">
        <v>10</v>
      </c>
      <c r="B946">
        <v>10</v>
      </c>
      <c r="C946">
        <v>0</v>
      </c>
      <c r="D946">
        <v>0</v>
      </c>
      <c r="E946">
        <v>0</v>
      </c>
      <c r="F946" t="s">
        <v>50</v>
      </c>
      <c r="G946" t="s">
        <v>12</v>
      </c>
      <c r="H946" t="s">
        <v>13</v>
      </c>
      <c r="I946" t="s">
        <v>14</v>
      </c>
      <c r="J946">
        <v>0</v>
      </c>
      <c r="K946" t="str">
        <f>IF(J946=1,Table3[[#This Row],[Outcome]]," ")</f>
        <v xml:space="preserve"> </v>
      </c>
      <c r="L946">
        <f t="shared" si="14"/>
        <v>1</v>
      </c>
      <c r="M946" t="str" cm="1">
        <f t="array" ref="M946">_xlfn.IFS(
  B946&lt;11, "0–10",
  B946&lt;21, "11–20",
  B946&lt;31, "21–30",
  B946&lt;41, "31–40",
  B946&lt;51, "41–50",
  B946&lt;61, "51–60",
  B946&lt;71, "61–70",
  B946&lt;81, "71–80",
  B946&lt;=100, "81–100"
)</f>
        <v>0–10</v>
      </c>
    </row>
    <row r="947" spans="1:13" x14ac:dyDescent="0.25">
      <c r="A947" t="s">
        <v>10</v>
      </c>
      <c r="B947">
        <v>15</v>
      </c>
      <c r="C947">
        <v>0</v>
      </c>
      <c r="D947">
        <v>0</v>
      </c>
      <c r="E947">
        <v>0</v>
      </c>
      <c r="F947" t="s">
        <v>37</v>
      </c>
      <c r="G947" t="s">
        <v>17</v>
      </c>
      <c r="H947" t="s">
        <v>13</v>
      </c>
      <c r="I947" t="s">
        <v>14</v>
      </c>
      <c r="J947">
        <v>0</v>
      </c>
      <c r="K947" t="str">
        <f>IF(J947=1,Table3[[#This Row],[Outcome]]," ")</f>
        <v xml:space="preserve"> </v>
      </c>
      <c r="L947">
        <f t="shared" si="14"/>
        <v>1</v>
      </c>
      <c r="M947" t="str" cm="1">
        <f t="array" ref="M947">_xlfn.IFS(
  B947&lt;11, "0–10",
  B947&lt;21, "11–20",
  B947&lt;31, "21–30",
  B947&lt;41, "31–40",
  B947&lt;51, "41–50",
  B947&lt;61, "51–60",
  B947&lt;71, "61–70",
  B947&lt;81, "71–80",
  B947&lt;=100, "81–100"
)</f>
        <v>11–20</v>
      </c>
    </row>
    <row r="948" spans="1:13" x14ac:dyDescent="0.25">
      <c r="A948" t="s">
        <v>10</v>
      </c>
      <c r="B948">
        <v>17</v>
      </c>
      <c r="C948">
        <v>0</v>
      </c>
      <c r="D948">
        <v>0</v>
      </c>
      <c r="E948">
        <v>0</v>
      </c>
      <c r="F948" t="s">
        <v>36</v>
      </c>
      <c r="G948" t="s">
        <v>12</v>
      </c>
      <c r="H948" t="s">
        <v>24</v>
      </c>
      <c r="I948" t="s">
        <v>14</v>
      </c>
      <c r="J948">
        <v>0</v>
      </c>
      <c r="K948" t="str">
        <f>IF(J948=1,Table3[[#This Row],[Outcome]]," ")</f>
        <v xml:space="preserve"> </v>
      </c>
      <c r="L948">
        <f t="shared" si="14"/>
        <v>1</v>
      </c>
      <c r="M948" t="str" cm="1">
        <f t="array" ref="M948">_xlfn.IFS(
  B948&lt;11, "0–10",
  B948&lt;21, "11–20",
  B948&lt;31, "21–30",
  B948&lt;41, "31–40",
  B948&lt;51, "41–50",
  B948&lt;61, "51–60",
  B948&lt;71, "61–70",
  B948&lt;81, "71–80",
  B948&lt;=100, "81–100"
)</f>
        <v>11–20</v>
      </c>
    </row>
    <row r="949" spans="1:13" x14ac:dyDescent="0.25">
      <c r="A949" t="s">
        <v>10</v>
      </c>
      <c r="B949">
        <v>61</v>
      </c>
      <c r="C949">
        <v>1</v>
      </c>
      <c r="D949">
        <v>1</v>
      </c>
      <c r="E949">
        <v>1</v>
      </c>
      <c r="F949" t="s">
        <v>11</v>
      </c>
      <c r="G949" t="s">
        <v>17</v>
      </c>
      <c r="H949" t="s">
        <v>13</v>
      </c>
      <c r="I949" t="s">
        <v>14</v>
      </c>
      <c r="J949">
        <v>1</v>
      </c>
      <c r="K949">
        <f>IF(J949=1,Table3[[#This Row],[Outcome]]," ")</f>
        <v>1</v>
      </c>
      <c r="L949" t="str">
        <f t="shared" si="14"/>
        <v xml:space="preserve"> </v>
      </c>
      <c r="M949" t="str" cm="1">
        <f t="array" ref="M949">_xlfn.IFS(
  B949&lt;11, "0–10",
  B949&lt;21, "11–20",
  B949&lt;31, "21–30",
  B949&lt;41, "31–40",
  B949&lt;51, "41–50",
  B949&lt;61, "51–60",
  B949&lt;71, "61–70",
  B949&lt;81, "71–80",
  B949&lt;=100, "81–100"
)</f>
        <v>61–70</v>
      </c>
    </row>
    <row r="950" spans="1:13" x14ac:dyDescent="0.25">
      <c r="A950" t="s">
        <v>15</v>
      </c>
      <c r="B950">
        <v>35</v>
      </c>
      <c r="C950">
        <v>1</v>
      </c>
      <c r="D950">
        <v>1</v>
      </c>
      <c r="E950">
        <v>1</v>
      </c>
      <c r="F950" t="s">
        <v>29</v>
      </c>
      <c r="G950" t="s">
        <v>12</v>
      </c>
      <c r="H950" t="s">
        <v>19</v>
      </c>
      <c r="I950" t="s">
        <v>14</v>
      </c>
      <c r="J950">
        <v>1</v>
      </c>
      <c r="K950">
        <f>IF(J950=1,Table3[[#This Row],[Outcome]]," ")</f>
        <v>1</v>
      </c>
      <c r="L950" t="str">
        <f t="shared" si="14"/>
        <v xml:space="preserve"> </v>
      </c>
      <c r="M950" t="str" cm="1">
        <f t="array" ref="M950">_xlfn.IFS(
  B950&lt;11, "0–10",
  B950&lt;21, "11–20",
  B950&lt;31, "21–30",
  B950&lt;41, "31–40",
  B950&lt;51, "41–50",
  B950&lt;61, "51–60",
  B950&lt;71, "61–70",
  B950&lt;81, "71–80",
  B950&lt;=100, "81–100"
)</f>
        <v>31–40</v>
      </c>
    </row>
    <row r="951" spans="1:13" x14ac:dyDescent="0.25">
      <c r="A951" t="s">
        <v>10</v>
      </c>
      <c r="B951">
        <v>55</v>
      </c>
      <c r="C951">
        <v>1</v>
      </c>
      <c r="D951">
        <v>1</v>
      </c>
      <c r="E951">
        <v>1</v>
      </c>
      <c r="F951" t="s">
        <v>52</v>
      </c>
      <c r="G951" t="s">
        <v>17</v>
      </c>
      <c r="H951" t="s">
        <v>19</v>
      </c>
      <c r="I951" t="s">
        <v>14</v>
      </c>
      <c r="J951">
        <v>1</v>
      </c>
      <c r="K951">
        <f>IF(J951=1,Table3[[#This Row],[Outcome]]," ")</f>
        <v>1</v>
      </c>
      <c r="L951" t="str">
        <f t="shared" si="14"/>
        <v xml:space="preserve"> </v>
      </c>
      <c r="M951" t="str" cm="1">
        <f t="array" ref="M951">_xlfn.IFS(
  B951&lt;11, "0–10",
  B951&lt;21, "11–20",
  B951&lt;31, "21–30",
  B951&lt;41, "31–40",
  B951&lt;51, "41–50",
  B951&lt;61, "51–60",
  B951&lt;71, "61–70",
  B951&lt;81, "71–80",
  B951&lt;=100, "81–100"
)</f>
        <v>51–60</v>
      </c>
    </row>
    <row r="952" spans="1:13" x14ac:dyDescent="0.25">
      <c r="A952" t="s">
        <v>10</v>
      </c>
      <c r="B952">
        <v>16</v>
      </c>
      <c r="C952">
        <v>1</v>
      </c>
      <c r="D952">
        <v>1</v>
      </c>
      <c r="E952">
        <v>1</v>
      </c>
      <c r="F952" t="s">
        <v>43</v>
      </c>
      <c r="G952" t="s">
        <v>12</v>
      </c>
      <c r="H952" t="s">
        <v>19</v>
      </c>
      <c r="I952" t="s">
        <v>14</v>
      </c>
      <c r="J952">
        <v>1</v>
      </c>
      <c r="K952">
        <f>IF(J952=1,Table3[[#This Row],[Outcome]]," ")</f>
        <v>1</v>
      </c>
      <c r="L952" t="str">
        <f t="shared" si="14"/>
        <v xml:space="preserve"> </v>
      </c>
      <c r="M952" t="str" cm="1">
        <f t="array" ref="M952">_xlfn.IFS(
  B952&lt;11, "0–10",
  B952&lt;21, "11–20",
  B952&lt;31, "21–30",
  B952&lt;41, "31–40",
  B952&lt;51, "41–50",
  B952&lt;61, "51–60",
  B952&lt;71, "61–70",
  B952&lt;81, "71–80",
  B952&lt;=100, "81–100"
)</f>
        <v>11–20</v>
      </c>
    </row>
    <row r="953" spans="1:13" x14ac:dyDescent="0.25">
      <c r="A953" t="s">
        <v>15</v>
      </c>
      <c r="B953">
        <v>52</v>
      </c>
      <c r="C953">
        <v>0</v>
      </c>
      <c r="D953">
        <v>0</v>
      </c>
      <c r="E953">
        <v>0</v>
      </c>
      <c r="F953" t="s">
        <v>50</v>
      </c>
      <c r="G953" t="s">
        <v>17</v>
      </c>
      <c r="H953" t="s">
        <v>13</v>
      </c>
      <c r="I953" t="s">
        <v>14</v>
      </c>
      <c r="J953">
        <v>0</v>
      </c>
      <c r="K953" t="str">
        <f>IF(J953=1,Table3[[#This Row],[Outcome]]," ")</f>
        <v xml:space="preserve"> </v>
      </c>
      <c r="L953">
        <f t="shared" si="14"/>
        <v>1</v>
      </c>
      <c r="M953" t="str" cm="1">
        <f t="array" ref="M953">_xlfn.IFS(
  B953&lt;11, "0–10",
  B953&lt;21, "11–20",
  B953&lt;31, "21–30",
  B953&lt;41, "31–40",
  B953&lt;51, "41–50",
  B953&lt;61, "51–60",
  B953&lt;71, "61–70",
  B953&lt;81, "71–80",
  B953&lt;=100, "81–100"
)</f>
        <v>51–60</v>
      </c>
    </row>
    <row r="954" spans="1:13" x14ac:dyDescent="0.25">
      <c r="A954" t="s">
        <v>10</v>
      </c>
      <c r="B954">
        <v>50</v>
      </c>
      <c r="C954">
        <v>0</v>
      </c>
      <c r="D954">
        <v>0</v>
      </c>
      <c r="E954">
        <v>0</v>
      </c>
      <c r="F954" t="s">
        <v>20</v>
      </c>
      <c r="G954" t="s">
        <v>12</v>
      </c>
      <c r="H954" t="s">
        <v>19</v>
      </c>
      <c r="I954" t="s">
        <v>14</v>
      </c>
      <c r="J954">
        <v>0</v>
      </c>
      <c r="K954" t="str">
        <f>IF(J954=1,Table3[[#This Row],[Outcome]]," ")</f>
        <v xml:space="preserve"> </v>
      </c>
      <c r="L954">
        <f t="shared" si="14"/>
        <v>1</v>
      </c>
      <c r="M954" t="str" cm="1">
        <f t="array" ref="M954">_xlfn.IFS(
  B954&lt;11, "0–10",
  B954&lt;21, "11–20",
  B954&lt;31, "21–30",
  B954&lt;41, "31–40",
  B954&lt;51, "41–50",
  B954&lt;61, "51–60",
  B954&lt;71, "61–70",
  B954&lt;81, "71–80",
  B954&lt;=100, "81–100"
)</f>
        <v>41–50</v>
      </c>
    </row>
    <row r="955" spans="1:13" x14ac:dyDescent="0.25">
      <c r="A955" t="s">
        <v>10</v>
      </c>
      <c r="B955">
        <v>23</v>
      </c>
      <c r="C955">
        <v>1</v>
      </c>
      <c r="D955">
        <v>1</v>
      </c>
      <c r="E955">
        <v>1</v>
      </c>
      <c r="F955" t="s">
        <v>26</v>
      </c>
      <c r="G955" t="s">
        <v>17</v>
      </c>
      <c r="H955" t="s">
        <v>24</v>
      </c>
      <c r="I955" t="s">
        <v>14</v>
      </c>
      <c r="J955">
        <v>1</v>
      </c>
      <c r="K955">
        <f>IF(J955=1,Table3[[#This Row],[Outcome]]," ")</f>
        <v>1</v>
      </c>
      <c r="L955" t="str">
        <f t="shared" si="14"/>
        <v xml:space="preserve"> </v>
      </c>
      <c r="M955" t="str" cm="1">
        <f t="array" ref="M955">_xlfn.IFS(
  B955&lt;11, "0–10",
  B955&lt;21, "11–20",
  B955&lt;31, "21–30",
  B955&lt;41, "31–40",
  B955&lt;51, "41–50",
  B955&lt;61, "51–60",
  B955&lt;71, "61–70",
  B955&lt;81, "71–80",
  B955&lt;=100, "81–100"
)</f>
        <v>21–30</v>
      </c>
    </row>
    <row r="956" spans="1:13" x14ac:dyDescent="0.25">
      <c r="A956" t="s">
        <v>15</v>
      </c>
      <c r="B956">
        <v>64</v>
      </c>
      <c r="C956">
        <v>1</v>
      </c>
      <c r="D956">
        <v>1</v>
      </c>
      <c r="E956">
        <v>0</v>
      </c>
      <c r="F956" t="s">
        <v>44</v>
      </c>
      <c r="G956" t="s">
        <v>12</v>
      </c>
      <c r="H956" t="s">
        <v>13</v>
      </c>
      <c r="I956" t="s">
        <v>14</v>
      </c>
      <c r="J956">
        <v>1</v>
      </c>
      <c r="K956">
        <f>IF(J956=1,Table3[[#This Row],[Outcome]]," ")</f>
        <v>1</v>
      </c>
      <c r="L956" t="str">
        <f t="shared" si="14"/>
        <v xml:space="preserve"> </v>
      </c>
      <c r="M956" t="str" cm="1">
        <f t="array" ref="M956">_xlfn.IFS(
  B956&lt;11, "0–10",
  B956&lt;21, "11–20",
  B956&lt;31, "21–30",
  B956&lt;41, "31–40",
  B956&lt;51, "41–50",
  B956&lt;61, "51–60",
  B956&lt;71, "61–70",
  B956&lt;81, "71–80",
  B956&lt;=100, "81–100"
)</f>
        <v>61–70</v>
      </c>
    </row>
    <row r="957" spans="1:13" x14ac:dyDescent="0.25">
      <c r="A957" t="s">
        <v>10</v>
      </c>
      <c r="B957">
        <v>50</v>
      </c>
      <c r="C957">
        <v>0</v>
      </c>
      <c r="D957">
        <v>0</v>
      </c>
      <c r="E957">
        <v>0</v>
      </c>
      <c r="F957" t="s">
        <v>52</v>
      </c>
      <c r="G957" t="s">
        <v>17</v>
      </c>
      <c r="H957" t="s">
        <v>24</v>
      </c>
      <c r="I957" t="s">
        <v>14</v>
      </c>
      <c r="J957">
        <v>0</v>
      </c>
      <c r="K957" t="str">
        <f>IF(J957=1,Table3[[#This Row],[Outcome]]," ")</f>
        <v xml:space="preserve"> </v>
      </c>
      <c r="L957">
        <f t="shared" si="14"/>
        <v>1</v>
      </c>
      <c r="M957" t="str" cm="1">
        <f t="array" ref="M957">_xlfn.IFS(
  B957&lt;11, "0–10",
  B957&lt;21, "11–20",
  B957&lt;31, "21–30",
  B957&lt;41, "31–40",
  B957&lt;51, "41–50",
  B957&lt;61, "51–60",
  B957&lt;71, "61–70",
  B957&lt;81, "71–80",
  B957&lt;=100, "81–100"
)</f>
        <v>41–50</v>
      </c>
    </row>
    <row r="958" spans="1:13" x14ac:dyDescent="0.25">
      <c r="A958" t="s">
        <v>10</v>
      </c>
      <c r="B958">
        <v>8</v>
      </c>
      <c r="C958">
        <v>0</v>
      </c>
      <c r="D958">
        <v>1</v>
      </c>
      <c r="E958">
        <v>0</v>
      </c>
      <c r="F958" t="s">
        <v>46</v>
      </c>
      <c r="G958" t="s">
        <v>17</v>
      </c>
      <c r="H958" t="s">
        <v>19</v>
      </c>
      <c r="I958" t="s">
        <v>14</v>
      </c>
      <c r="J958">
        <v>1</v>
      </c>
      <c r="K958">
        <f>IF(J958=1,Table3[[#This Row],[Outcome]]," ")</f>
        <v>1</v>
      </c>
      <c r="L958" t="str">
        <f t="shared" si="14"/>
        <v xml:space="preserve"> </v>
      </c>
      <c r="M958" t="str" cm="1">
        <f t="array" ref="M958">_xlfn.IFS(
  B958&lt;11, "0–10",
  B958&lt;21, "11–20",
  B958&lt;31, "21–30",
  B958&lt;41, "31–40",
  B958&lt;51, "41–50",
  B958&lt;61, "51–60",
  B958&lt;71, "61–70",
  B958&lt;81, "71–80",
  B958&lt;=100, "81–100"
)</f>
        <v>0–10</v>
      </c>
    </row>
    <row r="959" spans="1:13" x14ac:dyDescent="0.25">
      <c r="A959" t="s">
        <v>10</v>
      </c>
      <c r="B959">
        <v>37</v>
      </c>
      <c r="C959">
        <v>0</v>
      </c>
      <c r="D959">
        <v>0</v>
      </c>
      <c r="E959">
        <v>1</v>
      </c>
      <c r="F959" t="s">
        <v>30</v>
      </c>
      <c r="G959" t="s">
        <v>17</v>
      </c>
      <c r="H959" t="s">
        <v>24</v>
      </c>
      <c r="I959" t="s">
        <v>14</v>
      </c>
      <c r="J959">
        <v>0</v>
      </c>
      <c r="K959" t="str">
        <f>IF(J959=1,Table3[[#This Row],[Outcome]]," ")</f>
        <v xml:space="preserve"> </v>
      </c>
      <c r="L959">
        <f t="shared" si="14"/>
        <v>1</v>
      </c>
      <c r="M959" t="str" cm="1">
        <f t="array" ref="M959">_xlfn.IFS(
  B959&lt;11, "0–10",
  B959&lt;21, "11–20",
  B959&lt;31, "21–30",
  B959&lt;41, "31–40",
  B959&lt;51, "41–50",
  B959&lt;61, "51–60",
  B959&lt;71, "61–70",
  B959&lt;81, "71–80",
  B959&lt;=100, "81–100"
)</f>
        <v>31–40</v>
      </c>
    </row>
    <row r="960" spans="1:13" x14ac:dyDescent="0.25">
      <c r="A960" t="s">
        <v>10</v>
      </c>
      <c r="B960">
        <v>63</v>
      </c>
      <c r="C960">
        <v>0</v>
      </c>
      <c r="D960">
        <v>0</v>
      </c>
      <c r="E960">
        <v>0</v>
      </c>
      <c r="F960" t="s">
        <v>52</v>
      </c>
      <c r="G960" t="s">
        <v>12</v>
      </c>
      <c r="H960" t="s">
        <v>19</v>
      </c>
      <c r="I960" t="s">
        <v>14</v>
      </c>
      <c r="J960">
        <v>0</v>
      </c>
      <c r="K960" t="str">
        <f>IF(J960=1,Table3[[#This Row],[Outcome]]," ")</f>
        <v xml:space="preserve"> </v>
      </c>
      <c r="L960">
        <f t="shared" si="14"/>
        <v>1</v>
      </c>
      <c r="M960" t="str" cm="1">
        <f t="array" ref="M960">_xlfn.IFS(
  B960&lt;11, "0–10",
  B960&lt;21, "11–20",
  B960&lt;31, "21–30",
  B960&lt;41, "31–40",
  B960&lt;51, "41–50",
  B960&lt;61, "51–60",
  B960&lt;71, "61–70",
  B960&lt;81, "71–80",
  B960&lt;=100, "81–100"
)</f>
        <v>61–70</v>
      </c>
    </row>
    <row r="961" spans="1:13" x14ac:dyDescent="0.25">
      <c r="A961" t="s">
        <v>10</v>
      </c>
      <c r="B961">
        <v>45</v>
      </c>
      <c r="C961">
        <v>0</v>
      </c>
      <c r="D961">
        <v>0</v>
      </c>
      <c r="E961">
        <v>0</v>
      </c>
      <c r="F961" t="s">
        <v>36</v>
      </c>
      <c r="G961" t="s">
        <v>17</v>
      </c>
      <c r="H961" t="s">
        <v>19</v>
      </c>
      <c r="I961" t="s">
        <v>14</v>
      </c>
      <c r="J961">
        <v>0</v>
      </c>
      <c r="K961" t="str">
        <f>IF(J961=1,Table3[[#This Row],[Outcome]]," ")</f>
        <v xml:space="preserve"> </v>
      </c>
      <c r="L961">
        <f t="shared" si="14"/>
        <v>1</v>
      </c>
      <c r="M961" t="str" cm="1">
        <f t="array" ref="M961">_xlfn.IFS(
  B961&lt;11, "0–10",
  B961&lt;21, "11–20",
  B961&lt;31, "21–30",
  B961&lt;41, "31–40",
  B961&lt;51, "41–50",
  B961&lt;61, "51–60",
  B961&lt;71, "61–70",
  B961&lt;81, "71–80",
  B961&lt;=100, "81–100"
)</f>
        <v>41–50</v>
      </c>
    </row>
    <row r="962" spans="1:13" x14ac:dyDescent="0.25">
      <c r="A962" t="s">
        <v>10</v>
      </c>
      <c r="B962">
        <v>26</v>
      </c>
      <c r="C962">
        <v>0</v>
      </c>
      <c r="D962">
        <v>0</v>
      </c>
      <c r="E962">
        <v>0</v>
      </c>
      <c r="F962" t="s">
        <v>53</v>
      </c>
      <c r="G962" t="s">
        <v>12</v>
      </c>
      <c r="H962" t="s">
        <v>13</v>
      </c>
      <c r="I962" t="s">
        <v>14</v>
      </c>
      <c r="J962">
        <v>0</v>
      </c>
      <c r="K962" t="str">
        <f>IF(J962=1,Table3[[#This Row],[Outcome]]," ")</f>
        <v xml:space="preserve"> </v>
      </c>
      <c r="L962">
        <f t="shared" ref="L962:L1001" si="15">IF(J962=0,1," ")</f>
        <v>1</v>
      </c>
      <c r="M962" t="str" cm="1">
        <f t="array" ref="M962">_xlfn.IFS(
  B962&lt;11, "0–10",
  B962&lt;21, "11–20",
  B962&lt;31, "21–30",
  B962&lt;41, "31–40",
  B962&lt;51, "41–50",
  B962&lt;61, "51–60",
  B962&lt;71, "61–70",
  B962&lt;81, "71–80",
  B962&lt;=100, "81–100"
)</f>
        <v>21–30</v>
      </c>
    </row>
    <row r="963" spans="1:13" x14ac:dyDescent="0.25">
      <c r="A963" t="s">
        <v>10</v>
      </c>
      <c r="B963">
        <v>24</v>
      </c>
      <c r="C963">
        <v>0</v>
      </c>
      <c r="D963">
        <v>0</v>
      </c>
      <c r="E963">
        <v>0</v>
      </c>
      <c r="F963" t="s">
        <v>45</v>
      </c>
      <c r="G963" t="s">
        <v>17</v>
      </c>
      <c r="H963" t="s">
        <v>19</v>
      </c>
      <c r="I963" t="s">
        <v>14</v>
      </c>
      <c r="J963">
        <v>0</v>
      </c>
      <c r="K963" t="str">
        <f>IF(J963=1,Table3[[#This Row],[Outcome]]," ")</f>
        <v xml:space="preserve"> </v>
      </c>
      <c r="L963">
        <f t="shared" si="15"/>
        <v>1</v>
      </c>
      <c r="M963" t="str" cm="1">
        <f t="array" ref="M963">_xlfn.IFS(
  B963&lt;11, "0–10",
  B963&lt;21, "11–20",
  B963&lt;31, "21–30",
  B963&lt;41, "31–40",
  B963&lt;51, "41–50",
  B963&lt;61, "51–60",
  B963&lt;71, "61–70",
  B963&lt;81, "71–80",
  B963&lt;=100, "81–100"
)</f>
        <v>21–30</v>
      </c>
    </row>
    <row r="964" spans="1:13" x14ac:dyDescent="0.25">
      <c r="A964" t="s">
        <v>15</v>
      </c>
      <c r="B964">
        <v>31</v>
      </c>
      <c r="C964">
        <v>1</v>
      </c>
      <c r="D964">
        <v>1</v>
      </c>
      <c r="E964">
        <v>0</v>
      </c>
      <c r="F964" t="s">
        <v>47</v>
      </c>
      <c r="G964" t="s">
        <v>12</v>
      </c>
      <c r="H964" t="s">
        <v>24</v>
      </c>
      <c r="I964" t="s">
        <v>14</v>
      </c>
      <c r="J964">
        <v>1</v>
      </c>
      <c r="K964">
        <f>IF(J964=1,Table3[[#This Row],[Outcome]]," ")</f>
        <v>1</v>
      </c>
      <c r="L964" t="str">
        <f t="shared" si="15"/>
        <v xml:space="preserve"> </v>
      </c>
      <c r="M964" t="str" cm="1">
        <f t="array" ref="M964">_xlfn.IFS(
  B964&lt;11, "0–10",
  B964&lt;21, "11–20",
  B964&lt;31, "21–30",
  B964&lt;41, "31–40",
  B964&lt;51, "41–50",
  B964&lt;61, "51–60",
  B964&lt;71, "61–70",
  B964&lt;81, "71–80",
  B964&lt;=100, "81–100"
)</f>
        <v>31–40</v>
      </c>
    </row>
    <row r="965" spans="1:13" x14ac:dyDescent="0.25">
      <c r="A965" t="s">
        <v>10</v>
      </c>
      <c r="B965">
        <v>54</v>
      </c>
      <c r="C965">
        <v>0</v>
      </c>
      <c r="D965">
        <v>0</v>
      </c>
      <c r="E965">
        <v>1</v>
      </c>
      <c r="F965" t="s">
        <v>25</v>
      </c>
      <c r="G965" t="s">
        <v>17</v>
      </c>
      <c r="H965" t="s">
        <v>24</v>
      </c>
      <c r="I965" t="s">
        <v>14</v>
      </c>
      <c r="J965">
        <v>0</v>
      </c>
      <c r="K965" t="str">
        <f>IF(J965=1,Table3[[#This Row],[Outcome]]," ")</f>
        <v xml:space="preserve"> </v>
      </c>
      <c r="L965">
        <f t="shared" si="15"/>
        <v>1</v>
      </c>
      <c r="M965" t="str" cm="1">
        <f t="array" ref="M965">_xlfn.IFS(
  B965&lt;11, "0–10",
  B965&lt;21, "11–20",
  B965&lt;31, "21–30",
  B965&lt;41, "31–40",
  B965&lt;51, "41–50",
  B965&lt;61, "51–60",
  B965&lt;71, "61–70",
  B965&lt;81, "71–80",
  B965&lt;=100, "81–100"
)</f>
        <v>51–60</v>
      </c>
    </row>
    <row r="966" spans="1:13" x14ac:dyDescent="0.25">
      <c r="A966" t="s">
        <v>15</v>
      </c>
      <c r="B966">
        <v>60</v>
      </c>
      <c r="C966">
        <v>1</v>
      </c>
      <c r="D966">
        <v>1</v>
      </c>
      <c r="E966">
        <v>1</v>
      </c>
      <c r="F966" t="s">
        <v>35</v>
      </c>
      <c r="G966" t="s">
        <v>12</v>
      </c>
      <c r="H966" t="s">
        <v>13</v>
      </c>
      <c r="I966" t="s">
        <v>14</v>
      </c>
      <c r="J966">
        <v>1</v>
      </c>
      <c r="K966">
        <f>IF(J966=1,Table3[[#This Row],[Outcome]]," ")</f>
        <v>1</v>
      </c>
      <c r="L966" t="str">
        <f t="shared" si="15"/>
        <v xml:space="preserve"> </v>
      </c>
      <c r="M966" t="str" cm="1">
        <f t="array" ref="M966">_xlfn.IFS(
  B966&lt;11, "0–10",
  B966&lt;21, "11–20",
  B966&lt;31, "21–30",
  B966&lt;41, "31–40",
  B966&lt;51, "41–50",
  B966&lt;61, "51–60",
  B966&lt;71, "61–70",
  B966&lt;81, "71–80",
  B966&lt;=100, "81–100"
)</f>
        <v>51–60</v>
      </c>
    </row>
    <row r="967" spans="1:13" x14ac:dyDescent="0.25">
      <c r="A967" t="s">
        <v>15</v>
      </c>
      <c r="B967">
        <v>61</v>
      </c>
      <c r="C967">
        <v>1</v>
      </c>
      <c r="D967">
        <v>1</v>
      </c>
      <c r="E967">
        <v>1</v>
      </c>
      <c r="F967" t="s">
        <v>21</v>
      </c>
      <c r="G967" t="s">
        <v>17</v>
      </c>
      <c r="H967" t="s">
        <v>13</v>
      </c>
      <c r="I967" t="s">
        <v>14</v>
      </c>
      <c r="J967">
        <v>1</v>
      </c>
      <c r="K967">
        <f>IF(J967=1,Table3[[#This Row],[Outcome]]," ")</f>
        <v>1</v>
      </c>
      <c r="L967" t="str">
        <f t="shared" si="15"/>
        <v xml:space="preserve"> </v>
      </c>
      <c r="M967" t="str" cm="1">
        <f t="array" ref="M967">_xlfn.IFS(
  B967&lt;11, "0–10",
  B967&lt;21, "11–20",
  B967&lt;31, "21–30",
  B967&lt;41, "31–40",
  B967&lt;51, "41–50",
  B967&lt;61, "51–60",
  B967&lt;71, "61–70",
  B967&lt;81, "71–80",
  B967&lt;=100, "81–100"
)</f>
        <v>61–70</v>
      </c>
    </row>
    <row r="968" spans="1:13" x14ac:dyDescent="0.25">
      <c r="A968" t="s">
        <v>15</v>
      </c>
      <c r="B968">
        <v>58</v>
      </c>
      <c r="C968">
        <v>0</v>
      </c>
      <c r="D968">
        <v>1</v>
      </c>
      <c r="E968">
        <v>0</v>
      </c>
      <c r="F968" t="s">
        <v>40</v>
      </c>
      <c r="G968" t="s">
        <v>12</v>
      </c>
      <c r="H968" t="s">
        <v>24</v>
      </c>
      <c r="I968" t="s">
        <v>14</v>
      </c>
      <c r="J968">
        <v>1</v>
      </c>
      <c r="K968">
        <f>IF(J968=1,Table3[[#This Row],[Outcome]]," ")</f>
        <v>1</v>
      </c>
      <c r="L968" t="str">
        <f t="shared" si="15"/>
        <v xml:space="preserve"> </v>
      </c>
      <c r="M968" t="str" cm="1">
        <f t="array" ref="M968">_xlfn.IFS(
  B968&lt;11, "0–10",
  B968&lt;21, "11–20",
  B968&lt;31, "21–30",
  B968&lt;41, "31–40",
  B968&lt;51, "41–50",
  B968&lt;61, "51–60",
  B968&lt;71, "61–70",
  B968&lt;81, "71–80",
  B968&lt;=100, "81–100"
)</f>
        <v>51–60</v>
      </c>
    </row>
    <row r="969" spans="1:13" x14ac:dyDescent="0.25">
      <c r="A969" t="s">
        <v>10</v>
      </c>
      <c r="B969">
        <v>39</v>
      </c>
      <c r="C969">
        <v>0</v>
      </c>
      <c r="D969">
        <v>0</v>
      </c>
      <c r="E969">
        <v>1</v>
      </c>
      <c r="F969" t="s">
        <v>42</v>
      </c>
      <c r="G969" t="s">
        <v>17</v>
      </c>
      <c r="H969" t="s">
        <v>24</v>
      </c>
      <c r="I969" t="s">
        <v>14</v>
      </c>
      <c r="J969">
        <v>0</v>
      </c>
      <c r="K969" t="str">
        <f>IF(J969=1,Table3[[#This Row],[Outcome]]," ")</f>
        <v xml:space="preserve"> </v>
      </c>
      <c r="L969">
        <f t="shared" si="15"/>
        <v>1</v>
      </c>
      <c r="M969" t="str" cm="1">
        <f t="array" ref="M969">_xlfn.IFS(
  B969&lt;11, "0–10",
  B969&lt;21, "11–20",
  B969&lt;31, "21–30",
  B969&lt;41, "31–40",
  B969&lt;51, "41–50",
  B969&lt;61, "51–60",
  B969&lt;71, "61–70",
  B969&lt;81, "71–80",
  B969&lt;=100, "81–100"
)</f>
        <v>31–40</v>
      </c>
    </row>
    <row r="970" spans="1:13" x14ac:dyDescent="0.25">
      <c r="A970" t="s">
        <v>10</v>
      </c>
      <c r="B970">
        <v>30</v>
      </c>
      <c r="C970">
        <v>0</v>
      </c>
      <c r="D970">
        <v>0</v>
      </c>
      <c r="E970">
        <v>1</v>
      </c>
      <c r="F970" t="s">
        <v>43</v>
      </c>
      <c r="G970" t="s">
        <v>12</v>
      </c>
      <c r="H970" t="s">
        <v>19</v>
      </c>
      <c r="I970" t="s">
        <v>14</v>
      </c>
      <c r="J970">
        <v>0</v>
      </c>
      <c r="K970" t="str">
        <f>IF(J970=1,Table3[[#This Row],[Outcome]]," ")</f>
        <v xml:space="preserve"> </v>
      </c>
      <c r="L970">
        <f t="shared" si="15"/>
        <v>1</v>
      </c>
      <c r="M970" t="str" cm="1">
        <f t="array" ref="M970">_xlfn.IFS(
  B970&lt;11, "0–10",
  B970&lt;21, "11–20",
  B970&lt;31, "21–30",
  B970&lt;41, "31–40",
  B970&lt;51, "41–50",
  B970&lt;61, "51–60",
  B970&lt;71, "61–70",
  B970&lt;81, "71–80",
  B970&lt;=100, "81–100"
)</f>
        <v>21–30</v>
      </c>
    </row>
    <row r="971" spans="1:13" x14ac:dyDescent="0.25">
      <c r="A971" t="s">
        <v>15</v>
      </c>
      <c r="B971">
        <v>57</v>
      </c>
      <c r="C971">
        <v>1</v>
      </c>
      <c r="D971">
        <v>1</v>
      </c>
      <c r="E971">
        <v>0</v>
      </c>
      <c r="F971" t="s">
        <v>38</v>
      </c>
      <c r="G971" t="s">
        <v>17</v>
      </c>
      <c r="H971" t="s">
        <v>19</v>
      </c>
      <c r="I971" t="s">
        <v>14</v>
      </c>
      <c r="J971">
        <v>1</v>
      </c>
      <c r="K971">
        <f>IF(J971=1,Table3[[#This Row],[Outcome]]," ")</f>
        <v>1</v>
      </c>
      <c r="L971" t="str">
        <f t="shared" si="15"/>
        <v xml:space="preserve"> </v>
      </c>
      <c r="M971" t="str" cm="1">
        <f t="array" ref="M971">_xlfn.IFS(
  B971&lt;11, "0–10",
  B971&lt;21, "11–20",
  B971&lt;31, "21–30",
  B971&lt;41, "31–40",
  B971&lt;51, "41–50",
  B971&lt;61, "51–60",
  B971&lt;71, "61–70",
  B971&lt;81, "71–80",
  B971&lt;=100, "81–100"
)</f>
        <v>51–60</v>
      </c>
    </row>
    <row r="972" spans="1:13" x14ac:dyDescent="0.25">
      <c r="A972" t="s">
        <v>10</v>
      </c>
      <c r="B972">
        <v>40</v>
      </c>
      <c r="C972">
        <v>1</v>
      </c>
      <c r="D972">
        <v>1</v>
      </c>
      <c r="E972">
        <v>0</v>
      </c>
      <c r="F972" t="s">
        <v>18</v>
      </c>
      <c r="G972" t="s">
        <v>12</v>
      </c>
      <c r="H972" t="s">
        <v>24</v>
      </c>
      <c r="I972" t="s">
        <v>14</v>
      </c>
      <c r="J972">
        <v>1</v>
      </c>
      <c r="K972">
        <f>IF(J972=1,Table3[[#This Row],[Outcome]]," ")</f>
        <v>1</v>
      </c>
      <c r="L972" t="str">
        <f t="shared" si="15"/>
        <v xml:space="preserve"> </v>
      </c>
      <c r="M972" t="str" cm="1">
        <f t="array" ref="M972">_xlfn.IFS(
  B972&lt;11, "0–10",
  B972&lt;21, "11–20",
  B972&lt;31, "21–30",
  B972&lt;41, "31–40",
  B972&lt;51, "41–50",
  B972&lt;61, "51–60",
  B972&lt;71, "61–70",
  B972&lt;81, "71–80",
  B972&lt;=100, "81–100"
)</f>
        <v>31–40</v>
      </c>
    </row>
    <row r="973" spans="1:13" x14ac:dyDescent="0.25">
      <c r="A973" t="s">
        <v>15</v>
      </c>
      <c r="B973">
        <v>39</v>
      </c>
      <c r="C973">
        <v>0</v>
      </c>
      <c r="D973">
        <v>0</v>
      </c>
      <c r="E973">
        <v>0</v>
      </c>
      <c r="F973" t="s">
        <v>51</v>
      </c>
      <c r="G973" t="s">
        <v>17</v>
      </c>
      <c r="H973" t="s">
        <v>13</v>
      </c>
      <c r="I973" t="s">
        <v>14</v>
      </c>
      <c r="J973">
        <v>0</v>
      </c>
      <c r="K973" t="str">
        <f>IF(J973=1,Table3[[#This Row],[Outcome]]," ")</f>
        <v xml:space="preserve"> </v>
      </c>
      <c r="L973">
        <f t="shared" si="15"/>
        <v>1</v>
      </c>
      <c r="M973" t="str" cm="1">
        <f t="array" ref="M973">_xlfn.IFS(
  B973&lt;11, "0–10",
  B973&lt;21, "11–20",
  B973&lt;31, "21–30",
  B973&lt;41, "31–40",
  B973&lt;51, "41–50",
  B973&lt;61, "51–60",
  B973&lt;71, "61–70",
  B973&lt;81, "71–80",
  B973&lt;=100, "81–100"
)</f>
        <v>31–40</v>
      </c>
    </row>
    <row r="974" spans="1:13" x14ac:dyDescent="0.25">
      <c r="A974" t="s">
        <v>10</v>
      </c>
      <c r="B974">
        <v>9</v>
      </c>
      <c r="C974">
        <v>1</v>
      </c>
      <c r="D974">
        <v>1</v>
      </c>
      <c r="E974">
        <v>1</v>
      </c>
      <c r="F974" t="s">
        <v>51</v>
      </c>
      <c r="G974" t="s">
        <v>12</v>
      </c>
      <c r="H974" t="s">
        <v>19</v>
      </c>
      <c r="I974" t="s">
        <v>14</v>
      </c>
      <c r="J974">
        <v>1</v>
      </c>
      <c r="K974">
        <f>IF(J974=1,Table3[[#This Row],[Outcome]]," ")</f>
        <v>1</v>
      </c>
      <c r="L974" t="str">
        <f t="shared" si="15"/>
        <v xml:space="preserve"> </v>
      </c>
      <c r="M974" t="str" cm="1">
        <f t="array" ref="M974">_xlfn.IFS(
  B974&lt;11, "0–10",
  B974&lt;21, "11–20",
  B974&lt;31, "21–30",
  B974&lt;41, "31–40",
  B974&lt;51, "41–50",
  B974&lt;61, "51–60",
  B974&lt;71, "61–70",
  B974&lt;81, "71–80",
  B974&lt;=100, "81–100"
)</f>
        <v>0–10</v>
      </c>
    </row>
    <row r="975" spans="1:13" x14ac:dyDescent="0.25">
      <c r="A975" t="s">
        <v>15</v>
      </c>
      <c r="B975">
        <v>26</v>
      </c>
      <c r="C975">
        <v>0</v>
      </c>
      <c r="D975">
        <v>1</v>
      </c>
      <c r="E975">
        <v>0</v>
      </c>
      <c r="F975" t="s">
        <v>35</v>
      </c>
      <c r="G975" t="s">
        <v>17</v>
      </c>
      <c r="H975" t="s">
        <v>19</v>
      </c>
      <c r="I975" t="s">
        <v>14</v>
      </c>
      <c r="J975">
        <v>1</v>
      </c>
      <c r="K975">
        <f>IF(J975=1,Table3[[#This Row],[Outcome]]," ")</f>
        <v>1</v>
      </c>
      <c r="L975" t="str">
        <f t="shared" si="15"/>
        <v xml:space="preserve"> </v>
      </c>
      <c r="M975" t="str" cm="1">
        <f t="array" ref="M975">_xlfn.IFS(
  B975&lt;11, "0–10",
  B975&lt;21, "11–20",
  B975&lt;31, "21–30",
  B975&lt;41, "31–40",
  B975&lt;51, "41–50",
  B975&lt;61, "51–60",
  B975&lt;71, "61–70",
  B975&lt;81, "71–80",
  B975&lt;=100, "81–100"
)</f>
        <v>21–30</v>
      </c>
    </row>
    <row r="976" spans="1:13" x14ac:dyDescent="0.25">
      <c r="A976" t="s">
        <v>10</v>
      </c>
      <c r="B976">
        <v>40</v>
      </c>
      <c r="C976">
        <v>1</v>
      </c>
      <c r="D976">
        <v>1</v>
      </c>
      <c r="E976">
        <v>0</v>
      </c>
      <c r="F976" t="s">
        <v>48</v>
      </c>
      <c r="G976" t="s">
        <v>12</v>
      </c>
      <c r="H976" t="s">
        <v>13</v>
      </c>
      <c r="I976" t="s">
        <v>14</v>
      </c>
      <c r="J976">
        <v>1</v>
      </c>
      <c r="K976">
        <f>IF(J976=1,Table3[[#This Row],[Outcome]]," ")</f>
        <v>1</v>
      </c>
      <c r="L976" t="str">
        <f t="shared" si="15"/>
        <v xml:space="preserve"> </v>
      </c>
      <c r="M976" t="str" cm="1">
        <f t="array" ref="M976">_xlfn.IFS(
  B976&lt;11, "0–10",
  B976&lt;21, "11–20",
  B976&lt;31, "21–30",
  B976&lt;41, "31–40",
  B976&lt;51, "41–50",
  B976&lt;61, "51–60",
  B976&lt;71, "61–70",
  B976&lt;81, "71–80",
  B976&lt;=100, "81–100"
)</f>
        <v>31–40</v>
      </c>
    </row>
    <row r="977" spans="1:13" x14ac:dyDescent="0.25">
      <c r="A977" t="s">
        <v>15</v>
      </c>
      <c r="B977">
        <v>49</v>
      </c>
      <c r="C977">
        <v>1</v>
      </c>
      <c r="D977">
        <v>1</v>
      </c>
      <c r="E977">
        <v>1</v>
      </c>
      <c r="F977" t="s">
        <v>23</v>
      </c>
      <c r="G977" t="s">
        <v>17</v>
      </c>
      <c r="H977" t="s">
        <v>19</v>
      </c>
      <c r="J977">
        <v>1</v>
      </c>
      <c r="K977">
        <f>IF(J977=1,Table3[[#This Row],[Outcome]]," ")</f>
        <v>1</v>
      </c>
      <c r="L977" t="str">
        <f t="shared" si="15"/>
        <v xml:space="preserve"> </v>
      </c>
      <c r="M977" t="str" cm="1">
        <f t="array" ref="M977">_xlfn.IFS(
  B977&lt;11, "0–10",
  B977&lt;21, "11–20",
  B977&lt;31, "21–30",
  B977&lt;41, "31–40",
  B977&lt;51, "41–50",
  B977&lt;61, "51–60",
  B977&lt;71, "61–70",
  B977&lt;81, "71–80",
  B977&lt;=100, "81–100"
)</f>
        <v>41–50</v>
      </c>
    </row>
    <row r="978" spans="1:13" x14ac:dyDescent="0.25">
      <c r="A978" t="s">
        <v>10</v>
      </c>
      <c r="B978">
        <v>29</v>
      </c>
      <c r="C978">
        <v>0</v>
      </c>
      <c r="D978">
        <v>0</v>
      </c>
      <c r="E978">
        <v>1</v>
      </c>
      <c r="F978" t="s">
        <v>33</v>
      </c>
      <c r="G978" t="s">
        <v>12</v>
      </c>
      <c r="H978" t="s">
        <v>24</v>
      </c>
      <c r="I978" t="s">
        <v>14</v>
      </c>
      <c r="J978">
        <v>0</v>
      </c>
      <c r="K978" t="str">
        <f>IF(J978=1,Table3[[#This Row],[Outcome]]," ")</f>
        <v xml:space="preserve"> </v>
      </c>
      <c r="L978">
        <f t="shared" si="15"/>
        <v>1</v>
      </c>
      <c r="M978" t="str" cm="1">
        <f t="array" ref="M978">_xlfn.IFS(
  B978&lt;11, "0–10",
  B978&lt;21, "11–20",
  B978&lt;31, "21–30",
  B978&lt;41, "31–40",
  B978&lt;51, "41–50",
  B978&lt;61, "51–60",
  B978&lt;71, "61–70",
  B978&lt;81, "71–80",
  B978&lt;=100, "81–100"
)</f>
        <v>21–30</v>
      </c>
    </row>
    <row r="979" spans="1:13" x14ac:dyDescent="0.25">
      <c r="A979" t="s">
        <v>10</v>
      </c>
      <c r="B979">
        <v>38</v>
      </c>
      <c r="C979">
        <v>1</v>
      </c>
      <c r="D979">
        <v>1</v>
      </c>
      <c r="E979">
        <v>0</v>
      </c>
      <c r="F979" t="s">
        <v>45</v>
      </c>
      <c r="G979" t="s">
        <v>17</v>
      </c>
      <c r="H979" t="s">
        <v>19</v>
      </c>
      <c r="I979" t="s">
        <v>14</v>
      </c>
      <c r="J979">
        <v>1</v>
      </c>
      <c r="K979">
        <f>IF(J979=1,Table3[[#This Row],[Outcome]]," ")</f>
        <v>1</v>
      </c>
      <c r="L979" t="str">
        <f t="shared" si="15"/>
        <v xml:space="preserve"> </v>
      </c>
      <c r="M979" t="str" cm="1">
        <f t="array" ref="M979">_xlfn.IFS(
  B979&lt;11, "0–10",
  B979&lt;21, "11–20",
  B979&lt;31, "21–30",
  B979&lt;41, "31–40",
  B979&lt;51, "41–50",
  B979&lt;61, "51–60",
  B979&lt;71, "61–70",
  B979&lt;81, "71–80",
  B979&lt;=100, "81–100"
)</f>
        <v>31–40</v>
      </c>
    </row>
    <row r="980" spans="1:13" x14ac:dyDescent="0.25">
      <c r="A980" t="s">
        <v>15</v>
      </c>
      <c r="B980">
        <v>52</v>
      </c>
      <c r="C980">
        <v>0</v>
      </c>
      <c r="D980">
        <v>0</v>
      </c>
      <c r="E980">
        <v>1</v>
      </c>
      <c r="F980" t="s">
        <v>16</v>
      </c>
      <c r="G980" t="s">
        <v>12</v>
      </c>
      <c r="H980" t="s">
        <v>13</v>
      </c>
      <c r="I980" t="s">
        <v>14</v>
      </c>
      <c r="J980">
        <v>0</v>
      </c>
      <c r="K980" t="str">
        <f>IF(J980=1,Table3[[#This Row],[Outcome]]," ")</f>
        <v xml:space="preserve"> </v>
      </c>
      <c r="L980">
        <f t="shared" si="15"/>
        <v>1</v>
      </c>
      <c r="M980" t="str" cm="1">
        <f t="array" ref="M980">_xlfn.IFS(
  B980&lt;11, "0–10",
  B980&lt;21, "11–20",
  B980&lt;31, "21–30",
  B980&lt;41, "31–40",
  B980&lt;51, "41–50",
  B980&lt;61, "51–60",
  B980&lt;71, "61–70",
  B980&lt;81, "71–80",
  B980&lt;=100, "81–100"
)</f>
        <v>51–60</v>
      </c>
    </row>
    <row r="981" spans="1:13" x14ac:dyDescent="0.25">
      <c r="A981" t="s">
        <v>15</v>
      </c>
      <c r="B981">
        <v>64</v>
      </c>
      <c r="C981">
        <v>0</v>
      </c>
      <c r="D981">
        <v>0</v>
      </c>
      <c r="E981">
        <v>0</v>
      </c>
      <c r="F981" t="s">
        <v>41</v>
      </c>
      <c r="G981" t="s">
        <v>17</v>
      </c>
      <c r="H981" t="s">
        <v>13</v>
      </c>
      <c r="I981" t="s">
        <v>14</v>
      </c>
      <c r="J981">
        <v>0</v>
      </c>
      <c r="K981" t="str">
        <f>IF(J981=1,Table3[[#This Row],[Outcome]]," ")</f>
        <v xml:space="preserve"> </v>
      </c>
      <c r="L981">
        <f t="shared" si="15"/>
        <v>1</v>
      </c>
      <c r="M981" t="str" cm="1">
        <f t="array" ref="M981">_xlfn.IFS(
  B981&lt;11, "0–10",
  B981&lt;21, "11–20",
  B981&lt;31, "21–30",
  B981&lt;41, "31–40",
  B981&lt;51, "41–50",
  B981&lt;61, "51–60",
  B981&lt;71, "61–70",
  B981&lt;81, "71–80",
  B981&lt;=100, "81–100"
)</f>
        <v>61–70</v>
      </c>
    </row>
    <row r="982" spans="1:13" x14ac:dyDescent="0.25">
      <c r="A982" t="s">
        <v>15</v>
      </c>
      <c r="B982">
        <v>11</v>
      </c>
      <c r="C982">
        <v>0</v>
      </c>
      <c r="D982">
        <v>0</v>
      </c>
      <c r="E982">
        <v>0</v>
      </c>
      <c r="F982" t="s">
        <v>45</v>
      </c>
      <c r="G982" t="s">
        <v>12</v>
      </c>
      <c r="H982" t="s">
        <v>19</v>
      </c>
      <c r="I982" t="s">
        <v>14</v>
      </c>
      <c r="J982">
        <v>0</v>
      </c>
      <c r="K982" t="str">
        <f>IF(J982=1,Table3[[#This Row],[Outcome]]," ")</f>
        <v xml:space="preserve"> </v>
      </c>
      <c r="L982">
        <f t="shared" si="15"/>
        <v>1</v>
      </c>
      <c r="M982" t="str" cm="1">
        <f t="array" ref="M982">_xlfn.IFS(
  B982&lt;11, "0–10",
  B982&lt;21, "11–20",
  B982&lt;31, "21–30",
  B982&lt;41, "31–40",
  B982&lt;51, "41–50",
  B982&lt;61, "51–60",
  B982&lt;71, "61–70",
  B982&lt;81, "71–80",
  B982&lt;=100, "81–100"
)</f>
        <v>11–20</v>
      </c>
    </row>
    <row r="983" spans="1:13" x14ac:dyDescent="0.25">
      <c r="A983" t="s">
        <v>15</v>
      </c>
      <c r="B983">
        <v>39</v>
      </c>
      <c r="C983">
        <v>1</v>
      </c>
      <c r="D983">
        <v>1</v>
      </c>
      <c r="E983">
        <v>0</v>
      </c>
      <c r="F983" t="s">
        <v>33</v>
      </c>
      <c r="G983" t="s">
        <v>17</v>
      </c>
      <c r="H983" t="s">
        <v>19</v>
      </c>
      <c r="I983" t="s">
        <v>14</v>
      </c>
      <c r="J983">
        <v>1</v>
      </c>
      <c r="K983">
        <f>IF(J983=1,Table3[[#This Row],[Outcome]]," ")</f>
        <v>1</v>
      </c>
      <c r="L983" t="str">
        <f t="shared" si="15"/>
        <v xml:space="preserve"> </v>
      </c>
      <c r="M983" t="str" cm="1">
        <f t="array" ref="M983">_xlfn.IFS(
  B983&lt;11, "0–10",
  B983&lt;21, "11–20",
  B983&lt;31, "21–30",
  B983&lt;41, "31–40",
  B983&lt;51, "41–50",
  B983&lt;61, "51–60",
  B983&lt;71, "61–70",
  B983&lt;81, "71–80",
  B983&lt;=100, "81–100"
)</f>
        <v>31–40</v>
      </c>
    </row>
    <row r="984" spans="1:13" x14ac:dyDescent="0.25">
      <c r="A984" t="s">
        <v>15</v>
      </c>
      <c r="B984">
        <v>39</v>
      </c>
      <c r="C984">
        <v>1</v>
      </c>
      <c r="D984">
        <v>1</v>
      </c>
      <c r="E984">
        <v>0</v>
      </c>
      <c r="F984" t="s">
        <v>36</v>
      </c>
      <c r="G984" t="s">
        <v>12</v>
      </c>
      <c r="H984" t="s">
        <v>24</v>
      </c>
      <c r="I984" t="s">
        <v>14</v>
      </c>
      <c r="J984">
        <v>1</v>
      </c>
      <c r="K984">
        <f>IF(J984=1,Table3[[#This Row],[Outcome]]," ")</f>
        <v>1</v>
      </c>
      <c r="L984" t="str">
        <f t="shared" si="15"/>
        <v xml:space="preserve"> </v>
      </c>
      <c r="M984" t="str" cm="1">
        <f t="array" ref="M984">_xlfn.IFS(
  B984&lt;11, "0–10",
  B984&lt;21, "11–20",
  B984&lt;31, "21–30",
  B984&lt;41, "31–40",
  B984&lt;51, "41–50",
  B984&lt;61, "51–60",
  B984&lt;71, "61–70",
  B984&lt;81, "71–80",
  B984&lt;=100, "81–100"
)</f>
        <v>31–40</v>
      </c>
    </row>
    <row r="985" spans="1:13" x14ac:dyDescent="0.25">
      <c r="A985" t="s">
        <v>10</v>
      </c>
      <c r="B985">
        <v>25</v>
      </c>
      <c r="C985">
        <v>1</v>
      </c>
      <c r="D985">
        <v>1</v>
      </c>
      <c r="E985">
        <v>0</v>
      </c>
      <c r="F985" t="s">
        <v>52</v>
      </c>
      <c r="G985" t="s">
        <v>17</v>
      </c>
      <c r="H985" t="s">
        <v>24</v>
      </c>
      <c r="I985" t="s">
        <v>14</v>
      </c>
      <c r="J985">
        <v>1</v>
      </c>
      <c r="K985">
        <f>IF(J985=1,Table3[[#This Row],[Outcome]]," ")</f>
        <v>1</v>
      </c>
      <c r="L985" t="str">
        <f t="shared" si="15"/>
        <v xml:space="preserve"> </v>
      </c>
      <c r="M985" t="str" cm="1">
        <f t="array" ref="M985">_xlfn.IFS(
  B985&lt;11, "0–10",
  B985&lt;21, "11–20",
  B985&lt;31, "21–30",
  B985&lt;41, "31–40",
  B985&lt;51, "41–50",
  B985&lt;61, "51–60",
  B985&lt;71, "61–70",
  B985&lt;81, "71–80",
  B985&lt;=100, "81–100"
)</f>
        <v>21–30</v>
      </c>
    </row>
    <row r="986" spans="1:13" x14ac:dyDescent="0.25">
      <c r="A986" t="s">
        <v>15</v>
      </c>
      <c r="B986">
        <v>9</v>
      </c>
      <c r="C986">
        <v>0</v>
      </c>
      <c r="D986">
        <v>0</v>
      </c>
      <c r="E986">
        <v>1</v>
      </c>
      <c r="F986" t="s">
        <v>11</v>
      </c>
      <c r="G986" t="s">
        <v>12</v>
      </c>
      <c r="H986" t="s">
        <v>13</v>
      </c>
      <c r="I986" t="s">
        <v>14</v>
      </c>
      <c r="J986">
        <v>0</v>
      </c>
      <c r="K986" t="str">
        <f>IF(J986=1,Table3[[#This Row],[Outcome]]," ")</f>
        <v xml:space="preserve"> </v>
      </c>
      <c r="L986">
        <f t="shared" si="15"/>
        <v>1</v>
      </c>
      <c r="M986" t="str" cm="1">
        <f t="array" ref="M986">_xlfn.IFS(
  B986&lt;11, "0–10",
  B986&lt;21, "11–20",
  B986&lt;31, "21–30",
  B986&lt;41, "31–40",
  B986&lt;51, "41–50",
  B986&lt;61, "51–60",
  B986&lt;71, "61–70",
  B986&lt;81, "71–80",
  B986&lt;=100, "81–100"
)</f>
        <v>0–10</v>
      </c>
    </row>
    <row r="987" spans="1:13" x14ac:dyDescent="0.25">
      <c r="A987" t="s">
        <v>10</v>
      </c>
      <c r="B987">
        <v>61</v>
      </c>
      <c r="C987">
        <v>1</v>
      </c>
      <c r="D987">
        <v>1</v>
      </c>
      <c r="E987">
        <v>0</v>
      </c>
      <c r="F987" t="s">
        <v>21</v>
      </c>
      <c r="G987" t="s">
        <v>17</v>
      </c>
      <c r="H987" t="s">
        <v>13</v>
      </c>
      <c r="I987" t="s">
        <v>14</v>
      </c>
      <c r="J987">
        <v>1</v>
      </c>
      <c r="K987">
        <f>IF(J987=1,Table3[[#This Row],[Outcome]]," ")</f>
        <v>1</v>
      </c>
      <c r="L987" t="str">
        <f t="shared" si="15"/>
        <v xml:space="preserve"> </v>
      </c>
      <c r="M987" t="str" cm="1">
        <f t="array" ref="M987">_xlfn.IFS(
  B987&lt;11, "0–10",
  B987&lt;21, "11–20",
  B987&lt;31, "21–30",
  B987&lt;41, "31–40",
  B987&lt;51, "41–50",
  B987&lt;61, "51–60",
  B987&lt;71, "61–70",
  B987&lt;81, "71–80",
  B987&lt;=100, "81–100"
)</f>
        <v>61–70</v>
      </c>
    </row>
    <row r="988" spans="1:13" x14ac:dyDescent="0.25">
      <c r="A988" t="s">
        <v>10</v>
      </c>
      <c r="B988">
        <v>18</v>
      </c>
      <c r="C988">
        <v>0</v>
      </c>
      <c r="D988">
        <v>0</v>
      </c>
      <c r="E988">
        <v>1</v>
      </c>
      <c r="F988" t="s">
        <v>51</v>
      </c>
      <c r="G988" t="s">
        <v>12</v>
      </c>
      <c r="H988" t="s">
        <v>13</v>
      </c>
      <c r="I988" t="s">
        <v>14</v>
      </c>
      <c r="J988">
        <v>0</v>
      </c>
      <c r="K988" t="str">
        <f>IF(J988=1,Table3[[#This Row],[Outcome]]," ")</f>
        <v xml:space="preserve"> </v>
      </c>
      <c r="L988">
        <f t="shared" si="15"/>
        <v>1</v>
      </c>
      <c r="M988" t="str" cm="1">
        <f t="array" ref="M988">_xlfn.IFS(
  B988&lt;11, "0–10",
  B988&lt;21, "11–20",
  B988&lt;31, "21–30",
  B988&lt;41, "31–40",
  B988&lt;51, "41–50",
  B988&lt;61, "51–60",
  B988&lt;71, "61–70",
  B988&lt;81, "71–80",
  B988&lt;=100, "81–100"
)</f>
        <v>11–20</v>
      </c>
    </row>
    <row r="989" spans="1:13" x14ac:dyDescent="0.25">
      <c r="A989" t="s">
        <v>10</v>
      </c>
      <c r="B989">
        <v>55</v>
      </c>
      <c r="C989">
        <v>1</v>
      </c>
      <c r="D989">
        <v>1</v>
      </c>
      <c r="E989">
        <v>0</v>
      </c>
      <c r="F989" t="s">
        <v>46</v>
      </c>
      <c r="G989" t="s">
        <v>17</v>
      </c>
      <c r="H989" t="s">
        <v>24</v>
      </c>
      <c r="I989" t="s">
        <v>14</v>
      </c>
      <c r="J989">
        <v>1</v>
      </c>
      <c r="K989">
        <f>IF(J989=1,Table3[[#This Row],[Outcome]]," ")</f>
        <v>1</v>
      </c>
      <c r="L989" t="str">
        <f t="shared" si="15"/>
        <v xml:space="preserve"> </v>
      </c>
      <c r="M989" t="str" cm="1">
        <f t="array" ref="M989">_xlfn.IFS(
  B989&lt;11, "0–10",
  B989&lt;21, "11–20",
  B989&lt;31, "21–30",
  B989&lt;41, "31–40",
  B989&lt;51, "41–50",
  B989&lt;61, "51–60",
  B989&lt;71, "61–70",
  B989&lt;81, "71–80",
  B989&lt;=100, "81–100"
)</f>
        <v>51–60</v>
      </c>
    </row>
    <row r="990" spans="1:13" x14ac:dyDescent="0.25">
      <c r="A990" t="s">
        <v>15</v>
      </c>
      <c r="B990">
        <v>11</v>
      </c>
      <c r="C990">
        <v>0</v>
      </c>
      <c r="D990">
        <v>0</v>
      </c>
      <c r="E990">
        <v>0</v>
      </c>
      <c r="F990" t="s">
        <v>45</v>
      </c>
      <c r="G990" t="s">
        <v>12</v>
      </c>
      <c r="H990" t="s">
        <v>13</v>
      </c>
      <c r="I990" t="s">
        <v>14</v>
      </c>
      <c r="J990">
        <v>0</v>
      </c>
      <c r="K990" t="str">
        <f>IF(J990=1,Table3[[#This Row],[Outcome]]," ")</f>
        <v xml:space="preserve"> </v>
      </c>
      <c r="L990">
        <f t="shared" si="15"/>
        <v>1</v>
      </c>
      <c r="M990" t="str" cm="1">
        <f t="array" ref="M990">_xlfn.IFS(
  B990&lt;11, "0–10",
  B990&lt;21, "11–20",
  B990&lt;31, "21–30",
  B990&lt;41, "31–40",
  B990&lt;51, "41–50",
  B990&lt;61, "51–60",
  B990&lt;71, "61–70",
  B990&lt;81, "71–80",
  B990&lt;=100, "81–100"
)</f>
        <v>11–20</v>
      </c>
    </row>
    <row r="991" spans="1:13" x14ac:dyDescent="0.25">
      <c r="A991" t="s">
        <v>15</v>
      </c>
      <c r="B991">
        <v>23</v>
      </c>
      <c r="C991">
        <v>1</v>
      </c>
      <c r="D991">
        <v>1</v>
      </c>
      <c r="E991">
        <v>0</v>
      </c>
      <c r="F991" t="s">
        <v>43</v>
      </c>
      <c r="G991" t="s">
        <v>17</v>
      </c>
      <c r="H991" t="s">
        <v>13</v>
      </c>
      <c r="I991" t="s">
        <v>14</v>
      </c>
      <c r="J991">
        <v>1</v>
      </c>
      <c r="K991">
        <f>IF(J991=1,Table3[[#This Row],[Outcome]]," ")</f>
        <v>1</v>
      </c>
      <c r="L991" t="str">
        <f t="shared" si="15"/>
        <v xml:space="preserve"> </v>
      </c>
      <c r="M991" t="str" cm="1">
        <f t="array" ref="M991">_xlfn.IFS(
  B991&lt;11, "0–10",
  B991&lt;21, "11–20",
  B991&lt;31, "21–30",
  B991&lt;41, "31–40",
  B991&lt;51, "41–50",
  B991&lt;61, "51–60",
  B991&lt;71, "61–70",
  B991&lt;81, "71–80",
  B991&lt;=100, "81–100"
)</f>
        <v>21–30</v>
      </c>
    </row>
    <row r="992" spans="1:13" x14ac:dyDescent="0.25">
      <c r="A992" t="s">
        <v>10</v>
      </c>
      <c r="B992">
        <v>37</v>
      </c>
      <c r="C992">
        <v>1</v>
      </c>
      <c r="D992">
        <v>1</v>
      </c>
      <c r="E992">
        <v>1</v>
      </c>
      <c r="F992" t="s">
        <v>33</v>
      </c>
      <c r="G992" t="s">
        <v>12</v>
      </c>
      <c r="H992" t="s">
        <v>19</v>
      </c>
      <c r="I992" t="s">
        <v>14</v>
      </c>
      <c r="J992">
        <v>1</v>
      </c>
      <c r="K992">
        <f>IF(J992=1,Table3[[#This Row],[Outcome]]," ")</f>
        <v>1</v>
      </c>
      <c r="L992" t="str">
        <f t="shared" si="15"/>
        <v xml:space="preserve"> </v>
      </c>
      <c r="M992" t="str" cm="1">
        <f t="array" ref="M992">_xlfn.IFS(
  B992&lt;11, "0–10",
  B992&lt;21, "11–20",
  B992&lt;31, "21–30",
  B992&lt;41, "31–40",
  B992&lt;51, "41–50",
  B992&lt;61, "51–60",
  B992&lt;71, "61–70",
  B992&lt;81, "71–80",
  B992&lt;=100, "81–100"
)</f>
        <v>31–40</v>
      </c>
    </row>
    <row r="993" spans="1:13" x14ac:dyDescent="0.25">
      <c r="A993" t="s">
        <v>10</v>
      </c>
      <c r="B993">
        <v>33</v>
      </c>
      <c r="C993">
        <v>0</v>
      </c>
      <c r="D993">
        <v>0</v>
      </c>
      <c r="E993">
        <v>1</v>
      </c>
      <c r="F993" t="s">
        <v>41</v>
      </c>
      <c r="G993" t="s">
        <v>17</v>
      </c>
      <c r="H993" t="s">
        <v>19</v>
      </c>
      <c r="I993" t="s">
        <v>14</v>
      </c>
      <c r="J993">
        <v>0</v>
      </c>
      <c r="K993" t="str">
        <f>IF(J993=1,Table3[[#This Row],[Outcome]]," ")</f>
        <v xml:space="preserve"> </v>
      </c>
      <c r="L993">
        <f t="shared" si="15"/>
        <v>1</v>
      </c>
      <c r="M993" t="str" cm="1">
        <f t="array" ref="M993">_xlfn.IFS(
  B993&lt;11, "0–10",
  B993&lt;21, "11–20",
  B993&lt;31, "21–30",
  B993&lt;41, "31–40",
  B993&lt;51, "41–50",
  B993&lt;61, "51–60",
  B993&lt;71, "61–70",
  B993&lt;81, "71–80",
  B993&lt;=100, "81–100"
)</f>
        <v>31–40</v>
      </c>
    </row>
    <row r="994" spans="1:13" x14ac:dyDescent="0.25">
      <c r="A994" t="s">
        <v>15</v>
      </c>
      <c r="B994">
        <v>18</v>
      </c>
      <c r="C994">
        <v>1</v>
      </c>
      <c r="D994">
        <v>1</v>
      </c>
      <c r="E994">
        <v>0</v>
      </c>
      <c r="F994" t="s">
        <v>26</v>
      </c>
      <c r="G994" t="s">
        <v>12</v>
      </c>
      <c r="H994" t="s">
        <v>13</v>
      </c>
      <c r="I994" t="s">
        <v>14</v>
      </c>
      <c r="J994">
        <v>1</v>
      </c>
      <c r="K994">
        <f>IF(J994=1,Table3[[#This Row],[Outcome]]," ")</f>
        <v>1</v>
      </c>
      <c r="L994" t="str">
        <f t="shared" si="15"/>
        <v xml:space="preserve"> </v>
      </c>
      <c r="M994" t="str" cm="1">
        <f t="array" ref="M994">_xlfn.IFS(
  B994&lt;11, "0–10",
  B994&lt;21, "11–20",
  B994&lt;31, "21–30",
  B994&lt;41, "31–40",
  B994&lt;51, "41–50",
  B994&lt;61, "51–60",
  B994&lt;71, "61–70",
  B994&lt;81, "71–80",
  B994&lt;=100, "81–100"
)</f>
        <v>11–20</v>
      </c>
    </row>
    <row r="995" spans="1:13" x14ac:dyDescent="0.25">
      <c r="A995" t="s">
        <v>10</v>
      </c>
      <c r="B995">
        <v>15</v>
      </c>
      <c r="C995">
        <v>0</v>
      </c>
      <c r="D995">
        <v>0</v>
      </c>
      <c r="E995">
        <v>0</v>
      </c>
      <c r="F995" t="s">
        <v>50</v>
      </c>
      <c r="G995" t="s">
        <v>17</v>
      </c>
      <c r="H995" t="s">
        <v>19</v>
      </c>
      <c r="I995" t="s">
        <v>14</v>
      </c>
      <c r="J995">
        <v>0</v>
      </c>
      <c r="K995" t="str">
        <f>IF(J995=1,Table3[[#This Row],[Outcome]]," ")</f>
        <v xml:space="preserve"> </v>
      </c>
      <c r="L995">
        <f t="shared" si="15"/>
        <v>1</v>
      </c>
      <c r="M995" t="str" cm="1">
        <f t="array" ref="M995">_xlfn.IFS(
  B995&lt;11, "0–10",
  B995&lt;21, "11–20",
  B995&lt;31, "21–30",
  B995&lt;41, "31–40",
  B995&lt;51, "41–50",
  B995&lt;61, "51–60",
  B995&lt;71, "61–70",
  B995&lt;81, "71–80",
  B995&lt;=100, "81–100"
)</f>
        <v>11–20</v>
      </c>
    </row>
    <row r="996" spans="1:13" x14ac:dyDescent="0.25">
      <c r="A996" t="s">
        <v>15</v>
      </c>
      <c r="B996">
        <v>44</v>
      </c>
      <c r="C996">
        <v>0</v>
      </c>
      <c r="D996">
        <v>0</v>
      </c>
      <c r="E996">
        <v>1</v>
      </c>
      <c r="F996" t="s">
        <v>39</v>
      </c>
      <c r="G996" t="s">
        <v>12</v>
      </c>
      <c r="H996" t="s">
        <v>19</v>
      </c>
      <c r="I996" t="s">
        <v>14</v>
      </c>
      <c r="J996">
        <v>0</v>
      </c>
      <c r="K996" t="str">
        <f>IF(J996=1,Table3[[#This Row],[Outcome]]," ")</f>
        <v xml:space="preserve"> </v>
      </c>
      <c r="L996">
        <f t="shared" si="15"/>
        <v>1</v>
      </c>
      <c r="M996" t="str" cm="1">
        <f t="array" ref="M996">_xlfn.IFS(
  B996&lt;11, "0–10",
  B996&lt;21, "11–20",
  B996&lt;31, "21–30",
  B996&lt;41, "31–40",
  B996&lt;51, "41–50",
  B996&lt;61, "51–60",
  B996&lt;71, "61–70",
  B996&lt;81, "71–80",
  B996&lt;=100, "81–100"
)</f>
        <v>41–50</v>
      </c>
    </row>
    <row r="997" spans="1:13" x14ac:dyDescent="0.25">
      <c r="A997" t="s">
        <v>10</v>
      </c>
      <c r="B997">
        <v>16</v>
      </c>
      <c r="C997">
        <v>1</v>
      </c>
      <c r="D997">
        <v>1</v>
      </c>
      <c r="E997">
        <v>0</v>
      </c>
      <c r="F997" t="s">
        <v>23</v>
      </c>
      <c r="G997" t="s">
        <v>17</v>
      </c>
      <c r="H997" t="s">
        <v>13</v>
      </c>
      <c r="I997" t="s">
        <v>14</v>
      </c>
      <c r="J997">
        <v>1</v>
      </c>
      <c r="K997">
        <f>IF(J997=1,Table3[[#This Row],[Outcome]]," ")</f>
        <v>1</v>
      </c>
      <c r="L997" t="str">
        <f t="shared" si="15"/>
        <v xml:space="preserve"> </v>
      </c>
      <c r="M997" t="str" cm="1">
        <f t="array" ref="M997">_xlfn.IFS(
  B997&lt;11, "0–10",
  B997&lt;21, "11–20",
  B997&lt;31, "21–30",
  B997&lt;41, "31–40",
  B997&lt;51, "41–50",
  B997&lt;61, "51–60",
  B997&lt;71, "61–70",
  B997&lt;81, "71–80",
  B997&lt;=100, "81–100"
)</f>
        <v>11–20</v>
      </c>
    </row>
    <row r="998" spans="1:13" x14ac:dyDescent="0.25">
      <c r="A998" t="s">
        <v>15</v>
      </c>
      <c r="B998">
        <v>41</v>
      </c>
      <c r="C998">
        <v>1</v>
      </c>
      <c r="D998">
        <v>1</v>
      </c>
      <c r="E998">
        <v>0</v>
      </c>
      <c r="F998" t="s">
        <v>18</v>
      </c>
      <c r="G998" t="s">
        <v>12</v>
      </c>
      <c r="H998" t="s">
        <v>19</v>
      </c>
      <c r="I998" t="s">
        <v>14</v>
      </c>
      <c r="J998">
        <v>1</v>
      </c>
      <c r="K998">
        <f>IF(J998=1,Table3[[#This Row],[Outcome]]," ")</f>
        <v>1</v>
      </c>
      <c r="L998" t="str">
        <f t="shared" si="15"/>
        <v xml:space="preserve"> </v>
      </c>
      <c r="M998" t="str" cm="1">
        <f t="array" ref="M998">_xlfn.IFS(
  B998&lt;11, "0–10",
  B998&lt;21, "11–20",
  B998&lt;31, "21–30",
  B998&lt;41, "31–40",
  B998&lt;51, "41–50",
  B998&lt;61, "51–60",
  B998&lt;71, "61–70",
  B998&lt;81, "71–80",
  B998&lt;=100, "81–100"
)</f>
        <v>41–50</v>
      </c>
    </row>
    <row r="999" spans="1:13" x14ac:dyDescent="0.25">
      <c r="A999" t="s">
        <v>15</v>
      </c>
      <c r="B999">
        <v>45</v>
      </c>
      <c r="C999">
        <v>0</v>
      </c>
      <c r="D999">
        <v>0</v>
      </c>
      <c r="E999">
        <v>1</v>
      </c>
      <c r="F999" t="s">
        <v>20</v>
      </c>
      <c r="G999" t="s">
        <v>17</v>
      </c>
      <c r="H999" t="s">
        <v>13</v>
      </c>
      <c r="I999" t="s">
        <v>14</v>
      </c>
      <c r="J999">
        <v>0</v>
      </c>
      <c r="K999" t="str">
        <f>IF(J999=1,Table3[[#This Row],[Outcome]]," ")</f>
        <v xml:space="preserve"> </v>
      </c>
      <c r="L999">
        <f t="shared" si="15"/>
        <v>1</v>
      </c>
      <c r="M999" t="str" cm="1">
        <f t="array" ref="M999">_xlfn.IFS(
  B999&lt;11, "0–10",
  B999&lt;21, "11–20",
  B999&lt;31, "21–30",
  B999&lt;41, "31–40",
  B999&lt;51, "41–50",
  B999&lt;61, "51–60",
  B999&lt;71, "61–70",
  B999&lt;81, "71–80",
  B999&lt;=100, "81–100"
)</f>
        <v>41–50</v>
      </c>
    </row>
    <row r="1000" spans="1:13" x14ac:dyDescent="0.25">
      <c r="A1000" t="s">
        <v>10</v>
      </c>
      <c r="B1000">
        <v>19</v>
      </c>
      <c r="C1000">
        <v>1</v>
      </c>
      <c r="D1000">
        <v>1</v>
      </c>
      <c r="E1000">
        <v>1</v>
      </c>
      <c r="F1000" t="s">
        <v>18</v>
      </c>
      <c r="G1000" t="s">
        <v>12</v>
      </c>
      <c r="H1000" t="s">
        <v>13</v>
      </c>
      <c r="I1000" t="s">
        <v>14</v>
      </c>
      <c r="J1000">
        <v>1</v>
      </c>
      <c r="K1000">
        <f>IF(J1000=1,Table3[[#This Row],[Outcome]]," ")</f>
        <v>1</v>
      </c>
      <c r="L1000" t="str">
        <f t="shared" si="15"/>
        <v xml:space="preserve"> </v>
      </c>
      <c r="M1000" t="str" cm="1">
        <f t="array" ref="M1000">_xlfn.IFS(
  B1000&lt;11, "0–10",
  B1000&lt;21, "11–20",
  B1000&lt;31, "21–30",
  B1000&lt;41, "31–40",
  B1000&lt;51, "41–50",
  B1000&lt;61, "51–60",
  B1000&lt;71, "61–70",
  B1000&lt;81, "71–80",
  B1000&lt;=100, "81–100"
)</f>
        <v>11–20</v>
      </c>
    </row>
    <row r="1001" spans="1:13" x14ac:dyDescent="0.25">
      <c r="A1001" t="s">
        <v>10</v>
      </c>
      <c r="B1001">
        <v>28</v>
      </c>
      <c r="C1001">
        <v>0</v>
      </c>
      <c r="D1001">
        <v>0</v>
      </c>
      <c r="E1001">
        <v>1</v>
      </c>
      <c r="F1001" t="s">
        <v>34</v>
      </c>
      <c r="G1001" t="s">
        <v>17</v>
      </c>
      <c r="H1001" t="s">
        <v>13</v>
      </c>
      <c r="I1001" t="s">
        <v>14</v>
      </c>
      <c r="J1001">
        <v>0</v>
      </c>
      <c r="K1001" t="str">
        <f>IF(J1001=1,Table3[[#This Row],[Outcome]]," ")</f>
        <v xml:space="preserve"> </v>
      </c>
      <c r="L1001">
        <f t="shared" si="15"/>
        <v>1</v>
      </c>
      <c r="M1001" t="str" cm="1">
        <f t="array" ref="M1001">_xlfn.IFS(
  B1001&lt;11, "0–10",
  B1001&lt;21, "11–20",
  B1001&lt;31, "21–30",
  B1001&lt;41, "31–40",
  B1001&lt;51, "41–50",
  B1001&lt;61, "51–60",
  B1001&lt;71, "61–70",
  B1001&lt;81, "71–80",
  B1001&lt;=100, "81–100"
)</f>
        <v>21–30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EB85-5541-4133-986F-7F19242F5365}">
  <dimension ref="A5:U199"/>
  <sheetViews>
    <sheetView zoomScaleNormal="100" workbookViewId="0">
      <selection activeCell="E15" sqref="E15"/>
    </sheetView>
  </sheetViews>
  <sheetFormatPr defaultRowHeight="15" x14ac:dyDescent="0.25"/>
  <cols>
    <col min="1" max="1" width="13.140625" bestFit="1" customWidth="1"/>
    <col min="2" max="2" width="12.7109375" bestFit="1" customWidth="1"/>
    <col min="3" max="3" width="13.7109375" bestFit="1" customWidth="1"/>
    <col min="4" max="4" width="14.7109375" bestFit="1" customWidth="1"/>
    <col min="5" max="5" width="15.85546875" bestFit="1" customWidth="1"/>
    <col min="6" max="6" width="13.140625" bestFit="1" customWidth="1"/>
    <col min="7" max="7" width="17.42578125" bestFit="1" customWidth="1"/>
    <col min="9" max="9" width="13.140625" bestFit="1" customWidth="1"/>
    <col min="10" max="10" width="9.28515625" bestFit="1" customWidth="1"/>
    <col min="11" max="11" width="8.85546875" bestFit="1" customWidth="1"/>
    <col min="12" max="12" width="9.28515625" bestFit="1" customWidth="1"/>
    <col min="13" max="15" width="3" bestFit="1" customWidth="1"/>
    <col min="16" max="16" width="2" bestFit="1" customWidth="1"/>
    <col min="17" max="17" width="3" bestFit="1" customWidth="1"/>
    <col min="18" max="18" width="19.28515625" customWidth="1"/>
    <col min="19" max="19" width="13.140625" bestFit="1" customWidth="1"/>
    <col min="20" max="67" width="3" bestFit="1" customWidth="1"/>
    <col min="68" max="68" width="2" bestFit="1" customWidth="1"/>
    <col min="69" max="69" width="11.28515625" bestFit="1" customWidth="1"/>
  </cols>
  <sheetData>
    <row r="5" spans="1:16" x14ac:dyDescent="0.25">
      <c r="E5">
        <v>3</v>
      </c>
    </row>
    <row r="6" spans="1:16" x14ac:dyDescent="0.25">
      <c r="A6" t="s">
        <v>57</v>
      </c>
      <c r="E6" t="s">
        <v>56</v>
      </c>
      <c r="I6" s="1" t="s">
        <v>54</v>
      </c>
      <c r="J6" t="s">
        <v>64</v>
      </c>
      <c r="K6" t="s">
        <v>63</v>
      </c>
      <c r="L6" t="s">
        <v>62</v>
      </c>
      <c r="P6">
        <v>1</v>
      </c>
    </row>
    <row r="7" spans="1:16" x14ac:dyDescent="0.25">
      <c r="A7">
        <v>1000</v>
      </c>
      <c r="D7" s="2" t="s">
        <v>38</v>
      </c>
      <c r="E7">
        <v>17</v>
      </c>
      <c r="I7" s="2">
        <v>0</v>
      </c>
      <c r="J7">
        <v>0</v>
      </c>
      <c r="K7">
        <v>0</v>
      </c>
      <c r="L7">
        <v>216</v>
      </c>
    </row>
    <row r="8" spans="1:16" x14ac:dyDescent="0.25">
      <c r="D8" s="2" t="s">
        <v>39</v>
      </c>
      <c r="E8">
        <v>24</v>
      </c>
      <c r="I8" s="2">
        <v>1</v>
      </c>
      <c r="J8">
        <v>519</v>
      </c>
      <c r="K8">
        <v>533</v>
      </c>
      <c r="L8">
        <v>259</v>
      </c>
    </row>
    <row r="9" spans="1:16" x14ac:dyDescent="0.25">
      <c r="A9" s="1" t="s">
        <v>54</v>
      </c>
      <c r="B9" t="s">
        <v>65</v>
      </c>
      <c r="D9" s="2" t="s">
        <v>44</v>
      </c>
      <c r="E9">
        <v>26</v>
      </c>
      <c r="I9" s="2" t="s">
        <v>55</v>
      </c>
      <c r="J9">
        <v>519</v>
      </c>
      <c r="K9">
        <v>533</v>
      </c>
      <c r="L9">
        <v>475</v>
      </c>
    </row>
    <row r="10" spans="1:16" x14ac:dyDescent="0.25">
      <c r="A10" s="2">
        <v>0</v>
      </c>
      <c r="B10">
        <v>467</v>
      </c>
      <c r="D10" s="2" t="s">
        <v>22</v>
      </c>
      <c r="E10">
        <v>17</v>
      </c>
    </row>
    <row r="11" spans="1:16" x14ac:dyDescent="0.25">
      <c r="A11" s="2">
        <v>1</v>
      </c>
      <c r="B11">
        <v>533</v>
      </c>
      <c r="D11" s="2" t="s">
        <v>33</v>
      </c>
      <c r="E11">
        <v>31</v>
      </c>
    </row>
    <row r="12" spans="1:16" x14ac:dyDescent="0.25">
      <c r="A12" s="2" t="s">
        <v>55</v>
      </c>
      <c r="B12">
        <v>1000</v>
      </c>
      <c r="D12" s="2" t="s">
        <v>50</v>
      </c>
      <c r="E12">
        <v>19</v>
      </c>
    </row>
    <row r="13" spans="1:16" x14ac:dyDescent="0.25">
      <c r="D13" s="2" t="s">
        <v>26</v>
      </c>
      <c r="E13">
        <v>17</v>
      </c>
    </row>
    <row r="14" spans="1:16" x14ac:dyDescent="0.25">
      <c r="A14" s="1" t="s">
        <v>54</v>
      </c>
      <c r="B14" t="s">
        <v>56</v>
      </c>
      <c r="D14" s="2" t="s">
        <v>31</v>
      </c>
      <c r="E14">
        <v>15</v>
      </c>
    </row>
    <row r="15" spans="1:16" x14ac:dyDescent="0.25">
      <c r="A15" s="2" t="s">
        <v>10</v>
      </c>
      <c r="B15">
        <v>281</v>
      </c>
      <c r="D15" s="2" t="s">
        <v>49</v>
      </c>
      <c r="E15">
        <v>16</v>
      </c>
    </row>
    <row r="16" spans="1:16" x14ac:dyDescent="0.25">
      <c r="A16" s="2" t="s">
        <v>15</v>
      </c>
      <c r="B16">
        <v>252</v>
      </c>
      <c r="D16" s="2" t="s">
        <v>11</v>
      </c>
      <c r="E16">
        <v>19</v>
      </c>
    </row>
    <row r="17" spans="1:21" x14ac:dyDescent="0.25">
      <c r="A17" s="2" t="s">
        <v>55</v>
      </c>
      <c r="B17">
        <v>533</v>
      </c>
      <c r="D17" s="2" t="s">
        <v>28</v>
      </c>
      <c r="E17">
        <v>20</v>
      </c>
    </row>
    <row r="18" spans="1:21" x14ac:dyDescent="0.25">
      <c r="D18" s="2" t="s">
        <v>20</v>
      </c>
      <c r="E18">
        <v>15</v>
      </c>
    </row>
    <row r="19" spans="1:21" x14ac:dyDescent="0.25">
      <c r="D19" s="2" t="s">
        <v>27</v>
      </c>
      <c r="E19">
        <v>14</v>
      </c>
    </row>
    <row r="20" spans="1:21" x14ac:dyDescent="0.25">
      <c r="D20" s="2" t="s">
        <v>40</v>
      </c>
      <c r="E20">
        <v>15</v>
      </c>
    </row>
    <row r="21" spans="1:21" x14ac:dyDescent="0.25">
      <c r="D21" s="2" t="s">
        <v>48</v>
      </c>
      <c r="E21">
        <v>24</v>
      </c>
    </row>
    <row r="22" spans="1:21" x14ac:dyDescent="0.25">
      <c r="D22" s="2" t="s">
        <v>55</v>
      </c>
      <c r="E22">
        <v>289</v>
      </c>
    </row>
    <row r="23" spans="1:21" x14ac:dyDescent="0.25">
      <c r="A23" s="6" t="s">
        <v>58</v>
      </c>
    </row>
    <row r="24" spans="1:21" x14ac:dyDescent="0.25">
      <c r="A24" t="str" cm="1">
        <f t="array" ref="A24:A61">_xlfn.UNIQUE(dataset!F:F)</f>
        <v>Area</v>
      </c>
    </row>
    <row r="25" spans="1:21" x14ac:dyDescent="0.25">
      <c r="A25" t="str">
        <v>Mirpur</v>
      </c>
      <c r="S25" s="4"/>
      <c r="T25" s="4"/>
      <c r="U25" s="4"/>
    </row>
    <row r="26" spans="1:21" x14ac:dyDescent="0.25">
      <c r="A26" t="str">
        <v>Chawkbazar</v>
      </c>
      <c r="B26">
        <f>COUNTA(A24:A60)</f>
        <v>37</v>
      </c>
      <c r="S26" s="10"/>
    </row>
    <row r="27" spans="1:21" x14ac:dyDescent="0.25">
      <c r="A27" t="str">
        <v>Paltan</v>
      </c>
      <c r="S27" s="11"/>
      <c r="T27" s="11"/>
      <c r="U27" s="11"/>
    </row>
    <row r="28" spans="1:21" x14ac:dyDescent="0.25">
      <c r="A28" t="str">
        <v>Motijheel</v>
      </c>
      <c r="S28" s="10"/>
    </row>
    <row r="29" spans="1:21" x14ac:dyDescent="0.25">
      <c r="A29" t="str">
        <v>Gendaria</v>
      </c>
      <c r="S29" s="11"/>
      <c r="T29" s="11"/>
      <c r="U29" s="11"/>
    </row>
    <row r="30" spans="1:21" x14ac:dyDescent="0.25">
      <c r="A30" t="str">
        <v>Dhanmondi</v>
      </c>
      <c r="C30" s="1" t="s">
        <v>54</v>
      </c>
      <c r="D30" t="s">
        <v>56</v>
      </c>
      <c r="S30" s="10"/>
    </row>
    <row r="31" spans="1:21" x14ac:dyDescent="0.25">
      <c r="A31" t="str">
        <v>New Market</v>
      </c>
      <c r="C31" s="2" t="s">
        <v>68</v>
      </c>
      <c r="D31">
        <v>101</v>
      </c>
      <c r="S31" s="11"/>
      <c r="T31" s="11"/>
      <c r="U31" s="11"/>
    </row>
    <row r="32" spans="1:21" x14ac:dyDescent="0.25">
      <c r="A32" t="str">
        <v>Sher-e-Bangla Nagar</v>
      </c>
      <c r="C32" s="2" t="s">
        <v>69</v>
      </c>
      <c r="D32">
        <v>79</v>
      </c>
      <c r="S32" s="10"/>
    </row>
    <row r="33" spans="1:21" x14ac:dyDescent="0.25">
      <c r="A33" t="str">
        <v>Kafrul</v>
      </c>
      <c r="C33" s="2" t="s">
        <v>70</v>
      </c>
      <c r="D33">
        <v>87</v>
      </c>
      <c r="S33" s="11"/>
      <c r="T33" s="11"/>
      <c r="U33" s="11"/>
    </row>
    <row r="34" spans="1:21" x14ac:dyDescent="0.25">
      <c r="A34" t="str">
        <v>Pallabi</v>
      </c>
      <c r="C34" s="2" t="s">
        <v>71</v>
      </c>
      <c r="D34">
        <v>119</v>
      </c>
      <c r="S34" s="10"/>
    </row>
    <row r="35" spans="1:21" x14ac:dyDescent="0.25">
      <c r="A35" t="str">
        <v>Mohammadpur</v>
      </c>
      <c r="C35" s="2" t="s">
        <v>72</v>
      </c>
      <c r="D35">
        <v>88</v>
      </c>
      <c r="S35" s="11"/>
      <c r="T35" s="11"/>
      <c r="U35" s="11"/>
    </row>
    <row r="36" spans="1:21" x14ac:dyDescent="0.25">
      <c r="A36" t="str">
        <v>Shahbagh</v>
      </c>
      <c r="C36" s="2" t="s">
        <v>73</v>
      </c>
      <c r="D36">
        <v>59</v>
      </c>
      <c r="S36" s="10"/>
    </row>
    <row r="37" spans="1:21" x14ac:dyDescent="0.25">
      <c r="A37" t="str">
        <v>Shyampur</v>
      </c>
      <c r="C37" s="2" t="s">
        <v>55</v>
      </c>
      <c r="D37">
        <v>533</v>
      </c>
      <c r="S37" s="11"/>
      <c r="T37" s="11"/>
      <c r="U37" s="11"/>
    </row>
    <row r="38" spans="1:21" x14ac:dyDescent="0.25">
      <c r="A38" t="str">
        <v>Kalabagan</v>
      </c>
      <c r="S38" s="10"/>
    </row>
    <row r="39" spans="1:21" x14ac:dyDescent="0.25">
      <c r="A39" t="str">
        <v>Bosila</v>
      </c>
      <c r="S39" s="11"/>
      <c r="T39" s="11"/>
      <c r="U39" s="11"/>
    </row>
    <row r="40" spans="1:21" x14ac:dyDescent="0.25">
      <c r="A40" t="str">
        <v>Jatrabari</v>
      </c>
      <c r="S40" s="10"/>
    </row>
    <row r="41" spans="1:21" x14ac:dyDescent="0.25">
      <c r="A41" t="str">
        <v>Adabor</v>
      </c>
      <c r="S41" s="11"/>
      <c r="T41" s="11"/>
      <c r="U41" s="11"/>
    </row>
    <row r="42" spans="1:21" x14ac:dyDescent="0.25">
      <c r="A42" t="str">
        <v>Kamrangirchar</v>
      </c>
      <c r="S42" s="10"/>
    </row>
    <row r="43" spans="1:21" x14ac:dyDescent="0.25">
      <c r="A43" t="str">
        <v>Biman Bandar</v>
      </c>
      <c r="S43" s="11"/>
      <c r="T43" s="11"/>
      <c r="U43" s="11"/>
    </row>
    <row r="44" spans="1:21" x14ac:dyDescent="0.25">
      <c r="A44" t="str">
        <v>Ramna</v>
      </c>
      <c r="S44" s="10"/>
    </row>
    <row r="45" spans="1:21" x14ac:dyDescent="0.25">
      <c r="A45" t="str">
        <v>Badda</v>
      </c>
      <c r="S45" s="11"/>
      <c r="T45" s="11"/>
      <c r="U45" s="11"/>
    </row>
    <row r="46" spans="1:21" x14ac:dyDescent="0.25">
      <c r="A46" t="str">
        <v>Bangshal</v>
      </c>
      <c r="S46" s="10"/>
    </row>
    <row r="47" spans="1:21" x14ac:dyDescent="0.25">
      <c r="A47" t="str">
        <v>Sabujbagh</v>
      </c>
      <c r="S47" s="11"/>
      <c r="T47" s="11"/>
      <c r="U47" s="11"/>
    </row>
    <row r="48" spans="1:21" x14ac:dyDescent="0.25">
      <c r="A48" t="str">
        <v>Hazaribagh</v>
      </c>
      <c r="S48" s="10"/>
    </row>
    <row r="49" spans="1:21" x14ac:dyDescent="0.25">
      <c r="A49" t="str">
        <v>Sutrapur</v>
      </c>
      <c r="C49" s="1" t="s">
        <v>54</v>
      </c>
      <c r="D49" t="s">
        <v>56</v>
      </c>
      <c r="F49" s="1" t="s">
        <v>54</v>
      </c>
      <c r="G49" t="s">
        <v>57</v>
      </c>
      <c r="S49" s="11"/>
      <c r="T49" s="11"/>
      <c r="U49" s="11"/>
    </row>
    <row r="50" spans="1:21" x14ac:dyDescent="0.25">
      <c r="A50" t="str">
        <v>Lalbagh</v>
      </c>
      <c r="C50" s="2" t="s">
        <v>13</v>
      </c>
      <c r="D50">
        <v>191</v>
      </c>
      <c r="F50" s="2">
        <v>0</v>
      </c>
      <c r="G50">
        <v>467</v>
      </c>
      <c r="S50" s="10"/>
    </row>
    <row r="51" spans="1:21" x14ac:dyDescent="0.25">
      <c r="A51" t="str">
        <v>Demra</v>
      </c>
      <c r="C51" s="3" t="s">
        <v>17</v>
      </c>
      <c r="D51">
        <v>95</v>
      </c>
      <c r="F51" s="2">
        <v>1</v>
      </c>
      <c r="G51">
        <v>533</v>
      </c>
      <c r="S51" s="11"/>
      <c r="T51" s="11"/>
      <c r="U51" s="11"/>
    </row>
    <row r="52" spans="1:21" x14ac:dyDescent="0.25">
      <c r="A52" t="str">
        <v>Banasree</v>
      </c>
      <c r="C52" s="3" t="s">
        <v>12</v>
      </c>
      <c r="D52">
        <v>96</v>
      </c>
      <c r="F52" s="2" t="s">
        <v>55</v>
      </c>
      <c r="G52">
        <v>1000</v>
      </c>
      <c r="S52" s="10"/>
    </row>
    <row r="53" spans="1:21" x14ac:dyDescent="0.25">
      <c r="A53" t="str">
        <v>Cantonment</v>
      </c>
      <c r="C53" s="2" t="s">
        <v>19</v>
      </c>
      <c r="D53">
        <v>169</v>
      </c>
      <c r="S53" s="11"/>
      <c r="T53" s="11"/>
      <c r="U53" s="11"/>
    </row>
    <row r="54" spans="1:21" x14ac:dyDescent="0.25">
      <c r="A54" t="str">
        <v>Keraniganj</v>
      </c>
      <c r="C54" s="3" t="s">
        <v>17</v>
      </c>
      <c r="D54">
        <v>80</v>
      </c>
      <c r="S54" s="10"/>
    </row>
    <row r="55" spans="1:21" x14ac:dyDescent="0.25">
      <c r="A55" t="str">
        <v>Tejgaon</v>
      </c>
      <c r="C55" s="3" t="s">
        <v>12</v>
      </c>
      <c r="D55">
        <v>89</v>
      </c>
      <c r="S55" s="11"/>
      <c r="T55" s="11"/>
      <c r="U55" s="11"/>
    </row>
    <row r="56" spans="1:21" x14ac:dyDescent="0.25">
      <c r="A56" t="str">
        <v>Khilkhet</v>
      </c>
      <c r="C56" s="2" t="s">
        <v>24</v>
      </c>
      <c r="D56">
        <v>173</v>
      </c>
      <c r="S56" s="10"/>
    </row>
    <row r="57" spans="1:21" x14ac:dyDescent="0.25">
      <c r="A57" t="str">
        <v>Kadamtali</v>
      </c>
      <c r="C57" s="3" t="s">
        <v>17</v>
      </c>
      <c r="D57">
        <v>82</v>
      </c>
      <c r="S57" s="11"/>
      <c r="T57" s="11"/>
      <c r="U57" s="11"/>
    </row>
    <row r="58" spans="1:21" x14ac:dyDescent="0.25">
      <c r="A58" t="str">
        <v>Gulshan</v>
      </c>
      <c r="C58" s="3" t="s">
        <v>12</v>
      </c>
      <c r="D58">
        <v>91</v>
      </c>
      <c r="S58" s="10"/>
    </row>
    <row r="59" spans="1:21" x14ac:dyDescent="0.25">
      <c r="A59" t="str">
        <v>Rampura</v>
      </c>
      <c r="C59" s="2" t="s">
        <v>55</v>
      </c>
      <c r="D59">
        <v>533</v>
      </c>
      <c r="S59" s="11"/>
      <c r="T59" s="11"/>
      <c r="U59" s="11"/>
    </row>
    <row r="60" spans="1:21" x14ac:dyDescent="0.25">
      <c r="A60" t="str">
        <v>Khilgaon</v>
      </c>
      <c r="S60" s="10"/>
    </row>
    <row r="61" spans="1:21" x14ac:dyDescent="0.25">
      <c r="A61">
        <v>0</v>
      </c>
      <c r="S61" s="11"/>
      <c r="T61" s="11"/>
      <c r="U61" s="11"/>
    </row>
    <row r="62" spans="1:21" x14ac:dyDescent="0.25">
      <c r="S62" s="10"/>
    </row>
    <row r="63" spans="1:21" x14ac:dyDescent="0.25">
      <c r="S63" s="11"/>
      <c r="T63" s="11"/>
      <c r="U63" s="11"/>
    </row>
    <row r="64" spans="1:21" x14ac:dyDescent="0.25">
      <c r="S64" s="10"/>
    </row>
    <row r="65" spans="2:21" x14ac:dyDescent="0.25">
      <c r="S65" s="11"/>
      <c r="T65" s="11"/>
      <c r="U65" s="11"/>
    </row>
    <row r="66" spans="2:21" x14ac:dyDescent="0.25">
      <c r="B66" s="1" t="s">
        <v>75</v>
      </c>
      <c r="C66" t="s">
        <v>83</v>
      </c>
      <c r="D66" t="s">
        <v>84</v>
      </c>
      <c r="E66" s="14" t="s">
        <v>85</v>
      </c>
      <c r="S66" s="10"/>
    </row>
    <row r="67" spans="2:21" x14ac:dyDescent="0.25">
      <c r="B67" s="2" t="s">
        <v>76</v>
      </c>
      <c r="C67">
        <v>22</v>
      </c>
      <c r="D67">
        <v>32</v>
      </c>
      <c r="E67" s="15">
        <f>C67/D67</f>
        <v>0.6875</v>
      </c>
      <c r="S67" s="11"/>
      <c r="T67" s="11"/>
      <c r="U67" s="11"/>
    </row>
    <row r="68" spans="2:21" x14ac:dyDescent="0.25">
      <c r="B68" s="2" t="s">
        <v>77</v>
      </c>
      <c r="C68">
        <v>41</v>
      </c>
      <c r="D68">
        <v>81</v>
      </c>
      <c r="E68" s="15">
        <f t="shared" ref="E68:E73" si="0">C68/D68</f>
        <v>0.50617283950617287</v>
      </c>
      <c r="S68" s="10"/>
    </row>
    <row r="69" spans="2:21" x14ac:dyDescent="0.25">
      <c r="B69" s="2" t="s">
        <v>78</v>
      </c>
      <c r="C69">
        <v>49</v>
      </c>
      <c r="D69">
        <v>96</v>
      </c>
      <c r="E69" s="15">
        <f t="shared" si="0"/>
        <v>0.51041666666666663</v>
      </c>
      <c r="S69" s="11"/>
      <c r="T69" s="11"/>
      <c r="U69" s="11"/>
    </row>
    <row r="70" spans="2:21" x14ac:dyDescent="0.25">
      <c r="B70" s="2" t="s">
        <v>79</v>
      </c>
      <c r="C70">
        <v>45</v>
      </c>
      <c r="D70">
        <v>89</v>
      </c>
      <c r="E70" s="15">
        <f t="shared" si="0"/>
        <v>0.5056179775280899</v>
      </c>
      <c r="S70" s="10"/>
    </row>
    <row r="71" spans="2:21" x14ac:dyDescent="0.25">
      <c r="B71" s="2" t="s">
        <v>80</v>
      </c>
      <c r="C71">
        <v>49</v>
      </c>
      <c r="D71">
        <v>94</v>
      </c>
      <c r="E71" s="15">
        <f t="shared" si="0"/>
        <v>0.52127659574468088</v>
      </c>
      <c r="S71" s="11"/>
      <c r="T71" s="11"/>
      <c r="U71" s="11"/>
    </row>
    <row r="72" spans="2:21" x14ac:dyDescent="0.25">
      <c r="B72" s="2" t="s">
        <v>81</v>
      </c>
      <c r="C72">
        <v>35</v>
      </c>
      <c r="D72">
        <v>77</v>
      </c>
      <c r="E72" s="15">
        <f t="shared" si="0"/>
        <v>0.45454545454545453</v>
      </c>
      <c r="S72" s="10"/>
    </row>
    <row r="73" spans="2:21" x14ac:dyDescent="0.25">
      <c r="B73" s="2" t="s">
        <v>82</v>
      </c>
      <c r="C73">
        <v>16</v>
      </c>
      <c r="D73">
        <v>32</v>
      </c>
      <c r="E73" s="15">
        <f t="shared" si="0"/>
        <v>0.5</v>
      </c>
      <c r="S73" s="11"/>
      <c r="T73" s="11"/>
      <c r="U73" s="11"/>
    </row>
    <row r="74" spans="2:21" x14ac:dyDescent="0.25">
      <c r="B74" s="2" t="s">
        <v>55</v>
      </c>
      <c r="C74">
        <v>257</v>
      </c>
      <c r="D74">
        <v>501</v>
      </c>
      <c r="S74" s="10"/>
    </row>
    <row r="75" spans="2:21" x14ac:dyDescent="0.25">
      <c r="S75" s="11"/>
      <c r="T75" s="11"/>
      <c r="U75" s="11"/>
    </row>
    <row r="76" spans="2:21" x14ac:dyDescent="0.25">
      <c r="S76" s="10"/>
    </row>
    <row r="77" spans="2:21" x14ac:dyDescent="0.25">
      <c r="S77" s="11"/>
      <c r="T77" s="11"/>
      <c r="U77" s="11"/>
    </row>
    <row r="78" spans="2:21" x14ac:dyDescent="0.25">
      <c r="S78" s="10"/>
    </row>
    <row r="79" spans="2:21" x14ac:dyDescent="0.25">
      <c r="S79" s="11"/>
      <c r="T79" s="11"/>
      <c r="U79" s="11"/>
    </row>
    <row r="80" spans="2:21" x14ac:dyDescent="0.25">
      <c r="S80" s="10"/>
    </row>
    <row r="81" spans="19:21" x14ac:dyDescent="0.25">
      <c r="S81" s="11"/>
      <c r="T81" s="11"/>
      <c r="U81" s="11"/>
    </row>
    <row r="82" spans="19:21" x14ac:dyDescent="0.25">
      <c r="S82" s="10"/>
    </row>
    <row r="83" spans="19:21" x14ac:dyDescent="0.25">
      <c r="S83" s="11"/>
      <c r="T83" s="11"/>
      <c r="U83" s="11"/>
    </row>
    <row r="84" spans="19:21" x14ac:dyDescent="0.25">
      <c r="S84" s="10"/>
    </row>
    <row r="85" spans="19:21" x14ac:dyDescent="0.25">
      <c r="S85" s="11"/>
      <c r="T85" s="11"/>
      <c r="U85" s="11"/>
    </row>
    <row r="86" spans="19:21" x14ac:dyDescent="0.25">
      <c r="S86" s="10"/>
    </row>
    <row r="87" spans="19:21" x14ac:dyDescent="0.25">
      <c r="S87" s="11"/>
      <c r="T87" s="11"/>
      <c r="U87" s="11"/>
    </row>
    <row r="88" spans="19:21" x14ac:dyDescent="0.25">
      <c r="S88" s="10"/>
    </row>
    <row r="89" spans="19:21" x14ac:dyDescent="0.25">
      <c r="S89" s="11"/>
      <c r="T89" s="11"/>
      <c r="U89" s="11"/>
    </row>
    <row r="90" spans="19:21" x14ac:dyDescent="0.25">
      <c r="S90" s="10"/>
    </row>
    <row r="91" spans="19:21" x14ac:dyDescent="0.25">
      <c r="S91" s="11"/>
      <c r="T91" s="11"/>
      <c r="U91" s="11"/>
    </row>
    <row r="92" spans="19:21" x14ac:dyDescent="0.25">
      <c r="S92" s="10"/>
    </row>
    <row r="93" spans="19:21" x14ac:dyDescent="0.25">
      <c r="S93" s="11"/>
      <c r="T93" s="11"/>
      <c r="U93" s="11"/>
    </row>
    <row r="94" spans="19:21" x14ac:dyDescent="0.25">
      <c r="S94" s="10"/>
    </row>
    <row r="95" spans="19:21" x14ac:dyDescent="0.25">
      <c r="S95" s="11"/>
      <c r="T95" s="11"/>
      <c r="U95" s="11"/>
    </row>
    <row r="96" spans="19:21" x14ac:dyDescent="0.25">
      <c r="S96" s="10"/>
    </row>
    <row r="97" spans="19:21" x14ac:dyDescent="0.25">
      <c r="S97" s="11"/>
      <c r="T97" s="11"/>
      <c r="U97" s="11"/>
    </row>
    <row r="98" spans="19:21" x14ac:dyDescent="0.25">
      <c r="S98" s="10"/>
    </row>
    <row r="99" spans="19:21" x14ac:dyDescent="0.25">
      <c r="S99" s="11"/>
      <c r="T99" s="11"/>
      <c r="U99" s="11"/>
    </row>
    <row r="100" spans="19:21" x14ac:dyDescent="0.25">
      <c r="S100" s="10"/>
    </row>
    <row r="101" spans="19:21" x14ac:dyDescent="0.25">
      <c r="S101" s="11"/>
      <c r="T101" s="11"/>
      <c r="U101" s="11"/>
    </row>
    <row r="102" spans="19:21" x14ac:dyDescent="0.25">
      <c r="S102" s="10"/>
    </row>
    <row r="103" spans="19:21" x14ac:dyDescent="0.25">
      <c r="S103" s="11"/>
      <c r="T103" s="11"/>
      <c r="U103" s="11"/>
    </row>
    <row r="104" spans="19:21" x14ac:dyDescent="0.25">
      <c r="S104" s="10"/>
    </row>
    <row r="105" spans="19:21" x14ac:dyDescent="0.25">
      <c r="S105" s="11"/>
      <c r="T105" s="11"/>
      <c r="U105" s="11"/>
    </row>
    <row r="106" spans="19:21" x14ac:dyDescent="0.25">
      <c r="S106" s="10"/>
    </row>
    <row r="107" spans="19:21" x14ac:dyDescent="0.25">
      <c r="S107" s="11"/>
      <c r="T107" s="11"/>
      <c r="U107" s="11"/>
    </row>
    <row r="108" spans="19:21" x14ac:dyDescent="0.25">
      <c r="S108" s="10"/>
    </row>
    <row r="109" spans="19:21" x14ac:dyDescent="0.25">
      <c r="S109" s="11"/>
      <c r="T109" s="11"/>
      <c r="U109" s="11"/>
    </row>
    <row r="110" spans="19:21" x14ac:dyDescent="0.25">
      <c r="S110" s="10"/>
    </row>
    <row r="111" spans="19:21" x14ac:dyDescent="0.25">
      <c r="S111" s="11"/>
      <c r="T111" s="11"/>
      <c r="U111" s="11"/>
    </row>
    <row r="112" spans="19:21" x14ac:dyDescent="0.25">
      <c r="S112" s="10"/>
    </row>
    <row r="113" spans="19:21" x14ac:dyDescent="0.25">
      <c r="S113" s="11"/>
      <c r="T113" s="11"/>
      <c r="U113" s="11"/>
    </row>
    <row r="114" spans="19:21" x14ac:dyDescent="0.25">
      <c r="S114" s="10"/>
    </row>
    <row r="115" spans="19:21" x14ac:dyDescent="0.25">
      <c r="S115" s="11"/>
      <c r="T115" s="11"/>
      <c r="U115" s="11"/>
    </row>
    <row r="116" spans="19:21" x14ac:dyDescent="0.25">
      <c r="S116" s="10"/>
    </row>
    <row r="117" spans="19:21" x14ac:dyDescent="0.25">
      <c r="S117" s="11"/>
      <c r="T117" s="11"/>
      <c r="U117" s="11"/>
    </row>
    <row r="118" spans="19:21" x14ac:dyDescent="0.25">
      <c r="S118" s="10"/>
    </row>
    <row r="119" spans="19:21" x14ac:dyDescent="0.25">
      <c r="S119" s="11"/>
      <c r="T119" s="11"/>
      <c r="U119" s="11"/>
    </row>
    <row r="120" spans="19:21" x14ac:dyDescent="0.25">
      <c r="S120" s="10"/>
    </row>
    <row r="121" spans="19:21" x14ac:dyDescent="0.25">
      <c r="S121" s="11"/>
      <c r="T121" s="11"/>
      <c r="U121" s="11"/>
    </row>
    <row r="122" spans="19:21" x14ac:dyDescent="0.25">
      <c r="S122" s="10"/>
    </row>
    <row r="123" spans="19:21" x14ac:dyDescent="0.25">
      <c r="S123" s="11"/>
      <c r="T123" s="11"/>
      <c r="U123" s="11"/>
    </row>
    <row r="124" spans="19:21" x14ac:dyDescent="0.25">
      <c r="S124" s="10"/>
    </row>
    <row r="125" spans="19:21" x14ac:dyDescent="0.25">
      <c r="S125" s="11"/>
      <c r="T125" s="11"/>
      <c r="U125" s="11"/>
    </row>
    <row r="126" spans="19:21" x14ac:dyDescent="0.25">
      <c r="S126" s="10"/>
    </row>
    <row r="127" spans="19:21" x14ac:dyDescent="0.25">
      <c r="S127" s="11"/>
      <c r="T127" s="11"/>
      <c r="U127" s="11"/>
    </row>
    <row r="128" spans="19:21" x14ac:dyDescent="0.25">
      <c r="S128" s="10"/>
    </row>
    <row r="129" spans="19:21" x14ac:dyDescent="0.25">
      <c r="S129" s="11"/>
      <c r="T129" s="11"/>
      <c r="U129" s="11"/>
    </row>
    <row r="130" spans="19:21" x14ac:dyDescent="0.25">
      <c r="S130" s="10"/>
    </row>
    <row r="131" spans="19:21" x14ac:dyDescent="0.25">
      <c r="S131" s="11"/>
      <c r="T131" s="11"/>
      <c r="U131" s="11"/>
    </row>
    <row r="132" spans="19:21" x14ac:dyDescent="0.25">
      <c r="S132" s="10"/>
    </row>
    <row r="133" spans="19:21" x14ac:dyDescent="0.25">
      <c r="S133" s="11"/>
      <c r="T133" s="11"/>
      <c r="U133" s="11"/>
    </row>
    <row r="134" spans="19:21" x14ac:dyDescent="0.25">
      <c r="S134" s="10"/>
    </row>
    <row r="135" spans="19:21" x14ac:dyDescent="0.25">
      <c r="S135" s="11"/>
      <c r="T135" s="11"/>
      <c r="U135" s="11"/>
    </row>
    <row r="136" spans="19:21" x14ac:dyDescent="0.25">
      <c r="S136" s="10"/>
    </row>
    <row r="137" spans="19:21" x14ac:dyDescent="0.25">
      <c r="S137" s="11"/>
      <c r="T137" s="11"/>
      <c r="U137" s="11"/>
    </row>
    <row r="138" spans="19:21" x14ac:dyDescent="0.25">
      <c r="S138" s="10"/>
    </row>
    <row r="139" spans="19:21" x14ac:dyDescent="0.25">
      <c r="S139" s="11"/>
      <c r="T139" s="11"/>
      <c r="U139" s="11"/>
    </row>
    <row r="140" spans="19:21" x14ac:dyDescent="0.25">
      <c r="S140" s="10"/>
    </row>
    <row r="141" spans="19:21" x14ac:dyDescent="0.25">
      <c r="S141" s="11"/>
      <c r="T141" s="11"/>
      <c r="U141" s="11"/>
    </row>
    <row r="142" spans="19:21" x14ac:dyDescent="0.25">
      <c r="S142" s="5"/>
    </row>
    <row r="143" spans="19:21" x14ac:dyDescent="0.25">
      <c r="S143" s="5"/>
      <c r="T143">
        <v>9</v>
      </c>
      <c r="U143">
        <v>3</v>
      </c>
    </row>
    <row r="144" spans="19:21" x14ac:dyDescent="0.25">
      <c r="S144" s="5"/>
      <c r="T144">
        <v>10</v>
      </c>
      <c r="U144">
        <v>9</v>
      </c>
    </row>
    <row r="145" spans="19:21" x14ac:dyDescent="0.25">
      <c r="S145" s="5"/>
      <c r="T145">
        <v>11</v>
      </c>
      <c r="U145">
        <v>11</v>
      </c>
    </row>
    <row r="146" spans="19:21" x14ac:dyDescent="0.25">
      <c r="S146" s="5"/>
      <c r="T146">
        <v>12</v>
      </c>
      <c r="U146">
        <v>5</v>
      </c>
    </row>
    <row r="147" spans="19:21" x14ac:dyDescent="0.25">
      <c r="S147" s="5"/>
      <c r="T147">
        <v>13</v>
      </c>
      <c r="U147">
        <v>9</v>
      </c>
    </row>
    <row r="148" spans="19:21" x14ac:dyDescent="0.25">
      <c r="S148" s="5"/>
      <c r="T148">
        <v>14</v>
      </c>
      <c r="U148">
        <v>7</v>
      </c>
    </row>
    <row r="149" spans="19:21" x14ac:dyDescent="0.25">
      <c r="S149" s="5"/>
      <c r="T149">
        <v>15</v>
      </c>
      <c r="U149">
        <v>8</v>
      </c>
    </row>
    <row r="150" spans="19:21" x14ac:dyDescent="0.25">
      <c r="S150" s="5"/>
      <c r="T150">
        <v>16</v>
      </c>
      <c r="U150">
        <v>6</v>
      </c>
    </row>
    <row r="151" spans="19:21" x14ac:dyDescent="0.25">
      <c r="S151" s="5"/>
      <c r="T151">
        <v>17</v>
      </c>
      <c r="U151">
        <v>15</v>
      </c>
    </row>
    <row r="152" spans="19:21" x14ac:dyDescent="0.25">
      <c r="S152" s="5"/>
      <c r="T152">
        <v>18</v>
      </c>
      <c r="U152">
        <v>7</v>
      </c>
    </row>
    <row r="153" spans="19:21" x14ac:dyDescent="0.25">
      <c r="S153" s="5"/>
      <c r="T153">
        <v>19</v>
      </c>
      <c r="U153">
        <v>5</v>
      </c>
    </row>
    <row r="154" spans="19:21" x14ac:dyDescent="0.25">
      <c r="S154" s="5"/>
      <c r="T154">
        <v>20</v>
      </c>
      <c r="U154">
        <v>12</v>
      </c>
    </row>
    <row r="155" spans="19:21" x14ac:dyDescent="0.25">
      <c r="S155" s="5"/>
      <c r="T155">
        <v>21</v>
      </c>
      <c r="U155">
        <v>6</v>
      </c>
    </row>
    <row r="156" spans="19:21" x14ac:dyDescent="0.25">
      <c r="S156" s="5"/>
      <c r="T156">
        <v>22</v>
      </c>
      <c r="U156">
        <v>9</v>
      </c>
    </row>
    <row r="157" spans="19:21" x14ac:dyDescent="0.25">
      <c r="S157" s="5"/>
      <c r="T157">
        <v>23</v>
      </c>
      <c r="U157">
        <v>5</v>
      </c>
    </row>
    <row r="158" spans="19:21" x14ac:dyDescent="0.25">
      <c r="S158" s="5"/>
      <c r="T158">
        <v>24</v>
      </c>
      <c r="U158">
        <v>11</v>
      </c>
    </row>
    <row r="159" spans="19:21" x14ac:dyDescent="0.25">
      <c r="S159" s="5"/>
      <c r="T159">
        <v>25</v>
      </c>
      <c r="U159">
        <v>9</v>
      </c>
    </row>
    <row r="160" spans="19:21" x14ac:dyDescent="0.25">
      <c r="S160" s="5"/>
      <c r="T160">
        <v>26</v>
      </c>
      <c r="U160">
        <v>10</v>
      </c>
    </row>
    <row r="161" spans="19:21" x14ac:dyDescent="0.25">
      <c r="S161" s="5"/>
      <c r="T161">
        <v>27</v>
      </c>
      <c r="U161">
        <v>8</v>
      </c>
    </row>
    <row r="162" spans="19:21" x14ac:dyDescent="0.25">
      <c r="S162" s="5"/>
      <c r="T162">
        <v>28</v>
      </c>
      <c r="U162">
        <v>8</v>
      </c>
    </row>
    <row r="163" spans="19:21" x14ac:dyDescent="0.25">
      <c r="S163" s="5"/>
      <c r="T163">
        <v>29</v>
      </c>
      <c r="U163">
        <v>12</v>
      </c>
    </row>
    <row r="164" spans="19:21" x14ac:dyDescent="0.25">
      <c r="S164" s="5"/>
      <c r="T164">
        <v>30</v>
      </c>
      <c r="U164">
        <v>7</v>
      </c>
    </row>
    <row r="165" spans="19:21" x14ac:dyDescent="0.25">
      <c r="S165" s="5"/>
      <c r="T165">
        <v>31</v>
      </c>
      <c r="U165">
        <v>7</v>
      </c>
    </row>
    <row r="166" spans="19:21" x14ac:dyDescent="0.25">
      <c r="S166" s="5"/>
      <c r="T166">
        <v>32</v>
      </c>
      <c r="U166">
        <v>10</v>
      </c>
    </row>
    <row r="167" spans="19:21" x14ac:dyDescent="0.25">
      <c r="S167" s="5"/>
      <c r="T167">
        <v>33</v>
      </c>
      <c r="U167">
        <v>4</v>
      </c>
    </row>
    <row r="168" spans="19:21" x14ac:dyDescent="0.25">
      <c r="S168" s="5"/>
      <c r="T168">
        <v>34</v>
      </c>
      <c r="U168">
        <v>9</v>
      </c>
    </row>
    <row r="169" spans="19:21" x14ac:dyDescent="0.25">
      <c r="S169" s="5"/>
      <c r="T169">
        <v>35</v>
      </c>
      <c r="U169">
        <v>10</v>
      </c>
    </row>
    <row r="170" spans="19:21" x14ac:dyDescent="0.25">
      <c r="S170" s="5"/>
      <c r="T170">
        <v>36</v>
      </c>
      <c r="U170">
        <v>6</v>
      </c>
    </row>
    <row r="171" spans="19:21" x14ac:dyDescent="0.25">
      <c r="S171" s="5"/>
      <c r="T171">
        <v>37</v>
      </c>
      <c r="U171">
        <v>13</v>
      </c>
    </row>
    <row r="172" spans="19:21" x14ac:dyDescent="0.25">
      <c r="S172" s="5"/>
      <c r="T172">
        <v>38</v>
      </c>
      <c r="U172">
        <v>8</v>
      </c>
    </row>
    <row r="173" spans="19:21" x14ac:dyDescent="0.25">
      <c r="S173" s="5"/>
      <c r="T173">
        <v>39</v>
      </c>
      <c r="U173">
        <v>7</v>
      </c>
    </row>
    <row r="174" spans="19:21" x14ac:dyDescent="0.25">
      <c r="S174" s="5"/>
      <c r="T174">
        <v>40</v>
      </c>
      <c r="U174">
        <v>7</v>
      </c>
    </row>
    <row r="175" spans="19:21" x14ac:dyDescent="0.25">
      <c r="S175" s="5"/>
      <c r="T175">
        <v>41</v>
      </c>
      <c r="U175">
        <v>8</v>
      </c>
    </row>
    <row r="176" spans="19:21" x14ac:dyDescent="0.25">
      <c r="S176" s="5"/>
      <c r="T176">
        <v>42</v>
      </c>
      <c r="U176">
        <v>5</v>
      </c>
    </row>
    <row r="177" spans="19:21" x14ac:dyDescent="0.25">
      <c r="S177" s="5"/>
      <c r="T177">
        <v>43</v>
      </c>
      <c r="U177">
        <v>5</v>
      </c>
    </row>
    <row r="178" spans="19:21" x14ac:dyDescent="0.25">
      <c r="S178" s="5"/>
      <c r="T178">
        <v>44</v>
      </c>
      <c r="U178">
        <v>10</v>
      </c>
    </row>
    <row r="179" spans="19:21" x14ac:dyDescent="0.25">
      <c r="S179" s="5"/>
      <c r="T179">
        <v>45</v>
      </c>
      <c r="U179">
        <v>9</v>
      </c>
    </row>
    <row r="180" spans="19:21" x14ac:dyDescent="0.25">
      <c r="S180" s="5"/>
      <c r="T180">
        <v>46</v>
      </c>
      <c r="U180">
        <v>10</v>
      </c>
    </row>
    <row r="181" spans="19:21" x14ac:dyDescent="0.25">
      <c r="S181" s="5"/>
      <c r="T181">
        <v>47</v>
      </c>
      <c r="U181">
        <v>7</v>
      </c>
    </row>
    <row r="182" spans="19:21" x14ac:dyDescent="0.25">
      <c r="S182" s="5"/>
      <c r="T182">
        <v>48</v>
      </c>
      <c r="U182">
        <v>6</v>
      </c>
    </row>
    <row r="183" spans="19:21" x14ac:dyDescent="0.25">
      <c r="S183" s="5"/>
      <c r="T183">
        <v>49</v>
      </c>
      <c r="U183">
        <v>8</v>
      </c>
    </row>
    <row r="184" spans="19:21" x14ac:dyDescent="0.25">
      <c r="S184" s="5"/>
      <c r="T184">
        <v>50</v>
      </c>
      <c r="U184">
        <v>11</v>
      </c>
    </row>
    <row r="185" spans="19:21" x14ac:dyDescent="0.25">
      <c r="S185" s="5"/>
      <c r="T185">
        <v>51</v>
      </c>
      <c r="U185">
        <v>10</v>
      </c>
    </row>
    <row r="186" spans="19:21" x14ac:dyDescent="0.25">
      <c r="S186" s="5"/>
      <c r="T186">
        <v>52</v>
      </c>
      <c r="U186">
        <v>11</v>
      </c>
    </row>
    <row r="187" spans="19:21" x14ac:dyDescent="0.25">
      <c r="S187" s="5"/>
      <c r="T187">
        <v>53</v>
      </c>
      <c r="U187">
        <v>9</v>
      </c>
    </row>
    <row r="188" spans="19:21" x14ac:dyDescent="0.25">
      <c r="S188" s="5"/>
      <c r="T188">
        <v>54</v>
      </c>
      <c r="U188">
        <v>10</v>
      </c>
    </row>
    <row r="189" spans="19:21" x14ac:dyDescent="0.25">
      <c r="S189" s="5"/>
      <c r="T189">
        <v>55</v>
      </c>
      <c r="U189">
        <v>6</v>
      </c>
    </row>
    <row r="190" spans="19:21" x14ac:dyDescent="0.25">
      <c r="S190" s="5"/>
      <c r="T190">
        <v>56</v>
      </c>
      <c r="U190">
        <v>9</v>
      </c>
    </row>
    <row r="191" spans="19:21" x14ac:dyDescent="0.25">
      <c r="S191" s="5"/>
      <c r="T191">
        <v>57</v>
      </c>
      <c r="U191">
        <v>4</v>
      </c>
    </row>
    <row r="192" spans="19:21" x14ac:dyDescent="0.25">
      <c r="S192" s="5"/>
      <c r="T192">
        <v>58</v>
      </c>
      <c r="U192">
        <v>6</v>
      </c>
    </row>
    <row r="193" spans="19:21" x14ac:dyDescent="0.25">
      <c r="S193" s="5"/>
      <c r="T193">
        <v>59</v>
      </c>
      <c r="U193">
        <v>5</v>
      </c>
    </row>
    <row r="194" spans="19:21" x14ac:dyDescent="0.25">
      <c r="S194" s="5"/>
      <c r="T194">
        <v>60</v>
      </c>
      <c r="U194">
        <v>9</v>
      </c>
    </row>
    <row r="195" spans="19:21" x14ac:dyDescent="0.25">
      <c r="S195" s="5"/>
      <c r="T195">
        <v>61</v>
      </c>
      <c r="U195">
        <v>6</v>
      </c>
    </row>
    <row r="196" spans="19:21" x14ac:dyDescent="0.25">
      <c r="S196" s="5"/>
      <c r="T196">
        <v>62</v>
      </c>
      <c r="U196">
        <v>10</v>
      </c>
    </row>
    <row r="197" spans="19:21" x14ac:dyDescent="0.25">
      <c r="S197" s="5"/>
      <c r="T197">
        <v>63</v>
      </c>
      <c r="U197">
        <v>7</v>
      </c>
    </row>
    <row r="198" spans="19:21" x14ac:dyDescent="0.25">
      <c r="S198" s="5"/>
      <c r="T198">
        <v>64</v>
      </c>
      <c r="U198">
        <v>7</v>
      </c>
    </row>
    <row r="199" spans="19:21" x14ac:dyDescent="0.25">
      <c r="S199" s="10"/>
      <c r="T199">
        <v>65</v>
      </c>
      <c r="U199">
        <v>7</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FF1E6-A604-4DC6-A516-F4F8AC6DC81E}">
  <dimension ref="A4:B8"/>
  <sheetViews>
    <sheetView workbookViewId="0">
      <selection activeCell="B9" sqref="B9"/>
    </sheetView>
  </sheetViews>
  <sheetFormatPr defaultRowHeight="15" x14ac:dyDescent="0.25"/>
  <cols>
    <col min="1" max="1" width="17.42578125" bestFit="1" customWidth="1"/>
  </cols>
  <sheetData>
    <row r="4" spans="1:2" x14ac:dyDescent="0.25">
      <c r="A4" s="7" t="s">
        <v>59</v>
      </c>
      <c r="B4">
        <f>GETPIVOTDATA("Outcome",Analysis!$A$6)</f>
        <v>1000</v>
      </c>
    </row>
    <row r="6" spans="1:2" x14ac:dyDescent="0.25">
      <c r="A6" s="8" t="s">
        <v>60</v>
      </c>
      <c r="B6">
        <f>Analysis!B11</f>
        <v>533</v>
      </c>
    </row>
    <row r="8" spans="1:2" x14ac:dyDescent="0.25">
      <c r="A8" s="9" t="s">
        <v>61</v>
      </c>
      <c r="B8">
        <f>B6/B4*100</f>
        <v>53.300000000000004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1E71627B-AB0F-4F64-BDE9-DC0D904609B2}">
  <ds:schemaRefs/>
</ds:datastoreItem>
</file>

<file path=customXml/itemProps2.xml><?xml version="1.0" encoding="utf-8"?>
<ds:datastoreItem xmlns:ds="http://schemas.openxmlformats.org/officeDocument/2006/customXml" ds:itemID="{B2902619-0EB3-4174-BDA0-4B2E6A44974A}">
  <ds:schemaRefs/>
</ds:datastoreItem>
</file>

<file path=customXml/itemProps3.xml><?xml version="1.0" encoding="utf-8"?>
<ds:datastoreItem xmlns:ds="http://schemas.openxmlformats.org/officeDocument/2006/customXml" ds:itemID="{8072DFD1-D3A7-4473-9842-17BD680B68C5}">
  <ds:schemaRefs/>
</ds:datastoreItem>
</file>

<file path=customXml/itemProps4.xml><?xml version="1.0" encoding="utf-8"?>
<ds:datastoreItem xmlns:ds="http://schemas.openxmlformats.org/officeDocument/2006/customXml" ds:itemID="{2F3090CD-2D83-4089-9756-00C36734B1AE}">
  <ds:schemaRefs/>
</ds:datastoreItem>
</file>

<file path=customXml/itemProps5.xml><?xml version="1.0" encoding="utf-8"?>
<ds:datastoreItem xmlns:ds="http://schemas.openxmlformats.org/officeDocument/2006/customXml" ds:itemID="{F735A03D-249A-4FD1-8115-4513018FC0B3}">
  <ds:schemaRefs/>
</ds:datastoreItem>
</file>

<file path=customXml/itemProps6.xml><?xml version="1.0" encoding="utf-8"?>
<ds:datastoreItem xmlns:ds="http://schemas.openxmlformats.org/officeDocument/2006/customXml" ds:itemID="{CEE8E2DB-88C0-4F22-8D6F-DAB5F4EA6A57}">
  <ds:schemaRefs/>
</ds:datastoreItem>
</file>

<file path=customXml/itemProps7.xml><?xml version="1.0" encoding="utf-8"?>
<ds:datastoreItem xmlns:ds="http://schemas.openxmlformats.org/officeDocument/2006/customXml" ds:itemID="{B3555945-249B-424F-97EF-633A8593C07F}">
  <ds:schemaRefs/>
</ds:datastoreItem>
</file>

<file path=customXml/itemProps8.xml><?xml version="1.0" encoding="utf-8"?>
<ds:datastoreItem xmlns:ds="http://schemas.openxmlformats.org/officeDocument/2006/customXml" ds:itemID="{5CEACA11-E278-4C6B-AD92-5EAE848A7543}">
  <ds:schemaRefs/>
</ds:datastoreItem>
</file>

<file path=customXml/itemProps9.xml><?xml version="1.0" encoding="utf-8"?>
<ds:datastoreItem xmlns:ds="http://schemas.openxmlformats.org/officeDocument/2006/customXml" ds:itemID="{AAB74F08-62E9-41D7-83ED-97456B06A4AB}">
  <ds:schemaRefs/>
</ds:datastoreItem>
</file>

<file path=customXml/itemProps10.xml><?xml version="1.0" encoding="utf-8"?>
<ds:datastoreItem xmlns:ds="http://schemas.openxmlformats.org/officeDocument/2006/customXml" ds:itemID="{50B3EBF3-4B1C-40E0-8236-680B8C9E1E7B}">
  <ds:schemaRefs/>
</ds:datastoreItem>
</file>

<file path=customXml/itemProps11.xml><?xml version="1.0" encoding="utf-8"?>
<ds:datastoreItem xmlns:ds="http://schemas.openxmlformats.org/officeDocument/2006/customXml" ds:itemID="{CFF015E6-76D7-48CC-9961-BA14997E14FC}">
  <ds:schemaRefs/>
</ds:datastoreItem>
</file>

<file path=customXml/itemProps12.xml><?xml version="1.0" encoding="utf-8"?>
<ds:datastoreItem xmlns:ds="http://schemas.openxmlformats.org/officeDocument/2006/customXml" ds:itemID="{D1447987-9885-4857-8ADF-B43CDE410431}">
  <ds:schemaRefs/>
</ds:datastoreItem>
</file>

<file path=customXml/itemProps13.xml><?xml version="1.0" encoding="utf-8"?>
<ds:datastoreItem xmlns:ds="http://schemas.openxmlformats.org/officeDocument/2006/customXml" ds:itemID="{3ADD3E43-8FAF-4270-B6D8-1DF0A7A59988}">
  <ds:schemaRefs/>
</ds:datastoreItem>
</file>

<file path=customXml/itemProps14.xml><?xml version="1.0" encoding="utf-8"?>
<ds:datastoreItem xmlns:ds="http://schemas.openxmlformats.org/officeDocument/2006/customXml" ds:itemID="{156E29C4-6987-44A9-A104-0E640FC92AC0}">
  <ds:schemaRefs/>
</ds:datastoreItem>
</file>

<file path=customXml/itemProps15.xml><?xml version="1.0" encoding="utf-8"?>
<ds:datastoreItem xmlns:ds="http://schemas.openxmlformats.org/officeDocument/2006/customXml" ds:itemID="{A424C217-0948-4905-828A-B48E8F7CD872}">
  <ds:schemaRefs/>
</ds:datastoreItem>
</file>

<file path=customXml/itemProps16.xml><?xml version="1.0" encoding="utf-8"?>
<ds:datastoreItem xmlns:ds="http://schemas.openxmlformats.org/officeDocument/2006/customXml" ds:itemID="{1DF4DFFD-329A-414B-B0C3-0C06372D52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dataset</vt:lpstr>
      <vt:lpstr>Analysis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NAYEM</dc:creator>
  <cp:lastModifiedBy>USERAS</cp:lastModifiedBy>
  <dcterms:created xsi:type="dcterms:W3CDTF">2025-05-19T16:43:55Z</dcterms:created>
  <dcterms:modified xsi:type="dcterms:W3CDTF">2025-06-15T18:29:37Z</dcterms:modified>
</cp:coreProperties>
</file>