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PPFD Measurement\16.6\"/>
    </mc:Choice>
  </mc:AlternateContent>
  <bookViews>
    <workbookView xWindow="0" yWindow="0" windowWidth="20490" windowHeight="7650" tabRatio="500" activeTab="1"/>
  </bookViews>
  <sheets>
    <sheet name="Close Chamber - 30 CM" sheetId="2" r:id="rId1"/>
    <sheet name="Close Chamber - 20 CM 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 l="1"/>
  <c r="F41" i="1"/>
  <c r="V14" i="1"/>
  <c r="F53" i="1"/>
  <c r="F61" i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E94" i="2"/>
  <c r="D94" i="2"/>
  <c r="F21" i="2"/>
  <c r="F93" i="2"/>
  <c r="E93" i="2"/>
  <c r="D93" i="2"/>
  <c r="F20" i="2"/>
  <c r="F92" i="2"/>
  <c r="E92" i="2"/>
  <c r="D9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W16" i="2"/>
  <c r="V16" i="2"/>
  <c r="U16" i="2"/>
  <c r="T16" i="2"/>
  <c r="S16" i="2"/>
  <c r="R16" i="2"/>
  <c r="Q8" i="2"/>
  <c r="Q9" i="2"/>
  <c r="Q10" i="2"/>
  <c r="Q11" i="2"/>
  <c r="Q12" i="2"/>
  <c r="Q13" i="2"/>
  <c r="Q14" i="2"/>
  <c r="Q15" i="2"/>
  <c r="Q16" i="2"/>
  <c r="H16" i="2"/>
  <c r="G16" i="2"/>
  <c r="F16" i="2"/>
  <c r="E16" i="2"/>
  <c r="D16" i="2"/>
  <c r="C16" i="2"/>
  <c r="B8" i="2"/>
  <c r="B9" i="2"/>
  <c r="B10" i="2"/>
  <c r="B11" i="2"/>
  <c r="B12" i="2"/>
  <c r="B13" i="2"/>
  <c r="B14" i="2"/>
  <c r="B15" i="2"/>
  <c r="B16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E15" i="2"/>
  <c r="W15" i="2"/>
  <c r="R15" i="2"/>
  <c r="H15" i="2"/>
  <c r="G15" i="2"/>
  <c r="F15" i="2"/>
  <c r="E15" i="2"/>
  <c r="D15" i="2"/>
  <c r="C15" i="2"/>
  <c r="AE14" i="2"/>
  <c r="W14" i="2"/>
  <c r="R14" i="2"/>
  <c r="H14" i="2"/>
  <c r="G14" i="2"/>
  <c r="F14" i="2"/>
  <c r="E14" i="2"/>
  <c r="D14" i="2"/>
  <c r="C14" i="2"/>
  <c r="W13" i="2"/>
  <c r="R13" i="2"/>
  <c r="H13" i="2"/>
  <c r="G13" i="2"/>
  <c r="F13" i="2"/>
  <c r="E13" i="2"/>
  <c r="D13" i="2"/>
  <c r="C13" i="2"/>
  <c r="R5" i="2"/>
  <c r="S5" i="2"/>
  <c r="T5" i="2"/>
  <c r="U5" i="2"/>
  <c r="V5" i="2"/>
  <c r="W5" i="2"/>
  <c r="R6" i="2"/>
  <c r="W6" i="2"/>
  <c r="R7" i="2"/>
  <c r="W7" i="2"/>
  <c r="R8" i="2"/>
  <c r="W8" i="2"/>
  <c r="R9" i="2"/>
  <c r="W9" i="2"/>
  <c r="R10" i="2"/>
  <c r="W10" i="2"/>
  <c r="R11" i="2"/>
  <c r="W11" i="2"/>
  <c r="R12" i="2"/>
  <c r="W12" i="2"/>
  <c r="AE12" i="2"/>
  <c r="H12" i="2"/>
  <c r="G12" i="2"/>
  <c r="F12" i="2"/>
  <c r="E12" i="2"/>
  <c r="D12" i="2"/>
  <c r="C12" i="2"/>
  <c r="AE11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4" i="1"/>
  <c r="E94" i="1"/>
  <c r="D94" i="1"/>
  <c r="F21" i="1"/>
  <c r="F93" i="1"/>
  <c r="E93" i="1"/>
  <c r="D93" i="1"/>
  <c r="F20" i="1"/>
  <c r="F92" i="1"/>
  <c r="E92" i="1"/>
  <c r="D9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W16" i="1"/>
  <c r="V16" i="1"/>
  <c r="U16" i="1"/>
  <c r="T16" i="1"/>
  <c r="S16" i="1"/>
  <c r="R16" i="1"/>
  <c r="Q8" i="1"/>
  <c r="Q9" i="1"/>
  <c r="Q10" i="1"/>
  <c r="Q11" i="1"/>
  <c r="Q12" i="1"/>
  <c r="Q13" i="1"/>
  <c r="Q14" i="1"/>
  <c r="Q15" i="1"/>
  <c r="Q16" i="1"/>
  <c r="H16" i="1"/>
  <c r="G16" i="1"/>
  <c r="F16" i="1"/>
  <c r="E16" i="1"/>
  <c r="D16" i="1"/>
  <c r="C16" i="1"/>
  <c r="B8" i="1"/>
  <c r="B9" i="1"/>
  <c r="B10" i="1"/>
  <c r="B11" i="1"/>
  <c r="B12" i="1"/>
  <c r="B13" i="1"/>
  <c r="B14" i="1"/>
  <c r="B15" i="1"/>
  <c r="B16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S15" i="1"/>
  <c r="T15" i="1"/>
  <c r="U15" i="1"/>
  <c r="V15" i="1"/>
  <c r="W15" i="1"/>
  <c r="R15" i="1"/>
  <c r="H15" i="1"/>
  <c r="G15" i="1"/>
  <c r="F15" i="1"/>
  <c r="E15" i="1"/>
  <c r="D15" i="1"/>
  <c r="C15" i="1"/>
  <c r="AE14" i="1"/>
  <c r="W14" i="1"/>
  <c r="R14" i="1"/>
  <c r="H14" i="1"/>
  <c r="G14" i="1"/>
  <c r="F14" i="1"/>
  <c r="E14" i="1"/>
  <c r="D14" i="1"/>
  <c r="C14" i="1"/>
  <c r="W13" i="1"/>
  <c r="R13" i="1"/>
  <c r="H13" i="1"/>
  <c r="G13" i="1"/>
  <c r="F13" i="1"/>
  <c r="E13" i="1"/>
  <c r="D13" i="1"/>
  <c r="C13" i="1"/>
  <c r="R5" i="1"/>
  <c r="S5" i="1"/>
  <c r="T5" i="1"/>
  <c r="V5" i="1"/>
  <c r="W5" i="1"/>
  <c r="R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H12" i="1"/>
  <c r="G12" i="1"/>
  <c r="F12" i="1"/>
  <c r="E12" i="1"/>
  <c r="D12" i="1"/>
  <c r="C12" i="1"/>
  <c r="AE11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AE15" i="1"/>
  <c r="AE12" i="1"/>
</calcChain>
</file>

<file path=xl/sharedStrings.xml><?xml version="1.0" encoding="utf-8"?>
<sst xmlns="http://schemas.openxmlformats.org/spreadsheetml/2006/main" count="275" uniqueCount="127">
  <si>
    <t xml:space="preserve">Lux Measurement </t>
  </si>
  <si>
    <t xml:space="preserve">PPFD Measurement </t>
  </si>
  <si>
    <t xml:space="preserve">Each grid area = </t>
  </si>
  <si>
    <t>10 cm x 10 cm (except last grid = 10 cm x 9 cm)</t>
  </si>
  <si>
    <t>Grid</t>
  </si>
  <si>
    <t>A</t>
  </si>
  <si>
    <t>B</t>
  </si>
  <si>
    <t>C</t>
  </si>
  <si>
    <t>D</t>
  </si>
  <si>
    <t>E</t>
  </si>
  <si>
    <t>F</t>
  </si>
  <si>
    <t>220.0 - 229.9</t>
  </si>
  <si>
    <t>210.0 - 219.9</t>
  </si>
  <si>
    <t xml:space="preserve">Platform Color = </t>
  </si>
  <si>
    <t xml:space="preserve">White </t>
  </si>
  <si>
    <t>16.0 - 16.9999</t>
  </si>
  <si>
    <t>200.0 - 209.9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</si>
  <si>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30.5 cm</t>
    </r>
  </si>
  <si>
    <t>15.0 - 15.9999</t>
  </si>
  <si>
    <t>190.0 - 199.9</t>
  </si>
  <si>
    <t>Manipulated Variable</t>
  </si>
  <si>
    <t>(1) Long side of chamber is cover with white surface cover</t>
  </si>
  <si>
    <t>14.0 - 14.9999</t>
  </si>
  <si>
    <t>180.0 - 189.9</t>
  </si>
  <si>
    <t>(2)The surrounding (laboratory) light is switch OFF</t>
  </si>
  <si>
    <t>13.0 - 13.9999</t>
  </si>
  <si>
    <t>170.0 - 179.9</t>
  </si>
  <si>
    <t>PPFD (µmol/m²/s)</t>
  </si>
  <si>
    <t>12.0 - 12.9999</t>
  </si>
  <si>
    <t>160.0 - 169.9</t>
  </si>
  <si>
    <t>11.0 - 11.9999</t>
  </si>
  <si>
    <t>LUX INTENSITY (klx)</t>
  </si>
  <si>
    <t>150.0 - 159.9</t>
  </si>
  <si>
    <t>Area</t>
  </si>
  <si>
    <t>m^2</t>
  </si>
  <si>
    <t>10.0 - 10.9999</t>
  </si>
  <si>
    <t>140.0 - 149.9</t>
  </si>
  <si>
    <t>AVG PPFD</t>
  </si>
  <si>
    <t xml:space="preserve">PPFD </t>
  </si>
  <si>
    <t>9.0 - 9.9999</t>
  </si>
  <si>
    <t>130.0 - 139.9</t>
  </si>
  <si>
    <t>8.0 - 8.9999</t>
  </si>
  <si>
    <t>120.0 - 129.9</t>
  </si>
  <si>
    <t>7.0 - 7.9999</t>
  </si>
  <si>
    <t>110.0 - 119.9</t>
  </si>
  <si>
    <t>100.0 - 109.9</t>
  </si>
  <si>
    <t>No.</t>
  </si>
  <si>
    <t>#</t>
  </si>
  <si>
    <t>PPFD</t>
  </si>
  <si>
    <t>lx</t>
  </si>
  <si>
    <t>klx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</si>
  <si>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</si>
  <si>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</si>
  <si>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</si>
  <si>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</si>
  <si>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</si>
  <si>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</si>
  <si>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</si>
  <si>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</si>
  <si>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</si>
  <si>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</si>
  <si>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</si>
  <si>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</si>
  <si>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</si>
  <si>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</si>
  <si>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</si>
  <si>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</si>
  <si>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</si>
  <si>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</si>
  <si>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</si>
  <si>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</si>
  <si>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</si>
  <si>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</si>
  <si>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</si>
  <si>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</si>
  <si>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</si>
  <si>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</si>
  <si>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</si>
  <si>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</si>
  <si>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</si>
  <si>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</si>
  <si>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</si>
  <si>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</si>
  <si>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</si>
  <si>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</si>
  <si>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</si>
  <si>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</si>
  <si>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</si>
  <si>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</si>
  <si>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</si>
  <si>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</si>
  <si>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</si>
  <si>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</si>
  <si>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</si>
  <si>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</si>
  <si>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</si>
  <si>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</si>
  <si>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</si>
  <si>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</si>
  <si>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</si>
  <si>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</si>
  <si>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</si>
  <si>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</si>
  <si>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</si>
  <si>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</si>
  <si>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</si>
  <si>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</si>
  <si>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</si>
  <si>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</si>
  <si>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</si>
  <si>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</si>
  <si>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</si>
  <si>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</si>
  <si>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</si>
  <si>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</si>
  <si>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</si>
  <si>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</si>
  <si>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</si>
  <si>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</si>
  <si>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</si>
  <si>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</si>
  <si>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</si>
  <si>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</si>
  <si>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AVG</t>
  </si>
  <si>
    <t>MAX</t>
  </si>
  <si>
    <t>MIN</t>
  </si>
  <si>
    <t>1..6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</si>
</sst>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56"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6F87A7-60B4-4AE2-80C4-98FB98D43ABC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C1F705-FA6D-4757-9765-5099311DC87C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42FA6F-736D-484F-82EE-B0E374A771EB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6A6C70-670D-42BF-85AA-EEACDB5AFD3E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03810F-0EC5-4CF5-9F23-CEECDEB3718B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5E1BFAA-9815-40F8-96F4-32B713CFAC81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F1C7B3-7C6C-4F80-8166-7B96710D83B1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9E9E2F-0BBF-4BFE-841D-E26B238B05CE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3DD017-A8F2-4032-B666-CEF581CDA11D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1ED6CF-6671-4401-8B52-787580C3A92D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662EBE0-BAEE-4360-BBA6-415CD5EBC2B9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6F87A7-60B4-4AE2-80C4-98FB98D43ABC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C1F705-FA6D-4757-9765-5099311DC87C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42FA6F-736D-484F-82EE-B0E374A771EB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6A6C70-670D-42BF-85AA-EEACDB5AFD3E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03810F-0EC5-4CF5-9F23-CEECDEB3718B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5E1BFAA-9815-40F8-96F4-32B713CFAC81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F1C7B3-7C6C-4F80-8166-7B96710D83B1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9E9E2F-0BBF-4BFE-841D-E26B238B05CE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3DD017-A8F2-4032-B666-CEF581CDA11D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1ED6CF-6671-4401-8B52-787580C3A92D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662EBE0-BAEE-4360-BBA6-415CD5EBC2B9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opLeftCell="M17" zoomScale="75" zoomScaleNormal="42" zoomScalePageLayoutView="42" workbookViewId="0">
      <selection activeCell="X13" sqref="X13"/>
    </sheetView>
  </sheetViews>
  <sheetFormatPr defaultColWidth="10" defaultRowHeight="15" x14ac:dyDescent="0.2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x14ac:dyDescent="0.25">
      <c r="B2" s="1" t="s">
        <v>0</v>
      </c>
      <c r="Q2" s="1" t="s">
        <v>1</v>
      </c>
    </row>
    <row r="3" spans="2:32" x14ac:dyDescent="0.25">
      <c r="AD3" s="1" t="s">
        <v>2</v>
      </c>
      <c r="AE3" s="2" t="s">
        <v>3</v>
      </c>
    </row>
    <row r="4" spans="2:32" ht="50.1" customHeight="1" x14ac:dyDescent="0.25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 x14ac:dyDescent="0.25">
      <c r="B5" s="8">
        <v>1</v>
      </c>
      <c r="C5" s="9">
        <f t="shared" ref="C5:C16" si="0">F20</f>
        <v>7.5931999999999995</v>
      </c>
      <c r="D5" s="9">
        <f t="shared" ref="D5:D16" si="1">F32</f>
        <v>8.5716000000000001</v>
      </c>
      <c r="E5" s="9">
        <f t="shared" ref="E5:E16" si="2">F44</f>
        <v>8.6578999999999997</v>
      </c>
      <c r="F5" s="9">
        <f t="shared" ref="F5:F16" si="3">F56</f>
        <v>8.5437000000000012</v>
      </c>
      <c r="G5" s="9">
        <f t="shared" ref="G5:G16" si="4">F68</f>
        <v>8.7522000000000002</v>
      </c>
      <c r="H5" s="9">
        <f t="shared" ref="H5:H16" si="5">F80</f>
        <v>7.1795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106.34</v>
      </c>
      <c r="S5" s="9">
        <f t="shared" ref="S5:S16" si="7">D32</f>
        <v>120.25</v>
      </c>
      <c r="T5" s="9">
        <f>D44</f>
        <v>121.24</v>
      </c>
      <c r="U5" s="9">
        <f>D56</f>
        <v>120.51</v>
      </c>
      <c r="V5" s="9">
        <f>D68</f>
        <v>122.74</v>
      </c>
      <c r="W5" s="9">
        <f>D80</f>
        <v>100.13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 x14ac:dyDescent="0.25">
      <c r="B6" s="8">
        <v>2</v>
      </c>
      <c r="C6" s="9">
        <f t="shared" si="0"/>
        <v>9.0014000000000003</v>
      </c>
      <c r="D6" s="9">
        <f t="shared" si="1"/>
        <v>11.6181</v>
      </c>
      <c r="E6" s="9">
        <f t="shared" si="2"/>
        <v>12.680999999999999</v>
      </c>
      <c r="F6" s="9">
        <f t="shared" si="3"/>
        <v>12.587399999999999</v>
      </c>
      <c r="G6" s="9">
        <f t="shared" si="4"/>
        <v>11.686299999999999</v>
      </c>
      <c r="H6" s="9">
        <f t="shared" si="5"/>
        <v>8.6622000000000003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125.95</v>
      </c>
      <c r="S6" s="9">
        <f t="shared" si="7"/>
        <v>162.94</v>
      </c>
      <c r="T6" s="9">
        <f t="shared" ref="T6:T16" si="8">D45</f>
        <v>178.26</v>
      </c>
      <c r="U6" s="9">
        <f t="shared" ref="U6:U16" si="9">D57</f>
        <v>176.88</v>
      </c>
      <c r="V6" s="9">
        <f t="shared" ref="V6:V16" si="10">D69</f>
        <v>163.92</v>
      </c>
      <c r="W6" s="9">
        <f t="shared" ref="W6:W16" si="11">D81</f>
        <v>121.62</v>
      </c>
      <c r="Y6" s="7">
        <v>209</v>
      </c>
      <c r="Z6" s="3" t="s">
        <v>16</v>
      </c>
      <c r="AD6" s="2" t="s">
        <v>17</v>
      </c>
    </row>
    <row r="7" spans="2:32" ht="50.1" customHeight="1" x14ac:dyDescent="0.25">
      <c r="B7" s="8">
        <v>3</v>
      </c>
      <c r="C7" s="9">
        <f t="shared" si="0"/>
        <v>11.8344</v>
      </c>
      <c r="D7" s="9">
        <f t="shared" si="1"/>
        <v>14.134</v>
      </c>
      <c r="E7" s="9">
        <f t="shared" si="2"/>
        <v>13.822899999999999</v>
      </c>
      <c r="F7" s="9">
        <f t="shared" si="3"/>
        <v>13.8832</v>
      </c>
      <c r="G7" s="9">
        <f t="shared" si="4"/>
        <v>13.9541</v>
      </c>
      <c r="H7" s="9">
        <f t="shared" si="5"/>
        <v>11.681700000000001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166.52</v>
      </c>
      <c r="S7" s="9">
        <f t="shared" si="7"/>
        <v>198.4</v>
      </c>
      <c r="T7" s="9">
        <f t="shared" si="8"/>
        <v>194.25</v>
      </c>
      <c r="U7" s="9">
        <f t="shared" si="9"/>
        <v>195.25</v>
      </c>
      <c r="V7" s="9">
        <f t="shared" si="10"/>
        <v>197.15</v>
      </c>
      <c r="W7" s="9">
        <f t="shared" si="11"/>
        <v>164.75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 x14ac:dyDescent="0.25">
      <c r="B8" s="8">
        <f>B7+1</f>
        <v>4</v>
      </c>
      <c r="C8" s="9">
        <f t="shared" si="0"/>
        <v>12.376100000000001</v>
      </c>
      <c r="D8" s="9">
        <f t="shared" si="1"/>
        <v>14.650499999999999</v>
      </c>
      <c r="E8" s="9">
        <f t="shared" si="2"/>
        <v>14.921100000000001</v>
      </c>
      <c r="F8" s="9">
        <f t="shared" si="3"/>
        <v>14.855799999999999</v>
      </c>
      <c r="G8" s="9">
        <f t="shared" si="4"/>
        <v>14.1126</v>
      </c>
      <c r="H8" s="9">
        <f t="shared" si="5"/>
        <v>12.385200000000001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174.54</v>
      </c>
      <c r="S8" s="9">
        <f t="shared" si="7"/>
        <v>205.62</v>
      </c>
      <c r="T8" s="9">
        <f t="shared" si="8"/>
        <v>209.95</v>
      </c>
      <c r="U8" s="9">
        <f t="shared" si="9"/>
        <v>209.95</v>
      </c>
      <c r="V8" s="9">
        <f t="shared" si="10"/>
        <v>200.2</v>
      </c>
      <c r="W8" s="9">
        <f t="shared" si="11"/>
        <v>174.61</v>
      </c>
      <c r="Y8" s="7">
        <v>189</v>
      </c>
      <c r="Z8" s="3" t="s">
        <v>23</v>
      </c>
      <c r="AE8" s="2" t="s">
        <v>24</v>
      </c>
    </row>
    <row r="9" spans="2:32" ht="50.1" customHeight="1" x14ac:dyDescent="0.25">
      <c r="B9" s="8">
        <f t="shared" ref="B9:B16" si="12">B8+1</f>
        <v>5</v>
      </c>
      <c r="C9" s="9">
        <f t="shared" si="0"/>
        <v>12.079600000000001</v>
      </c>
      <c r="D9" s="9">
        <f t="shared" si="1"/>
        <v>15.096</v>
      </c>
      <c r="E9" s="9">
        <f t="shared" si="2"/>
        <v>15.5228</v>
      </c>
      <c r="F9" s="9">
        <f t="shared" si="3"/>
        <v>15.556799999999999</v>
      </c>
      <c r="G9" s="9">
        <f t="shared" si="4"/>
        <v>15.462999999999999</v>
      </c>
      <c r="H9" s="9">
        <f t="shared" si="5"/>
        <v>12.644600000000001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170.04</v>
      </c>
      <c r="S9" s="9">
        <f t="shared" si="7"/>
        <v>212.9</v>
      </c>
      <c r="T9" s="9">
        <f t="shared" si="8"/>
        <v>218.23</v>
      </c>
      <c r="U9" s="9">
        <f t="shared" si="9"/>
        <v>219.38</v>
      </c>
      <c r="V9" s="9">
        <f t="shared" si="10"/>
        <v>219.23</v>
      </c>
      <c r="W9" s="9">
        <f t="shared" si="11"/>
        <v>177.29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 x14ac:dyDescent="0.25">
      <c r="B10" s="8">
        <f t="shared" si="12"/>
        <v>6</v>
      </c>
      <c r="C10" s="9">
        <f t="shared" si="0"/>
        <v>12.435799999999999</v>
      </c>
      <c r="D10" s="9">
        <f t="shared" si="1"/>
        <v>15.2957</v>
      </c>
      <c r="E10" s="9">
        <f t="shared" si="2"/>
        <v>15.648999999999999</v>
      </c>
      <c r="F10" s="9">
        <f t="shared" si="3"/>
        <v>16.091100000000001</v>
      </c>
      <c r="G10" s="9">
        <f t="shared" si="4"/>
        <v>15.4785</v>
      </c>
      <c r="H10" s="9">
        <f t="shared" si="5"/>
        <v>12.348600000000001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175.62</v>
      </c>
      <c r="S10" s="9">
        <f t="shared" si="7"/>
        <v>215.66</v>
      </c>
      <c r="T10" s="9">
        <f>D49</f>
        <v>220.19</v>
      </c>
      <c r="U10" s="9">
        <f>D61</f>
        <v>227.35</v>
      </c>
      <c r="V10" s="9">
        <f t="shared" si="10"/>
        <v>218.77</v>
      </c>
      <c r="W10" s="9">
        <f t="shared" si="11"/>
        <v>173.83</v>
      </c>
      <c r="Y10" s="7">
        <v>169</v>
      </c>
      <c r="Z10" s="14" t="s">
        <v>29</v>
      </c>
    </row>
    <row r="11" spans="2:32" ht="50.1" customHeight="1" x14ac:dyDescent="0.25">
      <c r="B11" s="8">
        <f t="shared" si="12"/>
        <v>7</v>
      </c>
      <c r="C11" s="9">
        <f t="shared" si="0"/>
        <v>12.3352</v>
      </c>
      <c r="D11" s="9">
        <f t="shared" si="1"/>
        <v>15.322299999999998</v>
      </c>
      <c r="E11" s="9">
        <f t="shared" si="2"/>
        <v>15.722899999999999</v>
      </c>
      <c r="F11" s="9">
        <f t="shared" si="3"/>
        <v>15.874000000000001</v>
      </c>
      <c r="G11" s="9">
        <f t="shared" si="4"/>
        <v>14.991</v>
      </c>
      <c r="H11" s="9">
        <f t="shared" si="5"/>
        <v>12.6288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174.13</v>
      </c>
      <c r="S11" s="9">
        <f t="shared" si="7"/>
        <v>215.88</v>
      </c>
      <c r="T11" s="9">
        <f t="shared" si="8"/>
        <v>220.83</v>
      </c>
      <c r="U11" s="9">
        <f t="shared" si="9"/>
        <v>224.26</v>
      </c>
      <c r="V11" s="9">
        <f t="shared" si="10"/>
        <v>212.71</v>
      </c>
      <c r="W11" s="9">
        <f t="shared" si="11"/>
        <v>177.4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 x14ac:dyDescent="0.25">
      <c r="B12" s="8">
        <f t="shared" si="12"/>
        <v>8</v>
      </c>
      <c r="C12" s="9">
        <f t="shared" si="0"/>
        <v>12.053600000000001</v>
      </c>
      <c r="D12" s="9">
        <f t="shared" si="1"/>
        <v>15.609399999999999</v>
      </c>
      <c r="E12" s="9">
        <f t="shared" si="2"/>
        <v>15.0426</v>
      </c>
      <c r="F12" s="9">
        <f t="shared" si="3"/>
        <v>15.0566</v>
      </c>
      <c r="G12" s="9">
        <f t="shared" si="4"/>
        <v>15.180299999999999</v>
      </c>
      <c r="H12" s="9">
        <f t="shared" si="5"/>
        <v>12.358799999999999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170.62</v>
      </c>
      <c r="S12" s="9">
        <f t="shared" si="7"/>
        <v>219.55</v>
      </c>
      <c r="T12" s="9">
        <f t="shared" si="8"/>
        <v>211.75</v>
      </c>
      <c r="U12" s="9">
        <f t="shared" si="9"/>
        <v>212.87</v>
      </c>
      <c r="V12" s="9">
        <f t="shared" si="10"/>
        <v>215.72</v>
      </c>
      <c r="W12" s="9">
        <f t="shared" si="11"/>
        <v>173.9</v>
      </c>
      <c r="Y12" s="7">
        <v>149</v>
      </c>
      <c r="Z12" s="14" t="s">
        <v>36</v>
      </c>
      <c r="AD12" s="4" t="s">
        <v>37</v>
      </c>
      <c r="AE12" s="9">
        <f>AVERAGE(R5:W16)</f>
        <v>177.09666666666664</v>
      </c>
      <c r="AF12" s="9" t="s">
        <v>38</v>
      </c>
    </row>
    <row r="13" spans="2:32" ht="50.1" customHeight="1" x14ac:dyDescent="0.25">
      <c r="B13" s="8">
        <f t="shared" si="12"/>
        <v>9</v>
      </c>
      <c r="C13" s="9">
        <f t="shared" si="0"/>
        <v>12.253299999999999</v>
      </c>
      <c r="D13" s="9">
        <f t="shared" si="1"/>
        <v>14.227799999999998</v>
      </c>
      <c r="E13" s="9">
        <f t="shared" si="2"/>
        <v>14.948</v>
      </c>
      <c r="F13" s="9">
        <f t="shared" si="3"/>
        <v>14.3721</v>
      </c>
      <c r="G13" s="9">
        <f t="shared" si="4"/>
        <v>14.376200000000001</v>
      </c>
      <c r="H13" s="9">
        <f t="shared" si="5"/>
        <v>12.377600000000001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171.96</v>
      </c>
      <c r="S13" s="9">
        <f t="shared" si="7"/>
        <v>200.16</v>
      </c>
      <c r="T13" s="9">
        <f t="shared" si="8"/>
        <v>209.94</v>
      </c>
      <c r="U13" s="9">
        <f t="shared" si="9"/>
        <v>202.92</v>
      </c>
      <c r="V13" s="9">
        <f t="shared" si="10"/>
        <v>204.09</v>
      </c>
      <c r="W13" s="9">
        <f t="shared" si="11"/>
        <v>174.69</v>
      </c>
      <c r="Y13" s="7">
        <v>139</v>
      </c>
      <c r="Z13" s="14" t="s">
        <v>40</v>
      </c>
    </row>
    <row r="14" spans="2:32" ht="50.1" customHeight="1" x14ac:dyDescent="0.25">
      <c r="B14" s="8">
        <f t="shared" si="12"/>
        <v>10</v>
      </c>
      <c r="C14" s="9">
        <f t="shared" si="0"/>
        <v>11.3535</v>
      </c>
      <c r="D14" s="9">
        <f t="shared" si="1"/>
        <v>14.412000000000001</v>
      </c>
      <c r="E14" s="9">
        <f t="shared" si="2"/>
        <v>14.893600000000001</v>
      </c>
      <c r="F14" s="9">
        <f t="shared" si="3"/>
        <v>14.4734</v>
      </c>
      <c r="G14" s="9">
        <f t="shared" si="4"/>
        <v>14.469299999999999</v>
      </c>
      <c r="H14" s="9">
        <f t="shared" si="5"/>
        <v>11.4512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159.97999999999999</v>
      </c>
      <c r="S14" s="9">
        <f t="shared" si="7"/>
        <v>202.72</v>
      </c>
      <c r="T14" s="9">
        <f t="shared" si="8"/>
        <v>209.5</v>
      </c>
      <c r="U14" s="9">
        <f t="shared" si="9"/>
        <v>204.38</v>
      </c>
      <c r="V14" s="9">
        <f t="shared" si="10"/>
        <v>204.63</v>
      </c>
      <c r="W14" s="9">
        <f t="shared" si="11"/>
        <v>161.69999999999999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 x14ac:dyDescent="0.25">
      <c r="B15" s="8">
        <f t="shared" si="12"/>
        <v>11</v>
      </c>
      <c r="C15" s="9">
        <f t="shared" si="0"/>
        <v>9.7249999999999996</v>
      </c>
      <c r="D15" s="9">
        <f t="shared" si="1"/>
        <v>11.849500000000001</v>
      </c>
      <c r="E15" s="9">
        <f t="shared" si="2"/>
        <v>12.143000000000001</v>
      </c>
      <c r="F15" s="9">
        <f t="shared" si="3"/>
        <v>12.082000000000001</v>
      </c>
      <c r="G15" s="9">
        <f t="shared" si="4"/>
        <v>11.801299999999999</v>
      </c>
      <c r="H15" s="9">
        <f t="shared" si="5"/>
        <v>8.9632000000000005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136.80000000000001</v>
      </c>
      <c r="S15" s="9">
        <f t="shared" si="7"/>
        <v>166.2</v>
      </c>
      <c r="T15" s="9">
        <f t="shared" si="8"/>
        <v>170.35</v>
      </c>
      <c r="U15" s="9">
        <f t="shared" si="9"/>
        <v>170.35</v>
      </c>
      <c r="V15" s="9">
        <f t="shared" si="10"/>
        <v>165.52</v>
      </c>
      <c r="W15" s="9">
        <f t="shared" si="11"/>
        <v>125.49</v>
      </c>
      <c r="Y15" s="7">
        <v>119</v>
      </c>
      <c r="Z15" s="14" t="s">
        <v>44</v>
      </c>
      <c r="AD15" s="4" t="s">
        <v>37</v>
      </c>
      <c r="AE15" s="9">
        <f>AVERAGE(S6:V15)</f>
        <v>202.22025000000002</v>
      </c>
      <c r="AF15" s="9" t="s">
        <v>38</v>
      </c>
    </row>
    <row r="16" spans="2:32" ht="50.1" customHeight="1" x14ac:dyDescent="0.25">
      <c r="B16" s="8">
        <f t="shared" si="12"/>
        <v>12</v>
      </c>
      <c r="C16" s="9">
        <f t="shared" si="0"/>
        <v>7.8493000000000004</v>
      </c>
      <c r="D16" s="9">
        <f t="shared" si="1"/>
        <v>9.1737000000000002</v>
      </c>
      <c r="E16" s="9">
        <f t="shared" si="2"/>
        <v>9.0207000000000015</v>
      </c>
      <c r="F16" s="9">
        <f t="shared" si="3"/>
        <v>8.501100000000001</v>
      </c>
      <c r="G16" s="9">
        <f t="shared" si="4"/>
        <v>8.9229000000000003</v>
      </c>
      <c r="H16" s="9">
        <f t="shared" si="5"/>
        <v>7.6906000000000008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109.93</v>
      </c>
      <c r="S16" s="9">
        <f t="shared" si="7"/>
        <v>128.75</v>
      </c>
      <c r="T16" s="9">
        <f t="shared" si="8"/>
        <v>126.64</v>
      </c>
      <c r="U16" s="9">
        <f t="shared" si="9"/>
        <v>120.27</v>
      </c>
      <c r="V16" s="9">
        <f t="shared" si="10"/>
        <v>125.98</v>
      </c>
      <c r="W16" s="9">
        <f t="shared" si="11"/>
        <v>107.93</v>
      </c>
      <c r="Y16" s="7">
        <v>109</v>
      </c>
      <c r="Z16" s="14" t="s">
        <v>45</v>
      </c>
    </row>
    <row r="19" spans="2:8" x14ac:dyDescent="0.25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 x14ac:dyDescent="0.25">
      <c r="B20" s="20">
        <v>1</v>
      </c>
      <c r="C20" s="20" t="s">
        <v>51</v>
      </c>
      <c r="D20" s="20">
        <v>106.34</v>
      </c>
      <c r="E20" s="20">
        <v>7593.2</v>
      </c>
      <c r="F20" s="21">
        <f>E20/1000</f>
        <v>7.5931999999999995</v>
      </c>
      <c r="H20" s="3"/>
    </row>
    <row r="21" spans="2:8" x14ac:dyDescent="0.25">
      <c r="B21" s="20">
        <f>B20+1</f>
        <v>2</v>
      </c>
      <c r="C21" s="20" t="s">
        <v>52</v>
      </c>
      <c r="D21" s="20">
        <v>125.95</v>
      </c>
      <c r="E21" s="20">
        <v>9001.4</v>
      </c>
      <c r="F21" s="21">
        <f t="shared" ref="F21:F84" si="14">E21/1000</f>
        <v>9.0014000000000003</v>
      </c>
      <c r="H21" s="3"/>
    </row>
    <row r="22" spans="2:8" x14ac:dyDescent="0.25">
      <c r="B22" s="20">
        <f t="shared" ref="B22:B85" si="15">B21+1</f>
        <v>3</v>
      </c>
      <c r="C22" s="20" t="s">
        <v>53</v>
      </c>
      <c r="D22" s="20">
        <v>166.52</v>
      </c>
      <c r="E22" s="20">
        <v>11834.4</v>
      </c>
      <c r="F22" s="21">
        <f t="shared" si="14"/>
        <v>11.8344</v>
      </c>
      <c r="H22" s="3"/>
    </row>
    <row r="23" spans="2:8" x14ac:dyDescent="0.25">
      <c r="B23" s="20">
        <f t="shared" si="15"/>
        <v>4</v>
      </c>
      <c r="C23" s="20" t="s">
        <v>54</v>
      </c>
      <c r="D23" s="20">
        <v>174.54</v>
      </c>
      <c r="E23" s="20">
        <v>12376.1</v>
      </c>
      <c r="F23" s="21">
        <f t="shared" si="14"/>
        <v>12.376100000000001</v>
      </c>
      <c r="H23" s="3"/>
    </row>
    <row r="24" spans="2:8" x14ac:dyDescent="0.25">
      <c r="B24" s="20">
        <f t="shared" si="15"/>
        <v>5</v>
      </c>
      <c r="C24" s="20" t="s">
        <v>55</v>
      </c>
      <c r="D24" s="20">
        <v>170.04</v>
      </c>
      <c r="E24" s="20">
        <v>12079.6</v>
      </c>
      <c r="F24" s="21">
        <f t="shared" si="14"/>
        <v>12.079600000000001</v>
      </c>
      <c r="H24" s="3"/>
    </row>
    <row r="25" spans="2:8" x14ac:dyDescent="0.25">
      <c r="B25" s="20">
        <f t="shared" si="15"/>
        <v>6</v>
      </c>
      <c r="C25" s="20" t="s">
        <v>56</v>
      </c>
      <c r="D25" s="20">
        <v>175.62</v>
      </c>
      <c r="E25" s="20">
        <v>12435.8</v>
      </c>
      <c r="F25" s="21">
        <f t="shared" si="14"/>
        <v>12.435799999999999</v>
      </c>
      <c r="H25" s="3"/>
    </row>
    <row r="26" spans="2:8" x14ac:dyDescent="0.25">
      <c r="B26" s="20">
        <f t="shared" si="15"/>
        <v>7</v>
      </c>
      <c r="C26" s="20" t="s">
        <v>57</v>
      </c>
      <c r="D26" s="20">
        <v>174.13</v>
      </c>
      <c r="E26" s="20">
        <v>12335.2</v>
      </c>
      <c r="F26" s="21">
        <f t="shared" si="14"/>
        <v>12.3352</v>
      </c>
      <c r="H26" s="3"/>
    </row>
    <row r="27" spans="2:8" x14ac:dyDescent="0.25">
      <c r="B27" s="20">
        <f t="shared" si="15"/>
        <v>8</v>
      </c>
      <c r="C27" s="20" t="s">
        <v>58</v>
      </c>
      <c r="D27" s="20">
        <v>170.62</v>
      </c>
      <c r="E27" s="20">
        <v>12053.6</v>
      </c>
      <c r="F27" s="21">
        <f t="shared" si="14"/>
        <v>12.053600000000001</v>
      </c>
      <c r="H27" s="3"/>
    </row>
    <row r="28" spans="2:8" x14ac:dyDescent="0.25">
      <c r="B28" s="20">
        <f t="shared" si="15"/>
        <v>9</v>
      </c>
      <c r="C28" s="20" t="s">
        <v>59</v>
      </c>
      <c r="D28" s="20">
        <v>171.96</v>
      </c>
      <c r="E28" s="20">
        <v>12253.3</v>
      </c>
      <c r="F28" s="21">
        <f t="shared" si="14"/>
        <v>12.253299999999999</v>
      </c>
      <c r="H28" s="3"/>
    </row>
    <row r="29" spans="2:8" x14ac:dyDescent="0.25">
      <c r="B29" s="20">
        <f t="shared" si="15"/>
        <v>10</v>
      </c>
      <c r="C29" s="20" t="s">
        <v>60</v>
      </c>
      <c r="D29" s="20">
        <v>159.97999999999999</v>
      </c>
      <c r="E29" s="20">
        <v>11353.5</v>
      </c>
      <c r="F29" s="21">
        <f t="shared" si="14"/>
        <v>11.3535</v>
      </c>
      <c r="H29" s="3"/>
    </row>
    <row r="30" spans="2:8" x14ac:dyDescent="0.25">
      <c r="B30" s="20">
        <f t="shared" si="15"/>
        <v>11</v>
      </c>
      <c r="C30" s="20" t="s">
        <v>61</v>
      </c>
      <c r="D30" s="20">
        <v>136.80000000000001</v>
      </c>
      <c r="E30" s="20">
        <v>9725</v>
      </c>
      <c r="F30" s="21">
        <f t="shared" si="14"/>
        <v>9.7249999999999996</v>
      </c>
      <c r="H30" s="3"/>
    </row>
    <row r="31" spans="2:8" x14ac:dyDescent="0.25">
      <c r="B31" s="20">
        <f t="shared" si="15"/>
        <v>12</v>
      </c>
      <c r="C31" s="20" t="s">
        <v>62</v>
      </c>
      <c r="D31" s="20">
        <v>109.93</v>
      </c>
      <c r="E31" s="20">
        <v>7849.3</v>
      </c>
      <c r="F31" s="21">
        <f t="shared" si="14"/>
        <v>7.8493000000000004</v>
      </c>
      <c r="H31" s="3"/>
    </row>
    <row r="32" spans="2:8" x14ac:dyDescent="0.25">
      <c r="B32" s="20">
        <f t="shared" si="15"/>
        <v>13</v>
      </c>
      <c r="C32" s="20" t="s">
        <v>63</v>
      </c>
      <c r="D32" s="20">
        <v>120.25</v>
      </c>
      <c r="E32" s="20">
        <v>8571.6</v>
      </c>
      <c r="F32" s="21">
        <f t="shared" si="14"/>
        <v>8.5716000000000001</v>
      </c>
      <c r="H32" s="3"/>
    </row>
    <row r="33" spans="2:8" x14ac:dyDescent="0.25">
      <c r="B33" s="20">
        <f t="shared" si="15"/>
        <v>14</v>
      </c>
      <c r="C33" s="20" t="s">
        <v>64</v>
      </c>
      <c r="D33" s="20">
        <v>162.94</v>
      </c>
      <c r="E33" s="20">
        <v>11618.1</v>
      </c>
      <c r="F33" s="21">
        <f t="shared" si="14"/>
        <v>11.6181</v>
      </c>
      <c r="H33" s="3"/>
    </row>
    <row r="34" spans="2:8" x14ac:dyDescent="0.25">
      <c r="B34" s="20">
        <f t="shared" si="15"/>
        <v>15</v>
      </c>
      <c r="C34" s="20" t="s">
        <v>65</v>
      </c>
      <c r="D34" s="20">
        <v>198.4</v>
      </c>
      <c r="E34" s="20">
        <v>14134</v>
      </c>
      <c r="F34" s="21">
        <f t="shared" si="14"/>
        <v>14.134</v>
      </c>
      <c r="H34" s="3"/>
    </row>
    <row r="35" spans="2:8" x14ac:dyDescent="0.25">
      <c r="B35" s="20">
        <f t="shared" si="15"/>
        <v>16</v>
      </c>
      <c r="C35" s="20" t="s">
        <v>66</v>
      </c>
      <c r="D35" s="20">
        <v>205.62</v>
      </c>
      <c r="E35" s="20">
        <v>14650.5</v>
      </c>
      <c r="F35" s="21">
        <f t="shared" si="14"/>
        <v>14.650499999999999</v>
      </c>
      <c r="H35" s="3"/>
    </row>
    <row r="36" spans="2:8" x14ac:dyDescent="0.25">
      <c r="B36" s="20">
        <f t="shared" si="15"/>
        <v>17</v>
      </c>
      <c r="C36" s="20" t="s">
        <v>67</v>
      </c>
      <c r="D36" s="20">
        <v>212.9</v>
      </c>
      <c r="E36" s="20">
        <v>15096</v>
      </c>
      <c r="F36" s="21">
        <f t="shared" si="14"/>
        <v>15.096</v>
      </c>
      <c r="H36" s="3"/>
    </row>
    <row r="37" spans="2:8" x14ac:dyDescent="0.25">
      <c r="B37" s="20">
        <f t="shared" si="15"/>
        <v>18</v>
      </c>
      <c r="C37" s="20" t="s">
        <v>68</v>
      </c>
      <c r="D37" s="20">
        <v>215.66</v>
      </c>
      <c r="E37" s="20">
        <v>15295.7</v>
      </c>
      <c r="F37" s="21">
        <f t="shared" si="14"/>
        <v>15.2957</v>
      </c>
      <c r="H37" s="3"/>
    </row>
    <row r="38" spans="2:8" x14ac:dyDescent="0.25">
      <c r="B38" s="20">
        <f t="shared" si="15"/>
        <v>19</v>
      </c>
      <c r="C38" s="20" t="s">
        <v>69</v>
      </c>
      <c r="D38" s="20">
        <v>215.88</v>
      </c>
      <c r="E38" s="20">
        <v>15322.3</v>
      </c>
      <c r="F38" s="21">
        <f t="shared" si="14"/>
        <v>15.322299999999998</v>
      </c>
      <c r="H38" s="3"/>
    </row>
    <row r="39" spans="2:8" x14ac:dyDescent="0.25">
      <c r="B39" s="20">
        <f t="shared" si="15"/>
        <v>20</v>
      </c>
      <c r="C39" s="20" t="s">
        <v>70</v>
      </c>
      <c r="D39" s="20">
        <v>219.55</v>
      </c>
      <c r="E39" s="20">
        <v>15609.4</v>
      </c>
      <c r="F39" s="21">
        <f t="shared" si="14"/>
        <v>15.609399999999999</v>
      </c>
      <c r="H39" s="3"/>
    </row>
    <row r="40" spans="2:8" x14ac:dyDescent="0.25">
      <c r="B40" s="20">
        <f t="shared" si="15"/>
        <v>21</v>
      </c>
      <c r="C40" s="20" t="s">
        <v>71</v>
      </c>
      <c r="D40" s="20">
        <v>200.16</v>
      </c>
      <c r="E40" s="20">
        <v>14227.8</v>
      </c>
      <c r="F40" s="21">
        <f t="shared" si="14"/>
        <v>14.227799999999998</v>
      </c>
      <c r="H40" s="3"/>
    </row>
    <row r="41" spans="2:8" x14ac:dyDescent="0.25">
      <c r="B41" s="20">
        <f t="shared" si="15"/>
        <v>22</v>
      </c>
      <c r="C41" s="20" t="s">
        <v>72</v>
      </c>
      <c r="D41" s="20">
        <v>202.72</v>
      </c>
      <c r="E41" s="20">
        <v>14412</v>
      </c>
      <c r="F41" s="21">
        <f t="shared" si="14"/>
        <v>14.412000000000001</v>
      </c>
      <c r="H41" s="3"/>
    </row>
    <row r="42" spans="2:8" x14ac:dyDescent="0.25">
      <c r="B42" s="20">
        <f t="shared" si="15"/>
        <v>23</v>
      </c>
      <c r="C42" s="20" t="s">
        <v>73</v>
      </c>
      <c r="D42" s="20">
        <v>166.2</v>
      </c>
      <c r="E42" s="20">
        <v>11849.5</v>
      </c>
      <c r="F42" s="21">
        <f t="shared" si="14"/>
        <v>11.849500000000001</v>
      </c>
      <c r="H42" s="3"/>
    </row>
    <row r="43" spans="2:8" x14ac:dyDescent="0.25">
      <c r="B43" s="20">
        <f t="shared" si="15"/>
        <v>24</v>
      </c>
      <c r="C43" s="20" t="s">
        <v>74</v>
      </c>
      <c r="D43" s="20">
        <v>128.75</v>
      </c>
      <c r="E43" s="20">
        <v>9173.7000000000007</v>
      </c>
      <c r="F43" s="21">
        <f t="shared" si="14"/>
        <v>9.1737000000000002</v>
      </c>
      <c r="H43" s="3"/>
    </row>
    <row r="44" spans="2:8" x14ac:dyDescent="0.25">
      <c r="B44" s="20">
        <f t="shared" si="15"/>
        <v>25</v>
      </c>
      <c r="C44" s="20" t="s">
        <v>75</v>
      </c>
      <c r="D44" s="20">
        <v>121.24</v>
      </c>
      <c r="E44" s="20">
        <v>8657.9</v>
      </c>
      <c r="F44" s="21">
        <f t="shared" si="14"/>
        <v>8.6578999999999997</v>
      </c>
      <c r="H44" s="3"/>
    </row>
    <row r="45" spans="2:8" x14ac:dyDescent="0.25">
      <c r="B45" s="20">
        <f t="shared" si="15"/>
        <v>26</v>
      </c>
      <c r="C45" s="20" t="s">
        <v>76</v>
      </c>
      <c r="D45" s="20">
        <v>178.26</v>
      </c>
      <c r="E45" s="20">
        <v>12681</v>
      </c>
      <c r="F45" s="21">
        <f t="shared" si="14"/>
        <v>12.680999999999999</v>
      </c>
      <c r="H45" s="3"/>
    </row>
    <row r="46" spans="2:8" x14ac:dyDescent="0.25">
      <c r="B46" s="20">
        <f t="shared" si="15"/>
        <v>27</v>
      </c>
      <c r="C46" s="20" t="s">
        <v>77</v>
      </c>
      <c r="D46" s="20">
        <v>194.25</v>
      </c>
      <c r="E46" s="20">
        <v>13822.9</v>
      </c>
      <c r="F46" s="21">
        <f t="shared" si="14"/>
        <v>13.822899999999999</v>
      </c>
      <c r="H46" s="3"/>
    </row>
    <row r="47" spans="2:8" x14ac:dyDescent="0.25">
      <c r="B47" s="20">
        <f t="shared" si="15"/>
        <v>28</v>
      </c>
      <c r="C47" s="20" t="s">
        <v>78</v>
      </c>
      <c r="D47" s="20">
        <v>209.95</v>
      </c>
      <c r="E47" s="20">
        <v>14921.1</v>
      </c>
      <c r="F47" s="21">
        <f t="shared" si="14"/>
        <v>14.921100000000001</v>
      </c>
      <c r="H47" s="3"/>
    </row>
    <row r="48" spans="2:8" x14ac:dyDescent="0.25">
      <c r="B48" s="20">
        <f t="shared" si="15"/>
        <v>29</v>
      </c>
      <c r="C48" s="20" t="s">
        <v>79</v>
      </c>
      <c r="D48" s="20">
        <v>218.23</v>
      </c>
      <c r="E48" s="20">
        <v>15522.8</v>
      </c>
      <c r="F48" s="21">
        <f t="shared" si="14"/>
        <v>15.5228</v>
      </c>
      <c r="H48" s="3"/>
    </row>
    <row r="49" spans="2:8" x14ac:dyDescent="0.25">
      <c r="B49" s="20">
        <f t="shared" si="15"/>
        <v>30</v>
      </c>
      <c r="C49" s="20" t="s">
        <v>80</v>
      </c>
      <c r="D49" s="21">
        <v>220.19</v>
      </c>
      <c r="E49" s="9">
        <v>15649</v>
      </c>
      <c r="F49" s="21">
        <f t="shared" si="14"/>
        <v>15.648999999999999</v>
      </c>
      <c r="H49" s="3"/>
    </row>
    <row r="50" spans="2:8" x14ac:dyDescent="0.25">
      <c r="B50" s="20">
        <f t="shared" si="15"/>
        <v>31</v>
      </c>
      <c r="C50" s="20" t="s">
        <v>81</v>
      </c>
      <c r="D50" s="20">
        <v>220.83</v>
      </c>
      <c r="E50" s="20">
        <v>15722.9</v>
      </c>
      <c r="F50" s="21">
        <f t="shared" si="14"/>
        <v>15.722899999999999</v>
      </c>
      <c r="H50" s="3"/>
    </row>
    <row r="51" spans="2:8" x14ac:dyDescent="0.25">
      <c r="B51" s="20">
        <f t="shared" si="15"/>
        <v>32</v>
      </c>
      <c r="C51" s="20" t="s">
        <v>82</v>
      </c>
      <c r="D51" s="20">
        <v>211.75</v>
      </c>
      <c r="E51" s="20">
        <v>15042.6</v>
      </c>
      <c r="F51" s="21">
        <f t="shared" si="14"/>
        <v>15.0426</v>
      </c>
      <c r="H51" s="3"/>
    </row>
    <row r="52" spans="2:8" x14ac:dyDescent="0.25">
      <c r="B52" s="20">
        <f t="shared" si="15"/>
        <v>33</v>
      </c>
      <c r="C52" s="20" t="s">
        <v>83</v>
      </c>
      <c r="D52" s="20">
        <v>209.94</v>
      </c>
      <c r="E52" s="20">
        <v>14948</v>
      </c>
      <c r="F52" s="21">
        <f t="shared" si="14"/>
        <v>14.948</v>
      </c>
      <c r="H52" s="3"/>
    </row>
    <row r="53" spans="2:8" x14ac:dyDescent="0.25">
      <c r="B53" s="20">
        <f t="shared" si="15"/>
        <v>34</v>
      </c>
      <c r="C53" s="20" t="s">
        <v>84</v>
      </c>
      <c r="D53" s="20">
        <v>209.5</v>
      </c>
      <c r="E53" s="20">
        <v>14893.6</v>
      </c>
      <c r="F53" s="21">
        <f t="shared" si="14"/>
        <v>14.893600000000001</v>
      </c>
      <c r="H53" s="3"/>
    </row>
    <row r="54" spans="2:8" x14ac:dyDescent="0.25">
      <c r="B54" s="20">
        <f t="shared" si="15"/>
        <v>35</v>
      </c>
      <c r="C54" s="20" t="s">
        <v>85</v>
      </c>
      <c r="D54" s="20">
        <v>170.35</v>
      </c>
      <c r="E54" s="20">
        <v>12143</v>
      </c>
      <c r="F54" s="21">
        <f t="shared" si="14"/>
        <v>12.143000000000001</v>
      </c>
      <c r="H54" s="3"/>
    </row>
    <row r="55" spans="2:8" x14ac:dyDescent="0.25">
      <c r="B55" s="20">
        <f t="shared" si="15"/>
        <v>36</v>
      </c>
      <c r="C55" s="20" t="s">
        <v>86</v>
      </c>
      <c r="D55" s="20">
        <v>126.64</v>
      </c>
      <c r="E55" s="20">
        <v>9020.7000000000007</v>
      </c>
      <c r="F55" s="21">
        <f t="shared" si="14"/>
        <v>9.0207000000000015</v>
      </c>
      <c r="H55" s="3"/>
    </row>
    <row r="56" spans="2:8" x14ac:dyDescent="0.25">
      <c r="B56" s="20">
        <f t="shared" si="15"/>
        <v>37</v>
      </c>
      <c r="C56" s="20" t="s">
        <v>87</v>
      </c>
      <c r="D56" s="20">
        <v>120.51</v>
      </c>
      <c r="E56" s="9">
        <v>8543.7000000000007</v>
      </c>
      <c r="F56" s="21">
        <f t="shared" si="14"/>
        <v>8.5437000000000012</v>
      </c>
      <c r="H56" s="3"/>
    </row>
    <row r="57" spans="2:8" x14ac:dyDescent="0.25">
      <c r="B57" s="20">
        <f t="shared" si="15"/>
        <v>38</v>
      </c>
      <c r="C57" s="20" t="s">
        <v>88</v>
      </c>
      <c r="D57" s="20">
        <v>176.88</v>
      </c>
      <c r="E57" s="20">
        <v>12587.4</v>
      </c>
      <c r="F57" s="21">
        <f t="shared" si="14"/>
        <v>12.587399999999999</v>
      </c>
      <c r="H57" s="3"/>
    </row>
    <row r="58" spans="2:8" x14ac:dyDescent="0.25">
      <c r="B58" s="20">
        <f t="shared" si="15"/>
        <v>39</v>
      </c>
      <c r="C58" s="20" t="s">
        <v>89</v>
      </c>
      <c r="D58" s="20">
        <v>195.25</v>
      </c>
      <c r="E58" s="20">
        <v>13883.2</v>
      </c>
      <c r="F58" s="21">
        <f t="shared" si="14"/>
        <v>13.8832</v>
      </c>
      <c r="H58" s="3"/>
    </row>
    <row r="59" spans="2:8" x14ac:dyDescent="0.25">
      <c r="B59" s="20">
        <f t="shared" si="15"/>
        <v>40</v>
      </c>
      <c r="C59" s="20" t="s">
        <v>90</v>
      </c>
      <c r="D59" s="20">
        <v>209.95</v>
      </c>
      <c r="E59" s="20">
        <v>14855.8</v>
      </c>
      <c r="F59" s="21">
        <f t="shared" si="14"/>
        <v>14.855799999999999</v>
      </c>
      <c r="H59" s="3"/>
    </row>
    <row r="60" spans="2:8" x14ac:dyDescent="0.25">
      <c r="B60" s="20">
        <f t="shared" si="15"/>
        <v>41</v>
      </c>
      <c r="C60" s="20" t="s">
        <v>91</v>
      </c>
      <c r="D60" s="20">
        <v>219.38</v>
      </c>
      <c r="E60" s="20">
        <v>15556.8</v>
      </c>
      <c r="F60" s="21">
        <f t="shared" si="14"/>
        <v>15.556799999999999</v>
      </c>
      <c r="H60" s="3"/>
    </row>
    <row r="61" spans="2:8" x14ac:dyDescent="0.25">
      <c r="B61" s="20">
        <f t="shared" si="15"/>
        <v>42</v>
      </c>
      <c r="C61" s="20" t="s">
        <v>92</v>
      </c>
      <c r="D61" s="20">
        <v>227.35</v>
      </c>
      <c r="E61" s="20">
        <v>16091.1</v>
      </c>
      <c r="F61" s="21">
        <f t="shared" si="14"/>
        <v>16.091100000000001</v>
      </c>
      <c r="H61" s="3"/>
    </row>
    <row r="62" spans="2:8" x14ac:dyDescent="0.25">
      <c r="B62" s="20">
        <f t="shared" si="15"/>
        <v>43</v>
      </c>
      <c r="C62" s="20" t="s">
        <v>93</v>
      </c>
      <c r="D62" s="20">
        <v>224.26</v>
      </c>
      <c r="E62" s="20">
        <v>15874</v>
      </c>
      <c r="F62" s="21">
        <f t="shared" si="14"/>
        <v>15.874000000000001</v>
      </c>
      <c r="H62" s="3"/>
    </row>
    <row r="63" spans="2:8" x14ac:dyDescent="0.25">
      <c r="B63" s="20">
        <f t="shared" si="15"/>
        <v>44</v>
      </c>
      <c r="C63" s="20" t="s">
        <v>94</v>
      </c>
      <c r="D63" s="20">
        <v>212.87</v>
      </c>
      <c r="E63" s="20">
        <v>15056.6</v>
      </c>
      <c r="F63" s="21">
        <f t="shared" si="14"/>
        <v>15.0566</v>
      </c>
      <c r="H63" s="3"/>
    </row>
    <row r="64" spans="2:8" x14ac:dyDescent="0.25">
      <c r="B64" s="20">
        <f t="shared" si="15"/>
        <v>45</v>
      </c>
      <c r="C64" s="20" t="s">
        <v>95</v>
      </c>
      <c r="D64" s="20">
        <v>202.92</v>
      </c>
      <c r="E64" s="20">
        <v>14372.1</v>
      </c>
      <c r="F64" s="21">
        <f t="shared" si="14"/>
        <v>14.3721</v>
      </c>
      <c r="H64" s="3"/>
    </row>
    <row r="65" spans="2:8" x14ac:dyDescent="0.25">
      <c r="B65" s="20">
        <f t="shared" si="15"/>
        <v>46</v>
      </c>
      <c r="C65" s="22" t="s">
        <v>96</v>
      </c>
      <c r="D65" s="20">
        <v>204.38</v>
      </c>
      <c r="E65" s="20">
        <v>14473.4</v>
      </c>
      <c r="F65" s="21">
        <f t="shared" si="14"/>
        <v>14.4734</v>
      </c>
      <c r="H65" s="3"/>
    </row>
    <row r="66" spans="2:8" x14ac:dyDescent="0.25">
      <c r="B66" s="20">
        <f t="shared" si="15"/>
        <v>47</v>
      </c>
      <c r="C66" s="22" t="s">
        <v>97</v>
      </c>
      <c r="D66" s="20">
        <v>170.35</v>
      </c>
      <c r="E66" s="20">
        <v>12082</v>
      </c>
      <c r="F66" s="21">
        <f t="shared" si="14"/>
        <v>12.082000000000001</v>
      </c>
      <c r="H66" s="3"/>
    </row>
    <row r="67" spans="2:8" x14ac:dyDescent="0.25">
      <c r="B67" s="20">
        <f t="shared" si="15"/>
        <v>48</v>
      </c>
      <c r="C67" s="22" t="s">
        <v>98</v>
      </c>
      <c r="D67" s="20">
        <v>120.27</v>
      </c>
      <c r="E67" s="20">
        <v>8501.1</v>
      </c>
      <c r="F67" s="21">
        <f t="shared" si="14"/>
        <v>8.501100000000001</v>
      </c>
      <c r="H67" s="3"/>
    </row>
    <row r="68" spans="2:8" x14ac:dyDescent="0.25">
      <c r="B68" s="20">
        <f t="shared" si="15"/>
        <v>49</v>
      </c>
      <c r="C68" s="22" t="s">
        <v>99</v>
      </c>
      <c r="D68" s="20">
        <v>122.74</v>
      </c>
      <c r="E68" s="20">
        <v>8752.2000000000007</v>
      </c>
      <c r="F68" s="21">
        <f t="shared" si="14"/>
        <v>8.7522000000000002</v>
      </c>
      <c r="H68" s="3"/>
    </row>
    <row r="69" spans="2:8" x14ac:dyDescent="0.25">
      <c r="B69" s="20">
        <f t="shared" si="15"/>
        <v>50</v>
      </c>
      <c r="C69" s="22" t="s">
        <v>100</v>
      </c>
      <c r="D69" s="20">
        <v>163.92</v>
      </c>
      <c r="E69" s="9">
        <v>11686.3</v>
      </c>
      <c r="F69" s="21">
        <f t="shared" si="14"/>
        <v>11.686299999999999</v>
      </c>
      <c r="H69" s="3"/>
    </row>
    <row r="70" spans="2:8" x14ac:dyDescent="0.25">
      <c r="B70" s="20">
        <f t="shared" si="15"/>
        <v>51</v>
      </c>
      <c r="C70" s="22" t="s">
        <v>101</v>
      </c>
      <c r="D70" s="20">
        <v>197.15</v>
      </c>
      <c r="E70" s="20">
        <v>13954.1</v>
      </c>
      <c r="F70" s="21">
        <f t="shared" si="14"/>
        <v>13.9541</v>
      </c>
      <c r="H70" s="3"/>
    </row>
    <row r="71" spans="2:8" x14ac:dyDescent="0.25">
      <c r="B71" s="20">
        <f t="shared" si="15"/>
        <v>52</v>
      </c>
      <c r="C71" s="22" t="s">
        <v>102</v>
      </c>
      <c r="D71" s="20">
        <v>200.2</v>
      </c>
      <c r="E71" s="20">
        <v>14112.6</v>
      </c>
      <c r="F71" s="21">
        <f t="shared" si="14"/>
        <v>14.1126</v>
      </c>
      <c r="H71" s="3"/>
    </row>
    <row r="72" spans="2:8" x14ac:dyDescent="0.25">
      <c r="B72" s="20">
        <f t="shared" si="15"/>
        <v>53</v>
      </c>
      <c r="C72" s="22" t="s">
        <v>103</v>
      </c>
      <c r="D72" s="20">
        <v>219.23</v>
      </c>
      <c r="E72" s="20">
        <v>15463</v>
      </c>
      <c r="F72" s="21">
        <f t="shared" si="14"/>
        <v>15.462999999999999</v>
      </c>
      <c r="H72" s="3"/>
    </row>
    <row r="73" spans="2:8" x14ac:dyDescent="0.25">
      <c r="B73" s="20">
        <f t="shared" si="15"/>
        <v>54</v>
      </c>
      <c r="C73" s="22" t="s">
        <v>104</v>
      </c>
      <c r="D73" s="20">
        <v>218.77</v>
      </c>
      <c r="E73" s="20">
        <v>15478.5</v>
      </c>
      <c r="F73" s="21">
        <f t="shared" si="14"/>
        <v>15.4785</v>
      </c>
      <c r="H73" s="3"/>
    </row>
    <row r="74" spans="2:8" x14ac:dyDescent="0.25">
      <c r="B74" s="20">
        <f t="shared" si="15"/>
        <v>55</v>
      </c>
      <c r="C74" s="22" t="s">
        <v>105</v>
      </c>
      <c r="D74" s="20">
        <v>212.71</v>
      </c>
      <c r="E74" s="20">
        <v>14991</v>
      </c>
      <c r="F74" s="21">
        <f t="shared" si="14"/>
        <v>14.991</v>
      </c>
      <c r="H74" s="3"/>
    </row>
    <row r="75" spans="2:8" x14ac:dyDescent="0.25">
      <c r="B75" s="20">
        <f t="shared" si="15"/>
        <v>56</v>
      </c>
      <c r="C75" s="22" t="s">
        <v>106</v>
      </c>
      <c r="D75" s="20">
        <v>215.72</v>
      </c>
      <c r="E75" s="20">
        <v>15180.3</v>
      </c>
      <c r="F75" s="21">
        <f t="shared" si="14"/>
        <v>15.180299999999999</v>
      </c>
      <c r="H75" s="3"/>
    </row>
    <row r="76" spans="2:8" x14ac:dyDescent="0.25">
      <c r="B76" s="20">
        <f t="shared" si="15"/>
        <v>57</v>
      </c>
      <c r="C76" s="22" t="s">
        <v>107</v>
      </c>
      <c r="D76" s="20">
        <v>204.09</v>
      </c>
      <c r="E76" s="20">
        <v>14376.2</v>
      </c>
      <c r="F76" s="21">
        <f t="shared" si="14"/>
        <v>14.376200000000001</v>
      </c>
      <c r="H76" s="3"/>
    </row>
    <row r="77" spans="2:8" x14ac:dyDescent="0.25">
      <c r="B77" s="20">
        <f t="shared" si="15"/>
        <v>58</v>
      </c>
      <c r="C77" s="22" t="s">
        <v>108</v>
      </c>
      <c r="D77" s="20">
        <v>204.63</v>
      </c>
      <c r="E77" s="20">
        <v>14469.3</v>
      </c>
      <c r="F77" s="21">
        <f t="shared" si="14"/>
        <v>14.469299999999999</v>
      </c>
      <c r="H77" s="3"/>
    </row>
    <row r="78" spans="2:8" x14ac:dyDescent="0.25">
      <c r="B78" s="20">
        <f t="shared" si="15"/>
        <v>59</v>
      </c>
      <c r="C78" s="22" t="s">
        <v>109</v>
      </c>
      <c r="D78" s="20">
        <v>165.52</v>
      </c>
      <c r="E78" s="20">
        <v>11801.3</v>
      </c>
      <c r="F78" s="21">
        <f t="shared" si="14"/>
        <v>11.801299999999999</v>
      </c>
      <c r="H78" s="3"/>
    </row>
    <row r="79" spans="2:8" x14ac:dyDescent="0.25">
      <c r="B79" s="20">
        <f t="shared" si="15"/>
        <v>60</v>
      </c>
      <c r="C79" s="22" t="s">
        <v>110</v>
      </c>
      <c r="D79" s="20">
        <v>125.98</v>
      </c>
      <c r="E79" s="20">
        <v>8922.9</v>
      </c>
      <c r="F79" s="21">
        <f t="shared" si="14"/>
        <v>8.9229000000000003</v>
      </c>
      <c r="H79" s="3"/>
    </row>
    <row r="80" spans="2:8" x14ac:dyDescent="0.25">
      <c r="B80" s="20">
        <f t="shared" si="15"/>
        <v>61</v>
      </c>
      <c r="C80" s="22" t="s">
        <v>111</v>
      </c>
      <c r="D80" s="20">
        <v>100.13</v>
      </c>
      <c r="E80" s="20">
        <v>7179.5</v>
      </c>
      <c r="F80" s="21">
        <f t="shared" si="14"/>
        <v>7.1795</v>
      </c>
      <c r="H80" s="3"/>
    </row>
    <row r="81" spans="2:8" x14ac:dyDescent="0.25">
      <c r="B81" s="20">
        <f t="shared" si="15"/>
        <v>62</v>
      </c>
      <c r="C81" s="22" t="s">
        <v>112</v>
      </c>
      <c r="D81" s="20">
        <v>121.62</v>
      </c>
      <c r="E81" s="20">
        <v>8662.2000000000007</v>
      </c>
      <c r="F81" s="21">
        <f t="shared" si="14"/>
        <v>8.6622000000000003</v>
      </c>
      <c r="H81" s="3"/>
    </row>
    <row r="82" spans="2:8" x14ac:dyDescent="0.25">
      <c r="B82" s="20">
        <f t="shared" si="15"/>
        <v>63</v>
      </c>
      <c r="C82" s="22" t="s">
        <v>113</v>
      </c>
      <c r="D82" s="20">
        <v>164.75</v>
      </c>
      <c r="E82" s="20">
        <v>11681.7</v>
      </c>
      <c r="F82" s="21">
        <f t="shared" si="14"/>
        <v>11.681700000000001</v>
      </c>
      <c r="H82" s="3"/>
    </row>
    <row r="83" spans="2:8" x14ac:dyDescent="0.25">
      <c r="B83" s="20">
        <f t="shared" si="15"/>
        <v>64</v>
      </c>
      <c r="C83" s="22" t="s">
        <v>114</v>
      </c>
      <c r="D83" s="20">
        <v>174.61</v>
      </c>
      <c r="E83" s="20">
        <v>12385.2</v>
      </c>
      <c r="F83" s="21">
        <f t="shared" si="14"/>
        <v>12.385200000000001</v>
      </c>
      <c r="H83" s="3"/>
    </row>
    <row r="84" spans="2:8" x14ac:dyDescent="0.25">
      <c r="B84" s="20">
        <f t="shared" si="15"/>
        <v>65</v>
      </c>
      <c r="C84" s="20" t="s">
        <v>115</v>
      </c>
      <c r="D84" s="9">
        <v>177.29</v>
      </c>
      <c r="E84" s="9">
        <v>12644.6</v>
      </c>
      <c r="F84" s="21">
        <f t="shared" si="14"/>
        <v>12.644600000000001</v>
      </c>
      <c r="H84" s="3"/>
    </row>
    <row r="85" spans="2:8" x14ac:dyDescent="0.25">
      <c r="B85" s="20">
        <f t="shared" si="15"/>
        <v>66</v>
      </c>
      <c r="C85" s="20" t="s">
        <v>116</v>
      </c>
      <c r="D85" s="9">
        <v>173.83</v>
      </c>
      <c r="E85" s="9">
        <v>12348.6</v>
      </c>
      <c r="F85" s="21">
        <f t="shared" ref="F85:F91" si="16">E85/1000</f>
        <v>12.348600000000001</v>
      </c>
      <c r="H85" s="3"/>
    </row>
    <row r="86" spans="2:8" x14ac:dyDescent="0.25">
      <c r="B86" s="20">
        <f t="shared" ref="B86:B91" si="17">B85+1</f>
        <v>67</v>
      </c>
      <c r="C86" s="20" t="s">
        <v>117</v>
      </c>
      <c r="D86" s="9">
        <v>177.4</v>
      </c>
      <c r="E86" s="9">
        <v>12628.8</v>
      </c>
      <c r="F86" s="21">
        <f t="shared" si="16"/>
        <v>12.6288</v>
      </c>
      <c r="H86" s="3"/>
    </row>
    <row r="87" spans="2:8" x14ac:dyDescent="0.25">
      <c r="B87" s="20">
        <f t="shared" si="17"/>
        <v>68</v>
      </c>
      <c r="C87" s="20" t="s">
        <v>118</v>
      </c>
      <c r="D87" s="9">
        <v>173.9</v>
      </c>
      <c r="E87" s="9">
        <v>12358.8</v>
      </c>
      <c r="F87" s="21">
        <f t="shared" si="16"/>
        <v>12.358799999999999</v>
      </c>
      <c r="H87" s="3"/>
    </row>
    <row r="88" spans="2:8" x14ac:dyDescent="0.25">
      <c r="B88" s="20">
        <f t="shared" si="17"/>
        <v>69</v>
      </c>
      <c r="C88" s="20" t="s">
        <v>119</v>
      </c>
      <c r="D88" s="9">
        <v>174.69</v>
      </c>
      <c r="E88" s="9">
        <v>12377.6</v>
      </c>
      <c r="F88" s="21">
        <f t="shared" si="16"/>
        <v>12.377600000000001</v>
      </c>
      <c r="H88" s="3"/>
    </row>
    <row r="89" spans="2:8" x14ac:dyDescent="0.25">
      <c r="B89" s="20">
        <f t="shared" si="17"/>
        <v>70</v>
      </c>
      <c r="C89" s="20" t="s">
        <v>120</v>
      </c>
      <c r="D89" s="9">
        <v>161.69999999999999</v>
      </c>
      <c r="E89" s="9">
        <v>11451.2</v>
      </c>
      <c r="F89" s="21">
        <f t="shared" si="16"/>
        <v>11.4512</v>
      </c>
      <c r="H89" s="3"/>
    </row>
    <row r="90" spans="2:8" x14ac:dyDescent="0.25">
      <c r="B90" s="20">
        <f t="shared" si="17"/>
        <v>71</v>
      </c>
      <c r="C90" s="20" t="s">
        <v>121</v>
      </c>
      <c r="D90" s="9">
        <v>125.49</v>
      </c>
      <c r="E90" s="9">
        <v>8963.2000000000007</v>
      </c>
      <c r="F90" s="21">
        <f t="shared" si="16"/>
        <v>8.9632000000000005</v>
      </c>
      <c r="H90" s="3"/>
    </row>
    <row r="91" spans="2:8" x14ac:dyDescent="0.25">
      <c r="B91" s="23">
        <f t="shared" si="17"/>
        <v>72</v>
      </c>
      <c r="C91" s="24" t="s">
        <v>122</v>
      </c>
      <c r="D91" s="24">
        <v>107.93</v>
      </c>
      <c r="E91" s="24">
        <v>7690.6</v>
      </c>
      <c r="F91" s="21">
        <f t="shared" si="16"/>
        <v>7.6906000000000008</v>
      </c>
      <c r="H91" s="3"/>
    </row>
    <row r="92" spans="2:8" x14ac:dyDescent="0.25">
      <c r="B92" s="25" t="s">
        <v>123</v>
      </c>
      <c r="C92" s="26"/>
      <c r="D92" s="27">
        <f>AVERAGE(D20:D91)</f>
        <v>177.09666666666669</v>
      </c>
      <c r="E92" s="27">
        <f>AVERAGE(E20:E91)</f>
        <v>12573.79722222222</v>
      </c>
      <c r="F92" s="27">
        <f>AVERAGE(F20:F91)</f>
        <v>12.57379722222222</v>
      </c>
      <c r="H92" s="3"/>
    </row>
    <row r="93" spans="2:8" x14ac:dyDescent="0.25">
      <c r="B93" s="25" t="s">
        <v>124</v>
      </c>
      <c r="C93" s="28"/>
      <c r="D93" s="27">
        <f>MAX(D21:D91)</f>
        <v>227.35</v>
      </c>
      <c r="E93" s="27">
        <f>MAX(E21:E91)</f>
        <v>16091.1</v>
      </c>
      <c r="F93" s="27">
        <f>MAX(F21:F91)</f>
        <v>16.091100000000001</v>
      </c>
    </row>
    <row r="94" spans="2:8" x14ac:dyDescent="0.25">
      <c r="B94" s="25" t="s">
        <v>125</v>
      </c>
      <c r="C94" s="28"/>
      <c r="D94" s="27">
        <f>MIN(D22:D91)</f>
        <v>100.13</v>
      </c>
      <c r="E94" s="27">
        <f>MIN(E22:E91)</f>
        <v>7179.5</v>
      </c>
      <c r="F94" s="27">
        <f>MIN(F22:F91)</f>
        <v>7.1795</v>
      </c>
    </row>
  </sheetData>
  <conditionalFormatting sqref="R5:W16">
    <cfRule type="cellIs" dxfId="155" priority="1" operator="between">
      <formula>100</formula>
      <formula>109.9</formula>
    </cfRule>
    <cfRule type="cellIs" dxfId="154" priority="55" operator="between">
      <formula>170</formula>
      <formula>179.99</formula>
    </cfRule>
    <cfRule type="cellIs" dxfId="153" priority="56" operator="between">
      <formula>160</formula>
      <formula>169.99</formula>
    </cfRule>
    <cfRule type="cellIs" dxfId="152" priority="57" operator="between">
      <formula>150</formula>
      <formula>159.99</formula>
    </cfRule>
    <cfRule type="cellIs" dxfId="151" priority="58" operator="between">
      <formula>140</formula>
      <formula>149.99</formula>
    </cfRule>
    <cfRule type="cellIs" dxfId="150" priority="59" operator="between">
      <formula>130</formula>
      <formula>139.99</formula>
    </cfRule>
    <cfRule type="cellIs" dxfId="149" priority="60" operator="between">
      <formula>120</formula>
      <formula>129.99</formula>
    </cfRule>
    <cfRule type="cellIs" dxfId="148" priority="73" operator="between">
      <formula>110</formula>
      <formula>119.99</formula>
    </cfRule>
    <cfRule type="cellIs" dxfId="147" priority="75" operator="between">
      <formula>90</formula>
      <formula>99.99</formula>
    </cfRule>
    <cfRule type="cellIs" dxfId="146" priority="76" operator="between">
      <formula>80</formula>
      <formula>89.99</formula>
    </cfRule>
    <cfRule type="cellIs" dxfId="145" priority="77" operator="between">
      <formula>70</formula>
      <formula>79.99</formula>
    </cfRule>
    <cfRule type="cellIs" dxfId="144" priority="78" operator="between">
      <formula>60</formula>
      <formula>69.99</formula>
    </cfRule>
  </conditionalFormatting>
  <conditionalFormatting sqref="N10:P10 J8:K8 L5:P9 I5:I10 L10 I11:P16">
    <cfRule type="cellIs" dxfId="143" priority="67" operator="between">
      <formula>8</formula>
      <formula>8.99</formula>
    </cfRule>
    <cfRule type="cellIs" dxfId="142" priority="68" operator="between">
      <formula>7</formula>
      <formula>7.99</formula>
    </cfRule>
    <cfRule type="cellIs" dxfId="141" priority="69" operator="between">
      <formula>6</formula>
      <formula>6.99</formula>
    </cfRule>
    <cfRule type="cellIs" dxfId="140" priority="70" operator="between">
      <formula>5</formula>
      <formula>5.99</formula>
    </cfRule>
    <cfRule type="cellIs" dxfId="139" priority="71" operator="between">
      <formula>4</formula>
      <formula>4.99</formula>
    </cfRule>
    <cfRule type="cellIs" dxfId="138" priority="72" operator="between">
      <formula>3</formula>
      <formula>3.99</formula>
    </cfRule>
  </conditionalFormatting>
  <conditionalFormatting sqref="C5:H16">
    <cfRule type="cellIs" dxfId="137" priority="51" operator="between">
      <formula>12</formula>
      <formula>12.99</formula>
    </cfRule>
    <cfRule type="cellIs" dxfId="136" priority="52" operator="between">
      <formula>11</formula>
      <formula>11.99</formula>
    </cfRule>
    <cfRule type="cellIs" dxfId="135" priority="53" operator="between">
      <formula>10</formula>
      <formula>10.99</formula>
    </cfRule>
    <cfRule type="cellIs" dxfId="134" priority="54" operator="between">
      <formula>9</formula>
      <formula>9.99</formula>
    </cfRule>
    <cfRule type="cellIs" dxfId="133" priority="61" operator="between">
      <formula>8</formula>
      <formula>8.99</formula>
    </cfRule>
    <cfRule type="cellIs" dxfId="132" priority="62" operator="between">
      <formula>7</formula>
      <formula>7.99</formula>
    </cfRule>
    <cfRule type="cellIs" dxfId="131" priority="63" operator="between">
      <formula>6</formula>
      <formula>6.99</formula>
    </cfRule>
    <cfRule type="cellIs" dxfId="130" priority="64" operator="between">
      <formula>5</formula>
      <formula>5.99</formula>
    </cfRule>
    <cfRule type="cellIs" dxfId="129" priority="65" operator="between">
      <formula>4</formula>
      <formula>4.99</formula>
    </cfRule>
    <cfRule type="cellIs" dxfId="128" priority="66" operator="between">
      <formula>3</formula>
      <formula>3.99</formula>
    </cfRule>
  </conditionalFormatting>
  <conditionalFormatting sqref="J10:K10">
    <cfRule type="cellIs" dxfId="127" priority="47" operator="between">
      <formula>6</formula>
      <formula>6.99</formula>
    </cfRule>
    <cfRule type="cellIs" dxfId="126" priority="49" operator="between">
      <formula>4</formula>
      <formula>4.99</formula>
    </cfRule>
    <cfRule type="cellIs" dxfId="125" priority="50" operator="between">
      <formula>3</formula>
      <formula>3.99</formula>
    </cfRule>
  </conditionalFormatting>
  <conditionalFormatting sqref="J10:K15">
    <cfRule type="cellIs" dxfId="124" priority="41" operator="between">
      <formula>12</formula>
      <formula>12.99</formula>
    </cfRule>
    <cfRule type="cellIs" dxfId="123" priority="42" operator="between">
      <formula>11</formula>
      <formula>11.99</formula>
    </cfRule>
    <cfRule type="cellIs" dxfId="122" priority="43" operator="between">
      <formula>10</formula>
      <formula>10.99</formula>
    </cfRule>
    <cfRule type="cellIs" dxfId="121" priority="44" operator="between">
      <formula>9</formula>
      <formula>9.99</formula>
    </cfRule>
    <cfRule type="cellIs" dxfId="120" priority="45" operator="between">
      <formula>8</formula>
      <formula>8.99</formula>
    </cfRule>
    <cfRule type="cellIs" dxfId="119" priority="46" operator="between">
      <formula>7</formula>
      <formula>7.99</formula>
    </cfRule>
    <cfRule type="cellIs" dxfId="118" priority="48" operator="between">
      <formula>5</formula>
      <formula>5.99</formula>
    </cfRule>
  </conditionalFormatting>
  <conditionalFormatting sqref="Y4:Z9 Y10:Y12">
    <cfRule type="cellIs" dxfId="117" priority="32" operator="between">
      <formula>140</formula>
      <formula>149.99</formula>
    </cfRule>
    <cfRule type="cellIs" dxfId="116" priority="37" operator="between">
      <formula>90</formula>
      <formula>99.99</formula>
    </cfRule>
  </conditionalFormatting>
  <conditionalFormatting sqref="Y4:Z9 Y10:Y15">
    <cfRule type="cellIs" dxfId="115" priority="29" operator="between">
      <formula>170</formula>
      <formula>179.99</formula>
    </cfRule>
    <cfRule type="cellIs" dxfId="114" priority="30" operator="between">
      <formula>160</formula>
      <formula>169.99</formula>
    </cfRule>
    <cfRule type="cellIs" dxfId="113" priority="31" operator="between">
      <formula>150</formula>
      <formula>159.99</formula>
    </cfRule>
    <cfRule type="cellIs" dxfId="112" priority="33" operator="between">
      <formula>130</formula>
      <formula>139.99</formula>
    </cfRule>
    <cfRule type="cellIs" dxfId="111" priority="38" operator="between">
      <formula>80</formula>
      <formula>89.99</formula>
    </cfRule>
    <cfRule type="cellIs" dxfId="110" priority="39" operator="between">
      <formula>70</formula>
      <formula>79.99</formula>
    </cfRule>
    <cfRule type="cellIs" dxfId="109" priority="40" operator="between">
      <formula>60</formula>
      <formula>69.99</formula>
    </cfRule>
  </conditionalFormatting>
  <conditionalFormatting sqref="AA9:AB9">
    <cfRule type="cellIs" dxfId="108" priority="23" operator="between">
      <formula>8</formula>
      <formula>8.99</formula>
    </cfRule>
    <cfRule type="cellIs" dxfId="107" priority="24" operator="between">
      <formula>7</formula>
      <formula>7.99</formula>
    </cfRule>
    <cfRule type="cellIs" dxfId="106" priority="25" operator="between">
      <formula>6</formula>
      <formula>6.99</formula>
    </cfRule>
    <cfRule type="cellIs" dxfId="105" priority="26" operator="between">
      <formula>5</formula>
      <formula>5.99</formula>
    </cfRule>
    <cfRule type="cellIs" dxfId="104" priority="27" operator="between">
      <formula>4</formula>
      <formula>4.99</formula>
    </cfRule>
    <cfRule type="cellIs" dxfId="103" priority="28" operator="between">
      <formula>3</formula>
      <formula>3.99</formula>
    </cfRule>
  </conditionalFormatting>
  <conditionalFormatting sqref="R5:W16 Y4:Y15">
    <cfRule type="cellIs" dxfId="102" priority="18" operator="between">
      <formula>220</formula>
      <formula>229.99</formula>
    </cfRule>
    <cfRule type="cellIs" dxfId="101" priority="19" operator="between">
      <formula>210</formula>
      <formula>219.99</formula>
    </cfRule>
    <cfRule type="cellIs" dxfId="100" priority="20" operator="between">
      <formula>200</formula>
      <formula>209.99</formula>
    </cfRule>
    <cfRule type="cellIs" dxfId="99" priority="21" operator="between">
      <formula>190</formula>
      <formula>199.99</formula>
    </cfRule>
    <cfRule type="cellIs" dxfId="98" priority="22" operator="between">
      <formula>180</formula>
      <formula>189.99</formula>
    </cfRule>
  </conditionalFormatting>
  <conditionalFormatting sqref="Y4:Y15">
    <cfRule type="cellIs" dxfId="97" priority="34" operator="between">
      <formula>120</formula>
      <formula>129.99</formula>
    </cfRule>
    <cfRule type="cellIs" dxfId="96" priority="35" operator="between">
      <formula>110</formula>
      <formula>119.99</formula>
    </cfRule>
    <cfRule type="cellIs" dxfId="95" priority="36" operator="between">
      <formula>100</formula>
      <formula>109.99</formula>
    </cfRule>
  </conditionalFormatting>
  <conditionalFormatting sqref="Y4:Y16 R5:W16">
    <cfRule type="cellIs" dxfId="94" priority="74" operator="between">
      <formula>100</formula>
      <formula>109.99</formula>
    </cfRule>
  </conditionalFormatting>
  <conditionalFormatting sqref="Z9:Z16">
    <cfRule type="cellIs" dxfId="93" priority="5" operator="between">
      <formula>140</formula>
      <formula>149.99</formula>
    </cfRule>
    <cfRule type="cellIs" dxfId="92" priority="7" operator="between">
      <formula>120</formula>
      <formula>129.99</formula>
    </cfRule>
    <cfRule type="cellIs" dxfId="91" priority="8" operator="between">
      <formula>110</formula>
      <formula>119.99</formula>
    </cfRule>
    <cfRule type="cellIs" dxfId="90" priority="9" operator="between">
      <formula>100</formula>
      <formula>109.99</formula>
    </cfRule>
    <cfRule type="cellIs" dxfId="89" priority="10" operator="between">
      <formula>90</formula>
      <formula>99.99</formula>
    </cfRule>
  </conditionalFormatting>
  <conditionalFormatting sqref="Z9:Z16">
    <cfRule type="cellIs" dxfId="88" priority="2" operator="between">
      <formula>170</formula>
      <formula>179.99</formula>
    </cfRule>
    <cfRule type="cellIs" dxfId="87" priority="3" operator="between">
      <formula>160</formula>
      <formula>169.99</formula>
    </cfRule>
    <cfRule type="cellIs" dxfId="86" priority="4" operator="between">
      <formula>150</formula>
      <formula>159.99</formula>
    </cfRule>
    <cfRule type="cellIs" dxfId="85" priority="6" operator="between">
      <formula>130</formula>
      <formula>139.99</formula>
    </cfRule>
    <cfRule type="cellIs" dxfId="84" priority="11" operator="between">
      <formula>80</formula>
      <formula>89.99</formula>
    </cfRule>
    <cfRule type="cellIs" dxfId="83" priority="12" operator="between">
      <formula>70</formula>
      <formula>79.99</formula>
    </cfRule>
    <cfRule type="cellIs" dxfId="82" priority="13" operator="between">
      <formula>60</formula>
      <formula>69.99</formula>
    </cfRule>
  </conditionalFormatting>
  <conditionalFormatting sqref="C5:H16 J5:J15">
    <cfRule type="cellIs" dxfId="81" priority="14" operator="between">
      <formula>16</formula>
      <formula>16.9999</formula>
    </cfRule>
    <cfRule type="cellIs" dxfId="80" priority="15" operator="between">
      <formula>15</formula>
      <formula>15.9999</formula>
    </cfRule>
    <cfRule type="cellIs" dxfId="79" priority="16" operator="between">
      <formula>14</formula>
      <formula>14.9999</formula>
    </cfRule>
    <cfRule type="cellIs" dxfId="78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abSelected="1" topLeftCell="A4" zoomScale="63" zoomScaleNormal="42" zoomScalePageLayoutView="42" workbookViewId="0">
      <selection activeCell="M9" sqref="M9"/>
    </sheetView>
  </sheetViews>
  <sheetFormatPr defaultColWidth="10" defaultRowHeight="15" x14ac:dyDescent="0.2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x14ac:dyDescent="0.25">
      <c r="B2" s="1" t="s">
        <v>0</v>
      </c>
      <c r="Q2" s="1" t="s">
        <v>1</v>
      </c>
    </row>
    <row r="3" spans="2:32" x14ac:dyDescent="0.25">
      <c r="AD3" s="1" t="s">
        <v>2</v>
      </c>
      <c r="AE3" s="2" t="s">
        <v>3</v>
      </c>
    </row>
    <row r="4" spans="2:32" ht="50.1" customHeight="1" x14ac:dyDescent="0.25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 x14ac:dyDescent="0.25">
      <c r="B5" s="8">
        <v>1</v>
      </c>
      <c r="C5" s="9">
        <f t="shared" ref="C5:C16" si="0">F20</f>
        <v>3.02</v>
      </c>
      <c r="D5" s="9">
        <f t="shared" ref="D5:D16" si="1">F32</f>
        <v>4.2904999999999998</v>
      </c>
      <c r="E5" s="9">
        <f t="shared" ref="E5:E16" si="2">F44</f>
        <v>5.1116999999999999</v>
      </c>
      <c r="F5" s="9">
        <f t="shared" ref="F5:F16" si="3">F56</f>
        <v>5.3434999999999997</v>
      </c>
      <c r="G5" s="9">
        <f t="shared" ref="G5:G16" si="4">F68</f>
        <v>4.3796999999999997</v>
      </c>
      <c r="H5" s="9">
        <f t="shared" ref="H5:H16" si="5">F80</f>
        <v>3.1558000000000002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102.92</v>
      </c>
      <c r="S5" s="9">
        <f t="shared" ref="S5:S16" si="7">D32</f>
        <v>138.24</v>
      </c>
      <c r="T5" s="9">
        <f>D44</f>
        <v>134.97999999999999</v>
      </c>
      <c r="U5" s="9">
        <f>D56</f>
        <v>138.51</v>
      </c>
      <c r="V5" s="9">
        <f>D68</f>
        <v>130.30000000000001</v>
      </c>
      <c r="W5" s="9">
        <f>D80</f>
        <v>105.96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 x14ac:dyDescent="0.25">
      <c r="B6" s="8">
        <v>2</v>
      </c>
      <c r="C6" s="9">
        <f t="shared" si="0"/>
        <v>3.8485</v>
      </c>
      <c r="D6" s="9">
        <f t="shared" si="1"/>
        <v>5.1295999999999999</v>
      </c>
      <c r="E6" s="9">
        <f t="shared" si="2"/>
        <v>7.3738000000000001</v>
      </c>
      <c r="F6" s="9">
        <f t="shared" si="3"/>
        <v>6.8719999999999999</v>
      </c>
      <c r="G6" s="9">
        <f t="shared" si="4"/>
        <v>6.2303999999999995</v>
      </c>
      <c r="H6" s="9">
        <f t="shared" si="5"/>
        <v>3.6196999999999999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>D21</f>
        <v>136.68</v>
      </c>
      <c r="S6" s="9">
        <f t="shared" si="7"/>
        <v>170.57</v>
      </c>
      <c r="T6" s="9">
        <f t="shared" ref="T6:T16" si="8">D45</f>
        <v>194.32</v>
      </c>
      <c r="U6" s="9">
        <f t="shared" ref="U6:U16" si="9">D57</f>
        <v>182.32</v>
      </c>
      <c r="V6" s="9">
        <f t="shared" ref="V6:V16" si="10">D69</f>
        <v>176.09</v>
      </c>
      <c r="W6" s="9">
        <f t="shared" ref="W6:W16" si="11">D81</f>
        <v>130.37</v>
      </c>
      <c r="Y6" s="7">
        <v>209</v>
      </c>
      <c r="Z6" s="3" t="s">
        <v>16</v>
      </c>
      <c r="AD6" s="2" t="s">
        <v>17</v>
      </c>
    </row>
    <row r="7" spans="2:32" ht="50.1" customHeight="1" x14ac:dyDescent="0.25">
      <c r="B7" s="8">
        <v>3</v>
      </c>
      <c r="C7" s="9">
        <f t="shared" si="0"/>
        <v>4.1956999999999995</v>
      </c>
      <c r="D7" s="9">
        <f t="shared" si="1"/>
        <v>6.1363000000000003</v>
      </c>
      <c r="E7" s="9">
        <f t="shared" si="2"/>
        <v>8.9487999999999985</v>
      </c>
      <c r="F7" s="9">
        <f t="shared" si="3"/>
        <v>8.4311000000000007</v>
      </c>
      <c r="G7" s="9">
        <f t="shared" si="4"/>
        <v>7.4561000000000002</v>
      </c>
      <c r="H7" s="9">
        <f t="shared" si="5"/>
        <v>4.1186999999999996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>D22</f>
        <v>148.77000000000001</v>
      </c>
      <c r="S7" s="9">
        <f t="shared" si="7"/>
        <v>214.73</v>
      </c>
      <c r="T7" s="9">
        <f t="shared" si="8"/>
        <v>221.28</v>
      </c>
      <c r="U7" s="9">
        <f t="shared" si="9"/>
        <v>221.25</v>
      </c>
      <c r="V7" s="9">
        <f t="shared" si="10"/>
        <v>214.15</v>
      </c>
      <c r="W7" s="9">
        <f t="shared" si="11"/>
        <v>146.32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 x14ac:dyDescent="0.25">
      <c r="B8" s="8">
        <f>B7+1</f>
        <v>4</v>
      </c>
      <c r="C8" s="9">
        <f t="shared" si="0"/>
        <v>4.2483000000000004</v>
      </c>
      <c r="D8" s="9">
        <f t="shared" si="1"/>
        <v>6.2412999999999998</v>
      </c>
      <c r="E8" s="9">
        <f t="shared" si="2"/>
        <v>9.1649999999999991</v>
      </c>
      <c r="F8" s="9">
        <f t="shared" si="3"/>
        <v>9.2887999999999984</v>
      </c>
      <c r="G8" s="9">
        <f t="shared" si="4"/>
        <v>7.0361000000000002</v>
      </c>
      <c r="H8" s="9">
        <f t="shared" si="5"/>
        <v>4.4078999999999997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150.02000000000001</v>
      </c>
      <c r="S8" s="9">
        <f t="shared" si="7"/>
        <v>218.48</v>
      </c>
      <c r="T8" s="9">
        <f t="shared" si="8"/>
        <v>223</v>
      </c>
      <c r="U8" s="9">
        <f t="shared" si="9"/>
        <v>224.5</v>
      </c>
      <c r="V8" s="9">
        <f t="shared" si="10"/>
        <v>213.15</v>
      </c>
      <c r="W8" s="9">
        <f t="shared" si="11"/>
        <v>157.86000000000001</v>
      </c>
      <c r="Y8" s="7">
        <v>189</v>
      </c>
      <c r="Z8" s="3" t="s">
        <v>23</v>
      </c>
      <c r="AE8" s="2" t="s">
        <v>24</v>
      </c>
    </row>
    <row r="9" spans="2:32" ht="50.1" customHeight="1" x14ac:dyDescent="0.25">
      <c r="B9" s="8">
        <f t="shared" ref="B9:B16" si="12">B8+1</f>
        <v>5</v>
      </c>
      <c r="C9" s="9">
        <f t="shared" si="0"/>
        <v>4.4011000000000005</v>
      </c>
      <c r="D9" s="9">
        <f t="shared" si="1"/>
        <v>6.2713000000000001</v>
      </c>
      <c r="E9" s="9">
        <f t="shared" si="2"/>
        <v>8.9073999999999991</v>
      </c>
      <c r="F9" s="9">
        <f t="shared" si="3"/>
        <v>9.4733999999999998</v>
      </c>
      <c r="G9" s="9">
        <f t="shared" si="4"/>
        <v>7.1417999999999999</v>
      </c>
      <c r="H9" s="9">
        <f t="shared" si="5"/>
        <v>4.4950000000000001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162.58000000000001</v>
      </c>
      <c r="S9" s="9">
        <f t="shared" si="7"/>
        <v>212.38</v>
      </c>
      <c r="T9" s="9">
        <f t="shared" si="8"/>
        <v>221.32</v>
      </c>
      <c r="U9" s="9">
        <f t="shared" si="9"/>
        <v>226.73</v>
      </c>
      <c r="V9" s="9">
        <f t="shared" si="10"/>
        <v>214.68</v>
      </c>
      <c r="W9" s="9">
        <f t="shared" si="11"/>
        <v>160.77000000000001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 x14ac:dyDescent="0.25">
      <c r="B10" s="8">
        <f t="shared" si="12"/>
        <v>6</v>
      </c>
      <c r="C10" s="9">
        <f t="shared" si="0"/>
        <v>4.6481000000000003</v>
      </c>
      <c r="D10" s="9">
        <f t="shared" ref="D10:D15" si="14">F37</f>
        <v>6.3155000000000001</v>
      </c>
      <c r="E10" s="9">
        <f t="shared" si="2"/>
        <v>8.5947000000000013</v>
      </c>
      <c r="F10" s="9">
        <f t="shared" si="3"/>
        <v>8.8167999999999989</v>
      </c>
      <c r="G10" s="9">
        <f t="shared" si="4"/>
        <v>7.3875999999999999</v>
      </c>
      <c r="H10" s="9">
        <f t="shared" si="5"/>
        <v>4.4596999999999998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167.13</v>
      </c>
      <c r="S10" s="9">
        <f t="shared" ref="S10:S15" si="15">D37</f>
        <v>211.2</v>
      </c>
      <c r="T10" s="9">
        <f>D49</f>
        <v>226.47</v>
      </c>
      <c r="U10" s="9">
        <f>D61</f>
        <v>222.54</v>
      </c>
      <c r="V10" s="9">
        <f t="shared" si="10"/>
        <v>211.45</v>
      </c>
      <c r="W10" s="9">
        <f t="shared" si="11"/>
        <v>163.51</v>
      </c>
      <c r="Y10" s="7">
        <v>169</v>
      </c>
      <c r="Z10" s="14" t="s">
        <v>29</v>
      </c>
    </row>
    <row r="11" spans="2:32" ht="50.1" customHeight="1" x14ac:dyDescent="0.25">
      <c r="B11" s="8">
        <f t="shared" si="12"/>
        <v>7</v>
      </c>
      <c r="C11" s="9">
        <f t="shared" si="0"/>
        <v>4.3651</v>
      </c>
      <c r="D11" s="9">
        <f t="shared" si="14"/>
        <v>6.4458000000000002</v>
      </c>
      <c r="E11" s="9">
        <f t="shared" si="2"/>
        <v>8.4997999999999987</v>
      </c>
      <c r="F11" s="9">
        <f t="shared" si="3"/>
        <v>9.1060999999999996</v>
      </c>
      <c r="G11" s="9">
        <f t="shared" si="4"/>
        <v>7.3792</v>
      </c>
      <c r="H11" s="9">
        <f t="shared" si="5"/>
        <v>4.6360000000000001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161.76</v>
      </c>
      <c r="S11" s="9">
        <f t="shared" si="15"/>
        <v>210.84</v>
      </c>
      <c r="T11" s="9">
        <f t="shared" si="8"/>
        <v>226</v>
      </c>
      <c r="U11" s="9">
        <f t="shared" si="9"/>
        <v>225.44</v>
      </c>
      <c r="V11" s="9">
        <f t="shared" si="10"/>
        <v>210.23</v>
      </c>
      <c r="W11" s="9">
        <f t="shared" si="11"/>
        <v>166.66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 x14ac:dyDescent="0.25">
      <c r="B12" s="8">
        <f t="shared" si="12"/>
        <v>8</v>
      </c>
      <c r="C12" s="9">
        <f t="shared" si="0"/>
        <v>4.3150000000000004</v>
      </c>
      <c r="D12" s="9">
        <f t="shared" si="14"/>
        <v>6.6895500000000006</v>
      </c>
      <c r="E12" s="9">
        <f t="shared" si="2"/>
        <v>8.5595999999999997</v>
      </c>
      <c r="F12" s="9">
        <f t="shared" si="3"/>
        <v>9.2264999999999997</v>
      </c>
      <c r="G12" s="9">
        <f t="shared" si="4"/>
        <v>7.7454000000000001</v>
      </c>
      <c r="H12" s="9">
        <f t="shared" si="5"/>
        <v>4.2683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153.96</v>
      </c>
      <c r="S12" s="9">
        <f t="shared" si="15"/>
        <v>215.1</v>
      </c>
      <c r="T12" s="9">
        <f t="shared" si="8"/>
        <v>223.02</v>
      </c>
      <c r="U12" s="9">
        <f t="shared" si="9"/>
        <v>227.07</v>
      </c>
      <c r="V12" s="9">
        <f t="shared" si="10"/>
        <v>213.5</v>
      </c>
      <c r="W12" s="9">
        <f t="shared" si="11"/>
        <v>161.78</v>
      </c>
      <c r="Y12" s="7">
        <v>149</v>
      </c>
      <c r="Z12" s="14" t="s">
        <v>36</v>
      </c>
      <c r="AD12" s="4" t="s">
        <v>37</v>
      </c>
      <c r="AE12" s="9">
        <f>AVERAGE(R5:W16)</f>
        <v>180.52916666666667</v>
      </c>
      <c r="AF12" s="9" t="s">
        <v>38</v>
      </c>
    </row>
    <row r="13" spans="2:32" ht="50.1" customHeight="1" x14ac:dyDescent="0.25">
      <c r="B13" s="8">
        <f t="shared" si="12"/>
        <v>9</v>
      </c>
      <c r="C13" s="9">
        <f t="shared" si="0"/>
        <v>4.2821000000000007</v>
      </c>
      <c r="D13" s="9">
        <f t="shared" si="14"/>
        <v>6.4977999999999998</v>
      </c>
      <c r="E13" s="9">
        <f t="shared" si="2"/>
        <v>9.2647999999999993</v>
      </c>
      <c r="F13" s="9">
        <f t="shared" si="3"/>
        <v>8.892100000000001</v>
      </c>
      <c r="G13" s="9">
        <f t="shared" si="4"/>
        <v>7.9851999999999999</v>
      </c>
      <c r="H13" s="9">
        <f t="shared" si="5"/>
        <v>4.5454999999999997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152.43</v>
      </c>
      <c r="S13" s="9">
        <f t="shared" si="15"/>
        <v>211.01</v>
      </c>
      <c r="T13" s="9">
        <f t="shared" si="8"/>
        <v>227.45</v>
      </c>
      <c r="U13" s="9">
        <f t="shared" si="9"/>
        <v>220.18</v>
      </c>
      <c r="V13" s="9">
        <f t="shared" si="10"/>
        <v>212.75</v>
      </c>
      <c r="W13" s="9">
        <f t="shared" si="11"/>
        <v>160.82</v>
      </c>
      <c r="Y13" s="7">
        <v>139</v>
      </c>
      <c r="Z13" s="14" t="s">
        <v>40</v>
      </c>
    </row>
    <row r="14" spans="2:32" ht="50.1" customHeight="1" x14ac:dyDescent="0.25">
      <c r="B14" s="8">
        <f t="shared" si="12"/>
        <v>10</v>
      </c>
      <c r="C14" s="9">
        <f t="shared" si="0"/>
        <v>3.9968000000000004</v>
      </c>
      <c r="D14" s="9">
        <f t="shared" si="14"/>
        <v>6.6368999999999998</v>
      </c>
      <c r="E14" s="9">
        <f t="shared" si="2"/>
        <v>9.4063999999999997</v>
      </c>
      <c r="F14" s="9">
        <f t="shared" si="3"/>
        <v>9.0266000000000002</v>
      </c>
      <c r="G14" s="9">
        <f t="shared" si="4"/>
        <v>7.9551000000000007</v>
      </c>
      <c r="H14" s="9">
        <f t="shared" si="5"/>
        <v>4.0659999999999998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143.9</v>
      </c>
      <c r="S14" s="9">
        <f t="shared" si="15"/>
        <v>211.47</v>
      </c>
      <c r="T14" s="9">
        <f t="shared" si="8"/>
        <v>229.14</v>
      </c>
      <c r="U14" s="9">
        <f t="shared" si="9"/>
        <v>213.89</v>
      </c>
      <c r="V14" s="9">
        <f t="shared" si="10"/>
        <v>212.35</v>
      </c>
      <c r="W14" s="9">
        <f t="shared" si="11"/>
        <v>148.38999999999999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 x14ac:dyDescent="0.25">
      <c r="B15" s="8">
        <f t="shared" si="12"/>
        <v>11</v>
      </c>
      <c r="C15" s="9">
        <f t="shared" si="0"/>
        <v>3.597</v>
      </c>
      <c r="D15" s="9">
        <f t="shared" si="14"/>
        <v>5.5791000000000004</v>
      </c>
      <c r="E15" s="9">
        <f t="shared" si="2"/>
        <v>7.2308999999999992</v>
      </c>
      <c r="F15" s="9">
        <f t="shared" si="3"/>
        <v>7.7984</v>
      </c>
      <c r="G15" s="9">
        <f t="shared" si="4"/>
        <v>6.1577000000000002</v>
      </c>
      <c r="H15" s="9">
        <f t="shared" si="5"/>
        <v>3.9486999999999997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131.54</v>
      </c>
      <c r="S15" s="9">
        <f t="shared" si="15"/>
        <v>179.73</v>
      </c>
      <c r="T15" s="9">
        <f t="shared" si="8"/>
        <v>192.79</v>
      </c>
      <c r="U15" s="9">
        <f t="shared" si="9"/>
        <v>181.22</v>
      </c>
      <c r="V15" s="9">
        <f t="shared" si="10"/>
        <v>176.6</v>
      </c>
      <c r="W15" s="9">
        <f t="shared" si="11"/>
        <v>138.56</v>
      </c>
      <c r="Y15" s="7">
        <v>119</v>
      </c>
      <c r="Z15" s="14" t="s">
        <v>44</v>
      </c>
      <c r="AD15" s="4" t="s">
        <v>37</v>
      </c>
      <c r="AE15" s="9">
        <f>AVERAGE(S6:V15)</f>
        <v>211.00975000000003</v>
      </c>
      <c r="AF15" s="9" t="s">
        <v>38</v>
      </c>
    </row>
    <row r="16" spans="2:32" ht="50.1" customHeight="1" x14ac:dyDescent="0.25">
      <c r="B16" s="8">
        <f t="shared" si="12"/>
        <v>12</v>
      </c>
      <c r="C16" s="9">
        <f t="shared" si="0"/>
        <v>3.0088000000000004</v>
      </c>
      <c r="D16" s="9">
        <f t="shared" si="1"/>
        <v>4.4883000000000006</v>
      </c>
      <c r="E16" s="9">
        <f t="shared" si="2"/>
        <v>5.2261000000000006</v>
      </c>
      <c r="F16" s="9">
        <f t="shared" si="3"/>
        <v>5.8484999999999996</v>
      </c>
      <c r="G16" s="9">
        <f t="shared" si="4"/>
        <v>4.8928000000000003</v>
      </c>
      <c r="H16" s="9">
        <f t="shared" si="5"/>
        <v>3.1828000000000003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108.16</v>
      </c>
      <c r="S16" s="9">
        <f t="shared" si="7"/>
        <v>142.12</v>
      </c>
      <c r="T16" s="9">
        <f t="shared" si="8"/>
        <v>136.30000000000001</v>
      </c>
      <c r="U16" s="9">
        <f t="shared" si="9"/>
        <v>137.19</v>
      </c>
      <c r="V16" s="9">
        <f t="shared" si="10"/>
        <v>134.47999999999999</v>
      </c>
      <c r="W16" s="9">
        <f t="shared" si="11"/>
        <v>104.74</v>
      </c>
      <c r="Y16" s="7">
        <v>109</v>
      </c>
      <c r="Z16" s="14" t="s">
        <v>45</v>
      </c>
    </row>
    <row r="19" spans="2:8" x14ac:dyDescent="0.25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 x14ac:dyDescent="0.25">
      <c r="B20" s="20">
        <v>1</v>
      </c>
      <c r="C20" s="20" t="s">
        <v>51</v>
      </c>
      <c r="D20" s="20">
        <v>102.92</v>
      </c>
      <c r="E20" s="20">
        <v>3020</v>
      </c>
      <c r="F20" s="21">
        <f>E20/1000</f>
        <v>3.02</v>
      </c>
      <c r="G20" s="2">
        <v>31915.7</v>
      </c>
      <c r="H20" s="3">
        <v>2.1</v>
      </c>
    </row>
    <row r="21" spans="2:8" x14ac:dyDescent="0.25">
      <c r="B21" s="20">
        <f>B20+1</f>
        <v>2</v>
      </c>
      <c r="C21" s="20" t="s">
        <v>52</v>
      </c>
      <c r="D21" s="20">
        <v>136.68</v>
      </c>
      <c r="E21" s="20">
        <v>3848.5</v>
      </c>
      <c r="F21" s="21">
        <f>E21/1000</f>
        <v>3.8485</v>
      </c>
      <c r="G21" s="2">
        <v>31259.9</v>
      </c>
      <c r="H21" s="3">
        <v>1.6</v>
      </c>
    </row>
    <row r="22" spans="2:8" x14ac:dyDescent="0.25">
      <c r="B22" s="20">
        <f t="shared" ref="B22:B85" si="16">B21+1</f>
        <v>3</v>
      </c>
      <c r="C22" s="20" t="s">
        <v>53</v>
      </c>
      <c r="D22" s="20">
        <v>148.77000000000001</v>
      </c>
      <c r="E22" s="20">
        <v>4195.7</v>
      </c>
      <c r="F22" s="21">
        <f>E22/1000</f>
        <v>4.1956999999999995</v>
      </c>
      <c r="G22" s="2">
        <v>31388.799999999999</v>
      </c>
      <c r="H22" s="3">
        <v>1.5</v>
      </c>
    </row>
    <row r="23" spans="2:8" x14ac:dyDescent="0.25">
      <c r="B23" s="20">
        <f t="shared" si="16"/>
        <v>4</v>
      </c>
      <c r="C23" s="20" t="s">
        <v>54</v>
      </c>
      <c r="D23" s="20">
        <v>150.02000000000001</v>
      </c>
      <c r="E23" s="20">
        <v>4248.3</v>
      </c>
      <c r="F23" s="21">
        <f t="shared" ref="F23:F84" si="17">E23/1000</f>
        <v>4.2483000000000004</v>
      </c>
      <c r="G23" s="2">
        <v>31548.7</v>
      </c>
      <c r="H23" s="3">
        <v>1.4</v>
      </c>
    </row>
    <row r="24" spans="2:8" x14ac:dyDescent="0.25">
      <c r="B24" s="20">
        <f t="shared" si="16"/>
        <v>5</v>
      </c>
      <c r="C24" s="20" t="s">
        <v>55</v>
      </c>
      <c r="D24" s="20">
        <v>162.58000000000001</v>
      </c>
      <c r="E24" s="20">
        <v>4401.1000000000004</v>
      </c>
      <c r="F24" s="21">
        <f t="shared" si="17"/>
        <v>4.4011000000000005</v>
      </c>
      <c r="G24" s="2">
        <v>31630.1</v>
      </c>
      <c r="H24" s="3">
        <v>1.3</v>
      </c>
    </row>
    <row r="25" spans="2:8" x14ac:dyDescent="0.25">
      <c r="B25" s="20">
        <f t="shared" si="16"/>
        <v>6</v>
      </c>
      <c r="C25" s="20" t="s">
        <v>56</v>
      </c>
      <c r="D25" s="20">
        <v>167.13</v>
      </c>
      <c r="E25" s="20">
        <v>4648.1000000000004</v>
      </c>
      <c r="F25" s="21">
        <f t="shared" si="17"/>
        <v>4.6481000000000003</v>
      </c>
      <c r="G25" s="2">
        <v>31981.3</v>
      </c>
      <c r="H25" s="3">
        <v>1.3</v>
      </c>
    </row>
    <row r="26" spans="2:8" x14ac:dyDescent="0.25">
      <c r="B26" s="20">
        <f t="shared" si="16"/>
        <v>7</v>
      </c>
      <c r="C26" s="20" t="s">
        <v>57</v>
      </c>
      <c r="D26" s="20">
        <v>161.76</v>
      </c>
      <c r="E26" s="20">
        <v>4365.1000000000004</v>
      </c>
      <c r="F26" s="21">
        <f t="shared" si="17"/>
        <v>4.3651</v>
      </c>
      <c r="G26" s="2">
        <v>31534</v>
      </c>
      <c r="H26" s="3">
        <v>1.3</v>
      </c>
    </row>
    <row r="27" spans="2:8" x14ac:dyDescent="0.25">
      <c r="B27" s="20">
        <f t="shared" si="16"/>
        <v>8</v>
      </c>
      <c r="C27" s="20" t="s">
        <v>58</v>
      </c>
      <c r="D27" s="20">
        <v>153.96</v>
      </c>
      <c r="E27" s="20">
        <v>4315</v>
      </c>
      <c r="F27" s="21">
        <f t="shared" si="17"/>
        <v>4.3150000000000004</v>
      </c>
      <c r="G27" s="2">
        <v>31864.799999999999</v>
      </c>
      <c r="H27" s="3">
        <v>1.3</v>
      </c>
    </row>
    <row r="28" spans="2:8" x14ac:dyDescent="0.25">
      <c r="B28" s="20">
        <f t="shared" si="16"/>
        <v>9</v>
      </c>
      <c r="C28" s="20" t="s">
        <v>59</v>
      </c>
      <c r="D28" s="20">
        <v>152.43</v>
      </c>
      <c r="E28" s="20">
        <v>4282.1000000000004</v>
      </c>
      <c r="F28" s="21">
        <f t="shared" si="17"/>
        <v>4.2821000000000007</v>
      </c>
      <c r="G28" s="2">
        <v>31482</v>
      </c>
      <c r="H28" s="3">
        <v>1.3</v>
      </c>
    </row>
    <row r="29" spans="2:8" x14ac:dyDescent="0.25">
      <c r="B29" s="20">
        <f t="shared" si="16"/>
        <v>10</v>
      </c>
      <c r="C29" s="20" t="s">
        <v>60</v>
      </c>
      <c r="D29" s="20">
        <v>143.9</v>
      </c>
      <c r="E29" s="20">
        <v>3996.8</v>
      </c>
      <c r="F29" s="21">
        <f t="shared" si="17"/>
        <v>3.9968000000000004</v>
      </c>
      <c r="G29" s="2">
        <v>31133.7</v>
      </c>
      <c r="H29" s="3">
        <v>1.35</v>
      </c>
    </row>
    <row r="30" spans="2:8" x14ac:dyDescent="0.25">
      <c r="B30" s="20">
        <f t="shared" si="16"/>
        <v>11</v>
      </c>
      <c r="C30" s="20" t="s">
        <v>61</v>
      </c>
      <c r="D30" s="20">
        <v>131.54</v>
      </c>
      <c r="E30" s="20">
        <v>3597</v>
      </c>
      <c r="F30" s="21">
        <f t="shared" si="17"/>
        <v>3.597</v>
      </c>
      <c r="G30" s="2">
        <v>31925.3</v>
      </c>
      <c r="H30" s="3">
        <v>1.5</v>
      </c>
    </row>
    <row r="31" spans="2:8" x14ac:dyDescent="0.25">
      <c r="B31" s="20">
        <f t="shared" si="16"/>
        <v>12</v>
      </c>
      <c r="C31" s="20" t="s">
        <v>62</v>
      </c>
      <c r="D31" s="20">
        <v>108.16</v>
      </c>
      <c r="E31" s="20">
        <v>3008.8</v>
      </c>
      <c r="F31" s="21">
        <f t="shared" si="17"/>
        <v>3.0088000000000004</v>
      </c>
      <c r="G31" s="2">
        <v>31642.6</v>
      </c>
      <c r="H31" s="3">
        <v>1.8</v>
      </c>
    </row>
    <row r="32" spans="2:8" x14ac:dyDescent="0.25">
      <c r="B32" s="20">
        <f t="shared" si="16"/>
        <v>13</v>
      </c>
      <c r="C32" s="20" t="s">
        <v>63</v>
      </c>
      <c r="D32" s="20">
        <v>138.24</v>
      </c>
      <c r="E32" s="20">
        <v>4290.5</v>
      </c>
      <c r="F32" s="21">
        <f t="shared" si="17"/>
        <v>4.2904999999999998</v>
      </c>
      <c r="G32" s="2">
        <v>31031.200000000001</v>
      </c>
      <c r="H32" s="3" t="s">
        <v>126</v>
      </c>
    </row>
    <row r="33" spans="2:8" x14ac:dyDescent="0.25">
      <c r="B33" s="20">
        <f t="shared" si="16"/>
        <v>14</v>
      </c>
      <c r="C33" s="20" t="s">
        <v>64</v>
      </c>
      <c r="D33" s="20">
        <v>170.57</v>
      </c>
      <c r="E33" s="20">
        <v>5129.6000000000004</v>
      </c>
      <c r="F33" s="21">
        <f t="shared" si="17"/>
        <v>5.1295999999999999</v>
      </c>
      <c r="G33" s="2">
        <v>31971.3</v>
      </c>
      <c r="H33" s="3">
        <v>1.5</v>
      </c>
    </row>
    <row r="34" spans="2:8" x14ac:dyDescent="0.25">
      <c r="B34" s="20">
        <f t="shared" si="16"/>
        <v>15</v>
      </c>
      <c r="C34" s="20" t="s">
        <v>65</v>
      </c>
      <c r="D34" s="20">
        <v>214.73</v>
      </c>
      <c r="E34" s="20">
        <v>6136.3</v>
      </c>
      <c r="F34" s="21">
        <f t="shared" si="17"/>
        <v>6.1363000000000003</v>
      </c>
      <c r="G34" s="2">
        <v>31810.9</v>
      </c>
      <c r="H34" s="3">
        <v>1.3</v>
      </c>
    </row>
    <row r="35" spans="2:8" x14ac:dyDescent="0.25">
      <c r="B35" s="20">
        <f t="shared" si="16"/>
        <v>16</v>
      </c>
      <c r="C35" s="20" t="s">
        <v>66</v>
      </c>
      <c r="D35" s="20">
        <v>218.48</v>
      </c>
      <c r="E35" s="20">
        <v>6241.3</v>
      </c>
      <c r="F35" s="21">
        <f t="shared" si="17"/>
        <v>6.2412999999999998</v>
      </c>
      <c r="G35" s="2">
        <v>31150.6</v>
      </c>
      <c r="H35" s="3">
        <v>1.3</v>
      </c>
    </row>
    <row r="36" spans="2:8" x14ac:dyDescent="0.25">
      <c r="B36" s="20">
        <f t="shared" si="16"/>
        <v>17</v>
      </c>
      <c r="C36" s="20" t="s">
        <v>67</v>
      </c>
      <c r="D36" s="20">
        <v>212.38</v>
      </c>
      <c r="E36" s="20">
        <v>6271.3</v>
      </c>
      <c r="F36" s="21">
        <f t="shared" si="17"/>
        <v>6.2713000000000001</v>
      </c>
      <c r="G36" s="2">
        <v>31792.400000000001</v>
      </c>
      <c r="H36" s="3">
        <v>1.3</v>
      </c>
    </row>
    <row r="37" spans="2:8" x14ac:dyDescent="0.25">
      <c r="B37" s="20">
        <f t="shared" si="16"/>
        <v>18</v>
      </c>
      <c r="C37" s="20" t="s">
        <v>68</v>
      </c>
      <c r="D37" s="20">
        <v>211.2</v>
      </c>
      <c r="E37" s="20">
        <v>6315.5</v>
      </c>
      <c r="F37" s="21">
        <f t="shared" ref="F37:F42" si="18">E37/1000</f>
        <v>6.3155000000000001</v>
      </c>
      <c r="G37" s="2">
        <v>32090.9</v>
      </c>
      <c r="H37" s="3">
        <v>1</v>
      </c>
    </row>
    <row r="38" spans="2:8" x14ac:dyDescent="0.25">
      <c r="B38" s="20">
        <f t="shared" si="16"/>
        <v>19</v>
      </c>
      <c r="C38" s="20" t="s">
        <v>69</v>
      </c>
      <c r="D38" s="20">
        <v>210.84</v>
      </c>
      <c r="E38" s="20">
        <v>6445.8</v>
      </c>
      <c r="F38" s="21">
        <f t="shared" si="18"/>
        <v>6.4458000000000002</v>
      </c>
      <c r="G38" s="2">
        <v>32568</v>
      </c>
      <c r="H38" s="3">
        <v>1</v>
      </c>
    </row>
    <row r="39" spans="2:8" x14ac:dyDescent="0.25">
      <c r="B39" s="20">
        <f t="shared" si="16"/>
        <v>20</v>
      </c>
      <c r="C39" s="20" t="s">
        <v>70</v>
      </c>
      <c r="D39" s="20">
        <v>215.1</v>
      </c>
      <c r="E39" s="20">
        <v>6689.55</v>
      </c>
      <c r="F39" s="21">
        <f t="shared" si="18"/>
        <v>6.6895500000000006</v>
      </c>
      <c r="G39" s="2">
        <v>31638.7</v>
      </c>
      <c r="H39" s="3">
        <v>1.1000000000000001</v>
      </c>
    </row>
    <row r="40" spans="2:8" x14ac:dyDescent="0.25">
      <c r="B40" s="20">
        <f t="shared" si="16"/>
        <v>21</v>
      </c>
      <c r="C40" s="20" t="s">
        <v>71</v>
      </c>
      <c r="D40" s="20">
        <v>211.01</v>
      </c>
      <c r="E40" s="20">
        <v>6497.8</v>
      </c>
      <c r="F40" s="21">
        <f t="shared" si="18"/>
        <v>6.4977999999999998</v>
      </c>
      <c r="G40" s="2">
        <v>32380.3</v>
      </c>
      <c r="H40" s="3">
        <v>1.1000000000000001</v>
      </c>
    </row>
    <row r="41" spans="2:8" x14ac:dyDescent="0.25">
      <c r="B41" s="20">
        <f t="shared" si="16"/>
        <v>22</v>
      </c>
      <c r="C41" s="20" t="s">
        <v>72</v>
      </c>
      <c r="D41" s="20">
        <v>211.47</v>
      </c>
      <c r="E41" s="20">
        <v>6636.9</v>
      </c>
      <c r="F41" s="21">
        <f t="shared" si="18"/>
        <v>6.6368999999999998</v>
      </c>
      <c r="G41" s="2">
        <v>32125.9</v>
      </c>
      <c r="H41" s="3">
        <v>1.1000000000000001</v>
      </c>
    </row>
    <row r="42" spans="2:8" x14ac:dyDescent="0.25">
      <c r="B42" s="20">
        <f t="shared" si="16"/>
        <v>23</v>
      </c>
      <c r="C42" s="20" t="s">
        <v>73</v>
      </c>
      <c r="D42" s="20">
        <v>179.73</v>
      </c>
      <c r="E42" s="20">
        <v>5579.1</v>
      </c>
      <c r="F42" s="21">
        <f t="shared" si="18"/>
        <v>5.5791000000000004</v>
      </c>
      <c r="G42" s="2">
        <v>31823.599999999999</v>
      </c>
      <c r="H42" s="3">
        <v>1.2</v>
      </c>
    </row>
    <row r="43" spans="2:8" x14ac:dyDescent="0.25">
      <c r="B43" s="20">
        <f t="shared" si="16"/>
        <v>24</v>
      </c>
      <c r="C43" s="20" t="s">
        <v>74</v>
      </c>
      <c r="D43" s="20">
        <v>142.12</v>
      </c>
      <c r="E43" s="20">
        <v>4488.3</v>
      </c>
      <c r="F43" s="21">
        <f t="shared" si="17"/>
        <v>4.4883000000000006</v>
      </c>
      <c r="G43" s="2">
        <v>31444.7</v>
      </c>
      <c r="H43" s="3">
        <v>1.5</v>
      </c>
    </row>
    <row r="44" spans="2:8" x14ac:dyDescent="0.25">
      <c r="B44" s="20">
        <f t="shared" si="16"/>
        <v>25</v>
      </c>
      <c r="C44" s="20" t="s">
        <v>75</v>
      </c>
      <c r="D44" s="20">
        <v>134.97999999999999</v>
      </c>
      <c r="E44" s="20">
        <v>5111.7</v>
      </c>
      <c r="F44" s="21">
        <f t="shared" si="17"/>
        <v>5.1116999999999999</v>
      </c>
      <c r="G44" s="2">
        <v>32069.3</v>
      </c>
      <c r="H44" s="3">
        <v>2</v>
      </c>
    </row>
    <row r="45" spans="2:8" x14ac:dyDescent="0.25">
      <c r="B45" s="20">
        <f t="shared" si="16"/>
        <v>26</v>
      </c>
      <c r="C45" s="20" t="s">
        <v>76</v>
      </c>
      <c r="D45" s="20">
        <v>194.32</v>
      </c>
      <c r="E45" s="20">
        <v>7373.8</v>
      </c>
      <c r="F45" s="21">
        <f t="shared" si="17"/>
        <v>7.3738000000000001</v>
      </c>
      <c r="G45" s="2">
        <v>32310.400000000001</v>
      </c>
      <c r="H45" s="3">
        <v>1.4</v>
      </c>
    </row>
    <row r="46" spans="2:8" x14ac:dyDescent="0.25">
      <c r="B46" s="20">
        <f t="shared" si="16"/>
        <v>27</v>
      </c>
      <c r="C46" s="20" t="s">
        <v>77</v>
      </c>
      <c r="D46" s="20">
        <v>221.28</v>
      </c>
      <c r="E46" s="20">
        <v>8948.7999999999993</v>
      </c>
      <c r="F46" s="21">
        <f t="shared" si="17"/>
        <v>8.9487999999999985</v>
      </c>
      <c r="G46" s="2">
        <v>31950.400000000001</v>
      </c>
      <c r="H46" s="3">
        <v>1.3</v>
      </c>
    </row>
    <row r="47" spans="2:8" x14ac:dyDescent="0.25">
      <c r="B47" s="20">
        <f t="shared" si="16"/>
        <v>28</v>
      </c>
      <c r="C47" s="20" t="s">
        <v>78</v>
      </c>
      <c r="D47" s="20">
        <v>223</v>
      </c>
      <c r="E47" s="20">
        <v>9165</v>
      </c>
      <c r="F47" s="21">
        <f t="shared" si="17"/>
        <v>9.1649999999999991</v>
      </c>
      <c r="G47" s="2">
        <v>31651.200000000001</v>
      </c>
      <c r="H47" s="3">
        <v>1.3</v>
      </c>
    </row>
    <row r="48" spans="2:8" x14ac:dyDescent="0.25">
      <c r="B48" s="20">
        <f t="shared" si="16"/>
        <v>29</v>
      </c>
      <c r="C48" s="20" t="s">
        <v>79</v>
      </c>
      <c r="D48" s="20">
        <v>221.32</v>
      </c>
      <c r="E48" s="20">
        <v>8907.4</v>
      </c>
      <c r="F48" s="21">
        <f t="shared" si="17"/>
        <v>8.9073999999999991</v>
      </c>
      <c r="G48" s="2">
        <v>32097.4</v>
      </c>
      <c r="H48" s="3">
        <v>1.3</v>
      </c>
    </row>
    <row r="49" spans="2:8" x14ac:dyDescent="0.25">
      <c r="B49" s="20">
        <f t="shared" si="16"/>
        <v>30</v>
      </c>
      <c r="C49" s="20" t="s">
        <v>80</v>
      </c>
      <c r="D49" s="21">
        <v>226.47</v>
      </c>
      <c r="E49" s="9">
        <v>8594.7000000000007</v>
      </c>
      <c r="F49" s="21">
        <f t="shared" si="17"/>
        <v>8.5947000000000013</v>
      </c>
      <c r="G49" s="2">
        <v>32140.3</v>
      </c>
      <c r="H49" s="3">
        <v>1.1499999999999999</v>
      </c>
    </row>
    <row r="50" spans="2:8" x14ac:dyDescent="0.25">
      <c r="B50" s="20">
        <f t="shared" si="16"/>
        <v>31</v>
      </c>
      <c r="C50" s="20" t="s">
        <v>81</v>
      </c>
      <c r="D50" s="20">
        <v>226</v>
      </c>
      <c r="E50" s="20">
        <v>8499.7999999999993</v>
      </c>
      <c r="F50" s="21">
        <f t="shared" si="17"/>
        <v>8.4997999999999987</v>
      </c>
      <c r="G50" s="2">
        <v>31115</v>
      </c>
      <c r="H50" s="3">
        <v>1.1000000000000001</v>
      </c>
    </row>
    <row r="51" spans="2:8" x14ac:dyDescent="0.25">
      <c r="B51" s="20">
        <f t="shared" si="16"/>
        <v>32</v>
      </c>
      <c r="C51" s="20" t="s">
        <v>82</v>
      </c>
      <c r="D51" s="20">
        <v>223.02</v>
      </c>
      <c r="E51" s="20">
        <v>8559.6</v>
      </c>
      <c r="F51" s="21">
        <f t="shared" si="17"/>
        <v>8.5595999999999997</v>
      </c>
      <c r="G51" s="2">
        <v>31649</v>
      </c>
      <c r="H51" s="3">
        <v>1.1499999999999999</v>
      </c>
    </row>
    <row r="52" spans="2:8" x14ac:dyDescent="0.25">
      <c r="B52" s="20">
        <f t="shared" si="16"/>
        <v>33</v>
      </c>
      <c r="C52" s="20" t="s">
        <v>83</v>
      </c>
      <c r="D52" s="20">
        <v>227.45</v>
      </c>
      <c r="E52" s="20">
        <v>9264.7999999999993</v>
      </c>
      <c r="F52" s="21">
        <f t="shared" si="17"/>
        <v>9.2647999999999993</v>
      </c>
      <c r="G52" s="2">
        <v>31571.200000000001</v>
      </c>
      <c r="H52" s="3">
        <v>1.2</v>
      </c>
    </row>
    <row r="53" spans="2:8" x14ac:dyDescent="0.25">
      <c r="B53" s="20">
        <f t="shared" si="16"/>
        <v>34</v>
      </c>
      <c r="C53" s="20" t="s">
        <v>84</v>
      </c>
      <c r="D53" s="20">
        <v>229.14</v>
      </c>
      <c r="E53" s="20">
        <v>9406.4</v>
      </c>
      <c r="F53" s="21">
        <f t="shared" si="17"/>
        <v>9.4063999999999997</v>
      </c>
      <c r="G53" s="2">
        <v>31562.3</v>
      </c>
      <c r="H53" s="3">
        <v>1.2</v>
      </c>
    </row>
    <row r="54" spans="2:8" x14ac:dyDescent="0.25">
      <c r="B54" s="20">
        <f t="shared" si="16"/>
        <v>35</v>
      </c>
      <c r="C54" s="20" t="s">
        <v>85</v>
      </c>
      <c r="D54" s="20">
        <v>192.79</v>
      </c>
      <c r="E54" s="20">
        <v>7230.9</v>
      </c>
      <c r="F54" s="21">
        <f t="shared" si="17"/>
        <v>7.2308999999999992</v>
      </c>
      <c r="G54" s="2">
        <v>31773.5</v>
      </c>
      <c r="H54" s="3">
        <v>1.3</v>
      </c>
    </row>
    <row r="55" spans="2:8" x14ac:dyDescent="0.25">
      <c r="B55" s="20">
        <f t="shared" si="16"/>
        <v>36</v>
      </c>
      <c r="C55" s="20" t="s">
        <v>86</v>
      </c>
      <c r="D55" s="20">
        <v>136.30000000000001</v>
      </c>
      <c r="E55" s="20">
        <v>5226.1000000000004</v>
      </c>
      <c r="F55" s="21">
        <f t="shared" si="17"/>
        <v>5.2261000000000006</v>
      </c>
      <c r="G55" s="2">
        <v>31996.7</v>
      </c>
      <c r="H55" s="3">
        <v>2</v>
      </c>
    </row>
    <row r="56" spans="2:8" x14ac:dyDescent="0.25">
      <c r="B56" s="20">
        <f t="shared" si="16"/>
        <v>37</v>
      </c>
      <c r="C56" s="20" t="s">
        <v>87</v>
      </c>
      <c r="D56" s="20">
        <v>138.51</v>
      </c>
      <c r="E56" s="9">
        <v>5343.5</v>
      </c>
      <c r="F56" s="21">
        <f t="shared" si="17"/>
        <v>5.3434999999999997</v>
      </c>
      <c r="G56" s="2">
        <v>32302.799999999999</v>
      </c>
      <c r="H56" s="3">
        <v>2</v>
      </c>
    </row>
    <row r="57" spans="2:8" x14ac:dyDescent="0.25">
      <c r="B57" s="20">
        <f t="shared" si="16"/>
        <v>38</v>
      </c>
      <c r="C57" s="20" t="s">
        <v>88</v>
      </c>
      <c r="D57" s="20">
        <v>182.32</v>
      </c>
      <c r="E57" s="20">
        <v>6872</v>
      </c>
      <c r="F57" s="21">
        <f t="shared" si="17"/>
        <v>6.8719999999999999</v>
      </c>
      <c r="G57" s="2">
        <v>31526.400000000001</v>
      </c>
      <c r="H57" s="3">
        <v>1.5</v>
      </c>
    </row>
    <row r="58" spans="2:8" x14ac:dyDescent="0.25">
      <c r="B58" s="20">
        <f t="shared" si="16"/>
        <v>39</v>
      </c>
      <c r="C58" s="20" t="s">
        <v>89</v>
      </c>
      <c r="D58" s="20">
        <v>221.25</v>
      </c>
      <c r="E58" s="20">
        <v>8431.1</v>
      </c>
      <c r="F58" s="21">
        <f t="shared" si="17"/>
        <v>8.4311000000000007</v>
      </c>
      <c r="G58" s="2">
        <v>31232.3</v>
      </c>
      <c r="H58" s="3">
        <v>1.4</v>
      </c>
    </row>
    <row r="59" spans="2:8" x14ac:dyDescent="0.25">
      <c r="B59" s="20">
        <f t="shared" si="16"/>
        <v>40</v>
      </c>
      <c r="C59" s="20" t="s">
        <v>90</v>
      </c>
      <c r="D59" s="20">
        <v>224.5</v>
      </c>
      <c r="E59" s="20">
        <v>9288.7999999999993</v>
      </c>
      <c r="F59" s="21">
        <f t="shared" si="17"/>
        <v>9.2887999999999984</v>
      </c>
      <c r="G59" s="2">
        <v>31231.599999999999</v>
      </c>
      <c r="H59" s="3">
        <v>1.3</v>
      </c>
    </row>
    <row r="60" spans="2:8" x14ac:dyDescent="0.25">
      <c r="B60" s="20">
        <f t="shared" si="16"/>
        <v>41</v>
      </c>
      <c r="C60" s="20" t="s">
        <v>91</v>
      </c>
      <c r="D60" s="20">
        <v>226.73</v>
      </c>
      <c r="E60" s="20">
        <v>9473.4</v>
      </c>
      <c r="F60" s="21">
        <f t="shared" si="17"/>
        <v>9.4733999999999998</v>
      </c>
      <c r="G60" s="2">
        <v>3115.8</v>
      </c>
      <c r="H60" s="3">
        <v>1.3</v>
      </c>
    </row>
    <row r="61" spans="2:8" x14ac:dyDescent="0.25">
      <c r="B61" s="20">
        <f t="shared" si="16"/>
        <v>42</v>
      </c>
      <c r="C61" s="20" t="s">
        <v>92</v>
      </c>
      <c r="D61" s="20">
        <v>222.54</v>
      </c>
      <c r="E61" s="20">
        <v>8816.7999999999993</v>
      </c>
      <c r="F61" s="21">
        <f t="shared" si="17"/>
        <v>8.8167999999999989</v>
      </c>
      <c r="G61" s="2">
        <v>31906.7</v>
      </c>
      <c r="H61" s="3">
        <v>1.2</v>
      </c>
    </row>
    <row r="62" spans="2:8" x14ac:dyDescent="0.25">
      <c r="B62" s="20">
        <f t="shared" si="16"/>
        <v>43</v>
      </c>
      <c r="C62" s="20" t="s">
        <v>93</v>
      </c>
      <c r="D62" s="20">
        <v>225.44</v>
      </c>
      <c r="E62" s="20">
        <v>9106.1</v>
      </c>
      <c r="F62" s="21">
        <f t="shared" si="17"/>
        <v>9.1060999999999996</v>
      </c>
      <c r="G62" s="2">
        <v>31258.799999999999</v>
      </c>
      <c r="H62" s="3">
        <v>1.2</v>
      </c>
    </row>
    <row r="63" spans="2:8" x14ac:dyDescent="0.25">
      <c r="B63" s="20">
        <f t="shared" si="16"/>
        <v>44</v>
      </c>
      <c r="C63" s="20" t="s">
        <v>94</v>
      </c>
      <c r="D63" s="20">
        <v>227.07</v>
      </c>
      <c r="E63" s="20">
        <v>9226.5</v>
      </c>
      <c r="F63" s="21">
        <f t="shared" si="17"/>
        <v>9.2264999999999997</v>
      </c>
      <c r="G63" s="2">
        <v>31303.9</v>
      </c>
      <c r="H63" s="3">
        <v>1.2</v>
      </c>
    </row>
    <row r="64" spans="2:8" x14ac:dyDescent="0.25">
      <c r="B64" s="20">
        <f t="shared" si="16"/>
        <v>45</v>
      </c>
      <c r="C64" s="20" t="s">
        <v>95</v>
      </c>
      <c r="D64" s="20">
        <v>220.18</v>
      </c>
      <c r="E64" s="20">
        <v>8892.1</v>
      </c>
      <c r="F64" s="21">
        <f t="shared" si="17"/>
        <v>8.892100000000001</v>
      </c>
      <c r="G64" s="2">
        <v>31745.8</v>
      </c>
      <c r="H64" s="3">
        <v>1.25</v>
      </c>
    </row>
    <row r="65" spans="2:8" x14ac:dyDescent="0.25">
      <c r="B65" s="20">
        <f t="shared" si="16"/>
        <v>46</v>
      </c>
      <c r="C65" s="22" t="s">
        <v>96</v>
      </c>
      <c r="D65" s="20">
        <v>213.89</v>
      </c>
      <c r="E65" s="20">
        <v>9026.6</v>
      </c>
      <c r="F65" s="21">
        <f t="shared" si="17"/>
        <v>9.0266000000000002</v>
      </c>
      <c r="G65" s="2">
        <v>31293.599999999999</v>
      </c>
      <c r="H65" s="3">
        <v>1.4</v>
      </c>
    </row>
    <row r="66" spans="2:8" x14ac:dyDescent="0.25">
      <c r="B66" s="20">
        <f t="shared" si="16"/>
        <v>47</v>
      </c>
      <c r="C66" s="22" t="s">
        <v>97</v>
      </c>
      <c r="D66" s="20">
        <v>181.22</v>
      </c>
      <c r="E66" s="20">
        <v>7798.4</v>
      </c>
      <c r="F66" s="21">
        <f t="shared" si="17"/>
        <v>7.7984</v>
      </c>
      <c r="G66" s="2">
        <v>31153.4</v>
      </c>
      <c r="H66" s="3">
        <v>1.7</v>
      </c>
    </row>
    <row r="67" spans="2:8" x14ac:dyDescent="0.25">
      <c r="B67" s="20">
        <f t="shared" si="16"/>
        <v>48</v>
      </c>
      <c r="C67" s="22" t="s">
        <v>98</v>
      </c>
      <c r="D67" s="20">
        <v>137.19</v>
      </c>
      <c r="E67" s="20">
        <v>5848.5</v>
      </c>
      <c r="F67" s="21">
        <f t="shared" si="17"/>
        <v>5.8484999999999996</v>
      </c>
      <c r="G67" s="2">
        <v>31101.4</v>
      </c>
      <c r="H67" s="3">
        <v>2.2000000000000002</v>
      </c>
    </row>
    <row r="68" spans="2:8" x14ac:dyDescent="0.25">
      <c r="B68" s="20">
        <f t="shared" si="16"/>
        <v>49</v>
      </c>
      <c r="C68" s="22" t="s">
        <v>99</v>
      </c>
      <c r="D68" s="20">
        <v>130.30000000000001</v>
      </c>
      <c r="E68" s="20">
        <v>4379.7</v>
      </c>
      <c r="F68" s="21">
        <f t="shared" si="17"/>
        <v>4.3796999999999997</v>
      </c>
      <c r="G68" s="2">
        <v>31732.799999999999</v>
      </c>
      <c r="H68" s="3">
        <v>1.8</v>
      </c>
    </row>
    <row r="69" spans="2:8" x14ac:dyDescent="0.25">
      <c r="B69" s="20">
        <f t="shared" si="16"/>
        <v>50</v>
      </c>
      <c r="C69" s="22" t="s">
        <v>100</v>
      </c>
      <c r="D69" s="20">
        <v>176.09</v>
      </c>
      <c r="E69" s="9">
        <v>6230.4</v>
      </c>
      <c r="F69" s="21">
        <f t="shared" si="17"/>
        <v>6.2303999999999995</v>
      </c>
      <c r="G69" s="2">
        <v>32035.4</v>
      </c>
      <c r="H69" s="3">
        <v>1.45</v>
      </c>
    </row>
    <row r="70" spans="2:8" x14ac:dyDescent="0.25">
      <c r="B70" s="20">
        <f t="shared" si="16"/>
        <v>51</v>
      </c>
      <c r="C70" s="22" t="s">
        <v>101</v>
      </c>
      <c r="D70" s="20">
        <v>214.15</v>
      </c>
      <c r="E70" s="20">
        <v>7456.1</v>
      </c>
      <c r="F70" s="21">
        <f t="shared" si="17"/>
        <v>7.4561000000000002</v>
      </c>
      <c r="G70" s="2">
        <v>32565</v>
      </c>
      <c r="H70" s="3">
        <v>1.35</v>
      </c>
    </row>
    <row r="71" spans="2:8" x14ac:dyDescent="0.25">
      <c r="B71" s="20">
        <f t="shared" si="16"/>
        <v>52</v>
      </c>
      <c r="C71" s="22" t="s">
        <v>102</v>
      </c>
      <c r="D71" s="20">
        <v>213.15</v>
      </c>
      <c r="E71" s="20">
        <v>7036.1</v>
      </c>
      <c r="F71" s="21">
        <f t="shared" si="17"/>
        <v>7.0361000000000002</v>
      </c>
      <c r="G71" s="2">
        <v>31749.7</v>
      </c>
      <c r="H71" s="3">
        <v>1.3</v>
      </c>
    </row>
    <row r="72" spans="2:8" x14ac:dyDescent="0.25">
      <c r="B72" s="20">
        <f t="shared" si="16"/>
        <v>53</v>
      </c>
      <c r="C72" s="22" t="s">
        <v>103</v>
      </c>
      <c r="D72" s="20">
        <v>214.68</v>
      </c>
      <c r="E72" s="20">
        <v>7141.8</v>
      </c>
      <c r="F72" s="21">
        <f t="shared" si="17"/>
        <v>7.1417999999999999</v>
      </c>
      <c r="G72" s="2">
        <v>31743.3</v>
      </c>
      <c r="H72" s="3">
        <v>1.2</v>
      </c>
    </row>
    <row r="73" spans="2:8" x14ac:dyDescent="0.25">
      <c r="B73" s="20">
        <f t="shared" si="16"/>
        <v>54</v>
      </c>
      <c r="C73" s="22" t="s">
        <v>104</v>
      </c>
      <c r="D73" s="20">
        <v>211.45</v>
      </c>
      <c r="E73" s="20">
        <v>7387.6</v>
      </c>
      <c r="F73" s="21">
        <f t="shared" si="17"/>
        <v>7.3875999999999999</v>
      </c>
      <c r="G73" s="2">
        <v>3279.1</v>
      </c>
      <c r="H73" s="3">
        <v>1.2</v>
      </c>
    </row>
    <row r="74" spans="2:8" x14ac:dyDescent="0.25">
      <c r="B74" s="20">
        <f t="shared" si="16"/>
        <v>55</v>
      </c>
      <c r="C74" s="22" t="s">
        <v>105</v>
      </c>
      <c r="D74" s="20">
        <v>210.23</v>
      </c>
      <c r="E74" s="20">
        <v>7379.2</v>
      </c>
      <c r="F74" s="21">
        <f t="shared" si="17"/>
        <v>7.3792</v>
      </c>
      <c r="G74" s="2">
        <v>32119.5</v>
      </c>
      <c r="H74" s="3">
        <v>1.2</v>
      </c>
    </row>
    <row r="75" spans="2:8" x14ac:dyDescent="0.25">
      <c r="B75" s="20">
        <f t="shared" si="16"/>
        <v>56</v>
      </c>
      <c r="C75" s="22" t="s">
        <v>106</v>
      </c>
      <c r="D75" s="20">
        <v>213.5</v>
      </c>
      <c r="E75" s="20">
        <v>7745.4</v>
      </c>
      <c r="F75" s="21">
        <f t="shared" si="17"/>
        <v>7.7454000000000001</v>
      </c>
      <c r="G75" s="2">
        <v>31396.2</v>
      </c>
      <c r="H75" s="3">
        <v>1.2</v>
      </c>
    </row>
    <row r="76" spans="2:8" x14ac:dyDescent="0.25">
      <c r="B76" s="20">
        <f t="shared" si="16"/>
        <v>57</v>
      </c>
      <c r="C76" s="22" t="s">
        <v>107</v>
      </c>
      <c r="D76" s="20">
        <v>212.75</v>
      </c>
      <c r="E76" s="20">
        <v>7985.2</v>
      </c>
      <c r="F76" s="21">
        <f t="shared" si="17"/>
        <v>7.9851999999999999</v>
      </c>
      <c r="G76" s="2">
        <v>31840.6</v>
      </c>
      <c r="H76" s="3">
        <v>1.3</v>
      </c>
    </row>
    <row r="77" spans="2:8" x14ac:dyDescent="0.25">
      <c r="B77" s="20">
        <f t="shared" si="16"/>
        <v>58</v>
      </c>
      <c r="C77" s="22" t="s">
        <v>108</v>
      </c>
      <c r="D77" s="20">
        <v>212.35</v>
      </c>
      <c r="E77" s="20">
        <v>7955.1</v>
      </c>
      <c r="F77" s="21">
        <f t="shared" si="17"/>
        <v>7.9551000000000007</v>
      </c>
      <c r="G77" s="2">
        <v>31785.8</v>
      </c>
      <c r="H77" s="3">
        <v>1.3</v>
      </c>
    </row>
    <row r="78" spans="2:8" x14ac:dyDescent="0.25">
      <c r="B78" s="20">
        <f t="shared" si="16"/>
        <v>59</v>
      </c>
      <c r="C78" s="22" t="s">
        <v>109</v>
      </c>
      <c r="D78" s="20">
        <v>176.6</v>
      </c>
      <c r="E78" s="20">
        <v>6157.7</v>
      </c>
      <c r="F78" s="21">
        <f t="shared" si="17"/>
        <v>6.1577000000000002</v>
      </c>
      <c r="G78" s="2">
        <v>32483.5</v>
      </c>
      <c r="H78" s="3">
        <v>1.45</v>
      </c>
    </row>
    <row r="79" spans="2:8" x14ac:dyDescent="0.25">
      <c r="B79" s="20">
        <f t="shared" si="16"/>
        <v>60</v>
      </c>
      <c r="C79" s="22" t="s">
        <v>110</v>
      </c>
      <c r="D79" s="20">
        <v>134.47999999999999</v>
      </c>
      <c r="E79" s="20">
        <v>4892.8</v>
      </c>
      <c r="F79" s="21">
        <f t="shared" si="17"/>
        <v>4.8928000000000003</v>
      </c>
      <c r="G79" s="2">
        <v>31257.8</v>
      </c>
      <c r="H79" s="3">
        <v>1.9</v>
      </c>
    </row>
    <row r="80" spans="2:8" x14ac:dyDescent="0.25">
      <c r="B80" s="20">
        <f t="shared" si="16"/>
        <v>61</v>
      </c>
      <c r="C80" s="22" t="s">
        <v>111</v>
      </c>
      <c r="D80" s="20">
        <v>105.96</v>
      </c>
      <c r="E80" s="20">
        <v>3155.8</v>
      </c>
      <c r="F80" s="21">
        <f t="shared" si="17"/>
        <v>3.1558000000000002</v>
      </c>
      <c r="G80" s="2">
        <v>31742.2</v>
      </c>
      <c r="H80" s="3">
        <v>2</v>
      </c>
    </row>
    <row r="81" spans="2:8" x14ac:dyDescent="0.25">
      <c r="B81" s="20">
        <f t="shared" si="16"/>
        <v>62</v>
      </c>
      <c r="C81" s="22" t="s">
        <v>112</v>
      </c>
      <c r="D81" s="20">
        <v>130.37</v>
      </c>
      <c r="E81" s="20">
        <v>3619.7</v>
      </c>
      <c r="F81" s="21">
        <f t="shared" si="17"/>
        <v>3.6196999999999999</v>
      </c>
      <c r="G81" s="2">
        <v>32256.5</v>
      </c>
      <c r="H81" s="3">
        <v>1.6</v>
      </c>
    </row>
    <row r="82" spans="2:8" x14ac:dyDescent="0.25">
      <c r="B82" s="20">
        <f t="shared" si="16"/>
        <v>63</v>
      </c>
      <c r="C82" s="22" t="s">
        <v>113</v>
      </c>
      <c r="D82" s="20">
        <v>146.32</v>
      </c>
      <c r="E82" s="20">
        <v>4118.7</v>
      </c>
      <c r="F82" s="21">
        <f t="shared" si="17"/>
        <v>4.1186999999999996</v>
      </c>
      <c r="G82" s="2">
        <v>31149.599999999999</v>
      </c>
      <c r="H82" s="3">
        <v>1.4</v>
      </c>
    </row>
    <row r="83" spans="2:8" x14ac:dyDescent="0.25">
      <c r="B83" s="20">
        <f t="shared" si="16"/>
        <v>64</v>
      </c>
      <c r="C83" s="22" t="s">
        <v>114</v>
      </c>
      <c r="D83" s="20">
        <v>157.86000000000001</v>
      </c>
      <c r="E83" s="20">
        <v>4407.8999999999996</v>
      </c>
      <c r="F83" s="21">
        <f t="shared" si="17"/>
        <v>4.4078999999999997</v>
      </c>
      <c r="G83" s="2">
        <v>31177.200000000001</v>
      </c>
      <c r="H83" s="3">
        <v>1.3</v>
      </c>
    </row>
    <row r="84" spans="2:8" x14ac:dyDescent="0.25">
      <c r="B84" s="20">
        <f t="shared" si="16"/>
        <v>65</v>
      </c>
      <c r="C84" s="20" t="s">
        <v>115</v>
      </c>
      <c r="D84" s="9">
        <v>160.77000000000001</v>
      </c>
      <c r="E84" s="9">
        <v>4495</v>
      </c>
      <c r="F84" s="21">
        <f t="shared" si="17"/>
        <v>4.4950000000000001</v>
      </c>
      <c r="G84" s="2">
        <v>31612.3</v>
      </c>
      <c r="H84" s="3">
        <v>1.3</v>
      </c>
    </row>
    <row r="85" spans="2:8" x14ac:dyDescent="0.25">
      <c r="B85" s="20">
        <f t="shared" si="16"/>
        <v>66</v>
      </c>
      <c r="C85" s="20" t="s">
        <v>116</v>
      </c>
      <c r="D85" s="9">
        <v>163.51</v>
      </c>
      <c r="E85" s="9">
        <v>4459.7</v>
      </c>
      <c r="F85" s="21">
        <f t="shared" ref="F85:F91" si="19">E85/1000</f>
        <v>4.4596999999999998</v>
      </c>
      <c r="G85" s="2">
        <v>31237</v>
      </c>
      <c r="H85" s="3">
        <v>1.25</v>
      </c>
    </row>
    <row r="86" spans="2:8" x14ac:dyDescent="0.25">
      <c r="B86" s="20">
        <f t="shared" ref="B86:B91" si="20">B85+1</f>
        <v>67</v>
      </c>
      <c r="C86" s="20" t="s">
        <v>117</v>
      </c>
      <c r="D86" s="9">
        <v>166.66</v>
      </c>
      <c r="E86" s="9">
        <v>4636</v>
      </c>
      <c r="F86" s="21">
        <f t="shared" si="19"/>
        <v>4.6360000000000001</v>
      </c>
      <c r="G86" s="2">
        <v>31494.5</v>
      </c>
      <c r="H86" s="3">
        <v>1.25</v>
      </c>
    </row>
    <row r="87" spans="2:8" x14ac:dyDescent="0.25">
      <c r="B87" s="20">
        <f t="shared" si="20"/>
        <v>68</v>
      </c>
      <c r="C87" s="20" t="s">
        <v>118</v>
      </c>
      <c r="D87" s="9">
        <v>161.78</v>
      </c>
      <c r="E87" s="9">
        <v>4268.3</v>
      </c>
      <c r="F87" s="21">
        <f t="shared" si="19"/>
        <v>4.2683</v>
      </c>
      <c r="G87" s="2">
        <v>31855.3</v>
      </c>
      <c r="H87" s="3">
        <v>1.25</v>
      </c>
    </row>
    <row r="88" spans="2:8" x14ac:dyDescent="0.25">
      <c r="B88" s="20">
        <f t="shared" si="20"/>
        <v>69</v>
      </c>
      <c r="C88" s="20" t="s">
        <v>119</v>
      </c>
      <c r="D88" s="9">
        <v>160.82</v>
      </c>
      <c r="E88" s="9">
        <v>4545.5</v>
      </c>
      <c r="F88" s="21">
        <f t="shared" si="19"/>
        <v>4.5454999999999997</v>
      </c>
      <c r="G88" s="2">
        <v>31409.9</v>
      </c>
      <c r="H88" s="3">
        <v>1.3</v>
      </c>
    </row>
    <row r="89" spans="2:8" x14ac:dyDescent="0.25">
      <c r="B89" s="20">
        <f t="shared" si="20"/>
        <v>70</v>
      </c>
      <c r="C89" s="20" t="s">
        <v>120</v>
      </c>
      <c r="D89" s="9">
        <v>148.38999999999999</v>
      </c>
      <c r="E89" s="9">
        <v>4066</v>
      </c>
      <c r="F89" s="21">
        <f t="shared" si="19"/>
        <v>4.0659999999999998</v>
      </c>
      <c r="G89" s="2">
        <v>31750</v>
      </c>
      <c r="H89" s="3">
        <v>1.4</v>
      </c>
    </row>
    <row r="90" spans="2:8" x14ac:dyDescent="0.25">
      <c r="B90" s="20">
        <f t="shared" si="20"/>
        <v>71</v>
      </c>
      <c r="C90" s="20" t="s">
        <v>121</v>
      </c>
      <c r="D90" s="9">
        <v>138.56</v>
      </c>
      <c r="E90" s="9">
        <v>3948.7</v>
      </c>
      <c r="F90" s="21">
        <f t="shared" si="19"/>
        <v>3.9486999999999997</v>
      </c>
      <c r="G90" s="2">
        <v>31138</v>
      </c>
      <c r="H90" s="3">
        <v>1.5</v>
      </c>
    </row>
    <row r="91" spans="2:8" x14ac:dyDescent="0.25">
      <c r="B91" s="23">
        <f t="shared" si="20"/>
        <v>72</v>
      </c>
      <c r="C91" s="24" t="s">
        <v>122</v>
      </c>
      <c r="D91" s="24">
        <v>104.74</v>
      </c>
      <c r="E91" s="24">
        <v>3182.8</v>
      </c>
      <c r="F91" s="21">
        <f t="shared" si="19"/>
        <v>3.1828000000000003</v>
      </c>
      <c r="G91" s="2">
        <v>31612.7</v>
      </c>
      <c r="H91" s="3">
        <v>2.1</v>
      </c>
    </row>
    <row r="92" spans="2:8" x14ac:dyDescent="0.25">
      <c r="B92" s="25" t="s">
        <v>123</v>
      </c>
      <c r="C92" s="26"/>
      <c r="D92" s="27">
        <f>AVERAGE(D20:D91)</f>
        <v>180.52916666666661</v>
      </c>
      <c r="E92" s="27">
        <f>AVERAGE(E20:E91)</f>
        <v>6162.6729166666664</v>
      </c>
      <c r="F92" s="27">
        <f>AVERAGE(F20:F91)</f>
        <v>6.1626729166666667</v>
      </c>
      <c r="H92" s="3"/>
    </row>
    <row r="93" spans="2:8" x14ac:dyDescent="0.25">
      <c r="B93" s="25" t="s">
        <v>124</v>
      </c>
      <c r="C93" s="28"/>
      <c r="D93" s="27">
        <f>MAX(D21:D91)</f>
        <v>229.14</v>
      </c>
      <c r="E93" s="27">
        <f>MAX(E21:E91)</f>
        <v>9473.4</v>
      </c>
      <c r="F93" s="27">
        <f>MAX(F21:F91)</f>
        <v>9.4733999999999998</v>
      </c>
    </row>
    <row r="94" spans="2:8" x14ac:dyDescent="0.25">
      <c r="B94" s="25" t="s">
        <v>125</v>
      </c>
      <c r="C94" s="28"/>
      <c r="D94" s="27">
        <f>MIN(D22:D91)</f>
        <v>104.74</v>
      </c>
      <c r="E94" s="27">
        <f>MIN(E22:E91)</f>
        <v>3008.8</v>
      </c>
      <c r="F94" s="27">
        <f>MIN(F22:F91)</f>
        <v>3.0088000000000004</v>
      </c>
    </row>
  </sheetData>
  <conditionalFormatting sqref="R5:W16">
    <cfRule type="cellIs" dxfId="77" priority="1" operator="between">
      <formula>100</formula>
      <formula>109.9</formula>
    </cfRule>
    <cfRule type="cellIs" dxfId="76" priority="55" operator="between">
      <formula>170</formula>
      <formula>179.99</formula>
    </cfRule>
    <cfRule type="cellIs" dxfId="75" priority="56" operator="between">
      <formula>160</formula>
      <formula>169.99</formula>
    </cfRule>
    <cfRule type="cellIs" dxfId="74" priority="57" operator="between">
      <formula>150</formula>
      <formula>159.99</formula>
    </cfRule>
    <cfRule type="cellIs" dxfId="73" priority="58" operator="between">
      <formula>140</formula>
      <formula>149.99</formula>
    </cfRule>
    <cfRule type="cellIs" dxfId="72" priority="59" operator="between">
      <formula>130</formula>
      <formula>139.99</formula>
    </cfRule>
    <cfRule type="cellIs" dxfId="71" priority="60" operator="between">
      <formula>120</formula>
      <formula>129.99</formula>
    </cfRule>
    <cfRule type="cellIs" dxfId="70" priority="73" operator="between">
      <formula>110</formula>
      <formula>119.99</formula>
    </cfRule>
    <cfRule type="cellIs" dxfId="69" priority="75" operator="between">
      <formula>90</formula>
      <formula>99.99</formula>
    </cfRule>
    <cfRule type="cellIs" dxfId="68" priority="76" operator="between">
      <formula>80</formula>
      <formula>89.99</formula>
    </cfRule>
    <cfRule type="cellIs" dxfId="67" priority="77" operator="between">
      <formula>70</formula>
      <formula>79.99</formula>
    </cfRule>
    <cfRule type="cellIs" dxfId="66" priority="78" operator="between">
      <formula>60</formula>
      <formula>69.99</formula>
    </cfRule>
  </conditionalFormatting>
  <conditionalFormatting sqref="N10:P10 J8:K8 L5:P9 I5:I10 L10 I11:P16">
    <cfRule type="cellIs" dxfId="65" priority="67" operator="between">
      <formula>8</formula>
      <formula>8.99</formula>
    </cfRule>
    <cfRule type="cellIs" dxfId="64" priority="68" operator="between">
      <formula>7</formula>
      <formula>7.99</formula>
    </cfRule>
    <cfRule type="cellIs" dxfId="63" priority="69" operator="between">
      <formula>6</formula>
      <formula>6.99</formula>
    </cfRule>
    <cfRule type="cellIs" dxfId="62" priority="70" operator="between">
      <formula>5</formula>
      <formula>5.99</formula>
    </cfRule>
    <cfRule type="cellIs" dxfId="61" priority="71" operator="between">
      <formula>4</formula>
      <formula>4.99</formula>
    </cfRule>
    <cfRule type="cellIs" dxfId="60" priority="72" operator="between">
      <formula>3</formula>
      <formula>3.99</formula>
    </cfRule>
  </conditionalFormatting>
  <conditionalFormatting sqref="C5:H16">
    <cfRule type="cellIs" dxfId="59" priority="51" operator="between">
      <formula>12</formula>
      <formula>12.99</formula>
    </cfRule>
    <cfRule type="cellIs" dxfId="58" priority="52" operator="between">
      <formula>11</formula>
      <formula>11.99</formula>
    </cfRule>
    <cfRule type="cellIs" dxfId="57" priority="53" operator="between">
      <formula>10</formula>
      <formula>10.99</formula>
    </cfRule>
    <cfRule type="cellIs" dxfId="56" priority="54" operator="between">
      <formula>9</formula>
      <formula>9.99</formula>
    </cfRule>
    <cfRule type="cellIs" dxfId="55" priority="61" operator="between">
      <formula>8</formula>
      <formula>8.99</formula>
    </cfRule>
    <cfRule type="cellIs" dxfId="54" priority="62" operator="between">
      <formula>7</formula>
      <formula>7.99</formula>
    </cfRule>
    <cfRule type="cellIs" dxfId="53" priority="63" operator="between">
      <formula>6</formula>
      <formula>6.99</formula>
    </cfRule>
    <cfRule type="cellIs" dxfId="52" priority="64" operator="between">
      <formula>5</formula>
      <formula>5.99</formula>
    </cfRule>
    <cfRule type="cellIs" dxfId="51" priority="65" operator="between">
      <formula>4</formula>
      <formula>4.99</formula>
    </cfRule>
    <cfRule type="cellIs" dxfId="50" priority="66" operator="between">
      <formula>3</formula>
      <formula>3.99</formula>
    </cfRule>
  </conditionalFormatting>
  <conditionalFormatting sqref="J10:K10">
    <cfRule type="cellIs" dxfId="49" priority="47" operator="between">
      <formula>6</formula>
      <formula>6.99</formula>
    </cfRule>
    <cfRule type="cellIs" dxfId="48" priority="49" operator="between">
      <formula>4</formula>
      <formula>4.99</formula>
    </cfRule>
    <cfRule type="cellIs" dxfId="47" priority="50" operator="between">
      <formula>3</formula>
      <formula>3.99</formula>
    </cfRule>
  </conditionalFormatting>
  <conditionalFormatting sqref="J10:K15">
    <cfRule type="cellIs" dxfId="46" priority="41" operator="between">
      <formula>12</formula>
      <formula>12.99</formula>
    </cfRule>
    <cfRule type="cellIs" dxfId="45" priority="42" operator="between">
      <formula>11</formula>
      <formula>11.99</formula>
    </cfRule>
    <cfRule type="cellIs" dxfId="44" priority="43" operator="between">
      <formula>10</formula>
      <formula>10.99</formula>
    </cfRule>
    <cfRule type="cellIs" dxfId="43" priority="44" operator="between">
      <formula>9</formula>
      <formula>9.99</formula>
    </cfRule>
    <cfRule type="cellIs" dxfId="42" priority="45" operator="between">
      <formula>8</formula>
      <formula>8.99</formula>
    </cfRule>
    <cfRule type="cellIs" dxfId="41" priority="46" operator="between">
      <formula>7</formula>
      <formula>7.99</formula>
    </cfRule>
    <cfRule type="cellIs" dxfId="40" priority="48" operator="between">
      <formula>5</formula>
      <formula>5.99</formula>
    </cfRule>
  </conditionalFormatting>
  <conditionalFormatting sqref="Y4:Z9 Y10:Y12">
    <cfRule type="cellIs" dxfId="39" priority="32" operator="between">
      <formula>140</formula>
      <formula>149.99</formula>
    </cfRule>
    <cfRule type="cellIs" dxfId="38" priority="37" operator="between">
      <formula>90</formula>
      <formula>99.99</formula>
    </cfRule>
  </conditionalFormatting>
  <conditionalFormatting sqref="Y4:Z9 Y10:Y15">
    <cfRule type="cellIs" dxfId="37" priority="29" operator="between">
      <formula>170</formula>
      <formula>179.99</formula>
    </cfRule>
    <cfRule type="cellIs" dxfId="36" priority="30" operator="between">
      <formula>160</formula>
      <formula>169.99</formula>
    </cfRule>
    <cfRule type="cellIs" dxfId="35" priority="31" operator="between">
      <formula>150</formula>
      <formula>159.99</formula>
    </cfRule>
    <cfRule type="cellIs" dxfId="34" priority="33" operator="between">
      <formula>130</formula>
      <formula>139.99</formula>
    </cfRule>
    <cfRule type="cellIs" dxfId="33" priority="38" operator="between">
      <formula>80</formula>
      <formula>89.99</formula>
    </cfRule>
    <cfRule type="cellIs" dxfId="32" priority="39" operator="between">
      <formula>70</formula>
      <formula>79.99</formula>
    </cfRule>
    <cfRule type="cellIs" dxfId="31" priority="40" operator="between">
      <formula>60</formula>
      <formula>69.99</formula>
    </cfRule>
  </conditionalFormatting>
  <conditionalFormatting sqref="AA9:AB9">
    <cfRule type="cellIs" dxfId="30" priority="23" operator="between">
      <formula>8</formula>
      <formula>8.99</formula>
    </cfRule>
    <cfRule type="cellIs" dxfId="29" priority="24" operator="between">
      <formula>7</formula>
      <formula>7.99</formula>
    </cfRule>
    <cfRule type="cellIs" dxfId="28" priority="25" operator="between">
      <formula>6</formula>
      <formula>6.99</formula>
    </cfRule>
    <cfRule type="cellIs" dxfId="27" priority="26" operator="between">
      <formula>5</formula>
      <formula>5.99</formula>
    </cfRule>
    <cfRule type="cellIs" dxfId="26" priority="27" operator="between">
      <formula>4</formula>
      <formula>4.99</formula>
    </cfRule>
    <cfRule type="cellIs" dxfId="25" priority="28" operator="between">
      <formula>3</formula>
      <formula>3.99</formula>
    </cfRule>
  </conditionalFormatting>
  <conditionalFormatting sqref="R5:W16 Y4:Y15">
    <cfRule type="cellIs" dxfId="24" priority="18" operator="between">
      <formula>220</formula>
      <formula>229.99</formula>
    </cfRule>
    <cfRule type="cellIs" dxfId="23" priority="19" operator="between">
      <formula>210</formula>
      <formula>219.99</formula>
    </cfRule>
    <cfRule type="cellIs" dxfId="22" priority="20" operator="between">
      <formula>200</formula>
      <formula>209.99</formula>
    </cfRule>
    <cfRule type="cellIs" dxfId="21" priority="21" operator="between">
      <formula>190</formula>
      <formula>199.99</formula>
    </cfRule>
    <cfRule type="cellIs" dxfId="20" priority="22" operator="between">
      <formula>180</formula>
      <formula>189.99</formula>
    </cfRule>
  </conditionalFormatting>
  <conditionalFormatting sqref="Y4:Y15">
    <cfRule type="cellIs" dxfId="19" priority="34" operator="between">
      <formula>120</formula>
      <formula>129.99</formula>
    </cfRule>
    <cfRule type="cellIs" dxfId="18" priority="35" operator="between">
      <formula>110</formula>
      <formula>119.99</formula>
    </cfRule>
    <cfRule type="cellIs" dxfId="17" priority="36" operator="between">
      <formula>100</formula>
      <formula>109.99</formula>
    </cfRule>
  </conditionalFormatting>
  <conditionalFormatting sqref="Y4:Y16 R5:W16">
    <cfRule type="cellIs" dxfId="16" priority="74" operator="between">
      <formula>100</formula>
      <formula>109.99</formula>
    </cfRule>
  </conditionalFormatting>
  <conditionalFormatting sqref="Z9:Z16">
    <cfRule type="cellIs" dxfId="15" priority="5" operator="between">
      <formula>140</formula>
      <formula>149.99</formula>
    </cfRule>
    <cfRule type="cellIs" dxfId="14" priority="7" operator="between">
      <formula>120</formula>
      <formula>129.99</formula>
    </cfRule>
    <cfRule type="cellIs" dxfId="13" priority="8" operator="between">
      <formula>110</formula>
      <formula>119.99</formula>
    </cfRule>
    <cfRule type="cellIs" dxfId="12" priority="9" operator="between">
      <formula>100</formula>
      <formula>109.99</formula>
    </cfRule>
    <cfRule type="cellIs" dxfId="11" priority="10" operator="between">
      <formula>90</formula>
      <formula>99.99</formula>
    </cfRule>
  </conditionalFormatting>
  <conditionalFormatting sqref="Z9:Z16">
    <cfRule type="cellIs" dxfId="10" priority="2" operator="between">
      <formula>170</formula>
      <formula>179.99</formula>
    </cfRule>
    <cfRule type="cellIs" dxfId="9" priority="3" operator="between">
      <formula>160</formula>
      <formula>169.99</formula>
    </cfRule>
    <cfRule type="cellIs" dxfId="8" priority="4" operator="between">
      <formula>150</formula>
      <formula>159.99</formula>
    </cfRule>
    <cfRule type="cellIs" dxfId="7" priority="6" operator="between">
      <formula>130</formula>
      <formula>139.99</formula>
    </cfRule>
    <cfRule type="cellIs" dxfId="6" priority="11" operator="between">
      <formula>80</formula>
      <formula>89.99</formula>
    </cfRule>
    <cfRule type="cellIs" dxfId="5" priority="12" operator="between">
      <formula>70</formula>
      <formula>79.99</formula>
    </cfRule>
    <cfRule type="cellIs" dxfId="4" priority="13" operator="between">
      <formula>60</formula>
      <formula>69.99</formula>
    </cfRule>
  </conditionalFormatting>
  <conditionalFormatting sqref="C5:H16 J5:J15">
    <cfRule type="cellIs" dxfId="3" priority="14" operator="between">
      <formula>16</formula>
      <formula>16.9999</formula>
    </cfRule>
    <cfRule type="cellIs" dxfId="2" priority="15" operator="between">
      <formula>15</formula>
      <formula>15.9999</formula>
    </cfRule>
    <cfRule type="cellIs" dxfId="1" priority="16" operator="between">
      <formula>14</formula>
      <formula>14.9999</formula>
    </cfRule>
    <cfRule type="cellIs" dxfId="0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 Chamber - 30 CM</vt:lpstr>
      <vt:lpstr>Close Chamber - 20 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2021-06-09T05:18:08Z</dcterms:created>
  <dcterms:modified xsi:type="dcterms:W3CDTF">2021-06-17T07:25:33Z</dcterms:modified>
</cp:coreProperties>
</file>