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75" windowHeight="4125"/>
  </bookViews>
  <sheets>
    <sheet name="Rekapitulasi" sheetId="2" r:id="rId1"/>
    <sheet name="Laporan" sheetId="3" r:id="rId2"/>
  </sheets>
  <calcPr calcId="124519"/>
</workbook>
</file>

<file path=xl/calcChain.xml><?xml version="1.0" encoding="utf-8"?>
<calcChain xmlns="http://schemas.openxmlformats.org/spreadsheetml/2006/main">
  <c r="EF144" i="2"/>
  <c r="EE144"/>
  <c r="ED144"/>
  <c r="EI142"/>
  <c r="EI140"/>
  <c r="EH142"/>
  <c r="EG142"/>
  <c r="EF142"/>
  <c r="EE142"/>
  <c r="ED142"/>
  <c r="D18" i="3"/>
  <c r="EA115" i="2" l="1"/>
  <c r="DZ115"/>
  <c r="DY115"/>
  <c r="DX115"/>
  <c r="DW115"/>
  <c r="DV115"/>
  <c r="EA89"/>
  <c r="DZ89"/>
  <c r="DY89"/>
  <c r="DX89"/>
  <c r="DW89"/>
  <c r="DV89"/>
  <c r="EA81"/>
  <c r="DZ81"/>
  <c r="DY81"/>
  <c r="DX81"/>
  <c r="DW81"/>
  <c r="DV81"/>
  <c r="EA88"/>
  <c r="DZ88"/>
  <c r="DY88"/>
  <c r="DX88"/>
  <c r="DW88"/>
  <c r="DV88"/>
  <c r="EA82"/>
  <c r="DZ82"/>
  <c r="DY82"/>
  <c r="DX82"/>
  <c r="DW82"/>
  <c r="DV82"/>
  <c r="EA130"/>
  <c r="DZ130"/>
  <c r="DY130"/>
  <c r="DX130"/>
  <c r="DW130"/>
  <c r="DV130"/>
  <c r="EA73"/>
  <c r="DZ73"/>
  <c r="DY73"/>
  <c r="DX73"/>
  <c r="DW73"/>
  <c r="DV73"/>
  <c r="EA72"/>
  <c r="DZ72"/>
  <c r="DY72"/>
  <c r="DX72"/>
  <c r="DW72"/>
  <c r="DV72"/>
  <c r="EA51"/>
  <c r="DZ51"/>
  <c r="DY51"/>
  <c r="DX51"/>
  <c r="DW51"/>
  <c r="DV51"/>
  <c r="EA58"/>
  <c r="DZ58"/>
  <c r="DY58"/>
  <c r="DX58"/>
  <c r="DW58"/>
  <c r="DV58"/>
  <c r="EA39"/>
  <c r="DZ39"/>
  <c r="DY39"/>
  <c r="DX39"/>
  <c r="DW39"/>
  <c r="DV39"/>
  <c r="EA139"/>
  <c r="DZ139"/>
  <c r="DY139"/>
  <c r="DX139"/>
  <c r="DW139"/>
  <c r="EA138"/>
  <c r="DZ138"/>
  <c r="DY138"/>
  <c r="DX138"/>
  <c r="DW138"/>
  <c r="EA137"/>
  <c r="DZ137"/>
  <c r="DY137"/>
  <c r="DX137"/>
  <c r="DW137"/>
  <c r="EA136"/>
  <c r="DZ136"/>
  <c r="DY136"/>
  <c r="DX136"/>
  <c r="DW136"/>
  <c r="EA135"/>
  <c r="DZ135"/>
  <c r="DY135"/>
  <c r="DX135"/>
  <c r="DW135"/>
  <c r="EA131"/>
  <c r="DZ131"/>
  <c r="DY131"/>
  <c r="DX131"/>
  <c r="DW131"/>
  <c r="EA128"/>
  <c r="DZ128"/>
  <c r="DY128"/>
  <c r="DX128"/>
  <c r="DW128"/>
  <c r="EA124"/>
  <c r="DZ124"/>
  <c r="DY124"/>
  <c r="DX124"/>
  <c r="DW124"/>
  <c r="EA123"/>
  <c r="DZ123"/>
  <c r="DY123"/>
  <c r="DX123"/>
  <c r="DW123"/>
  <c r="EA122"/>
  <c r="DZ122"/>
  <c r="DY122"/>
  <c r="DX122"/>
  <c r="DW122"/>
  <c r="EA121"/>
  <c r="DZ121"/>
  <c r="DY121"/>
  <c r="DX121"/>
  <c r="DW121"/>
  <c r="EA120"/>
  <c r="DZ120"/>
  <c r="DY120"/>
  <c r="DX120"/>
  <c r="DW120"/>
  <c r="EA119"/>
  <c r="DZ119"/>
  <c r="DY119"/>
  <c r="DX119"/>
  <c r="DW119"/>
  <c r="EA114"/>
  <c r="DZ114"/>
  <c r="DY114"/>
  <c r="DX114"/>
  <c r="DW114"/>
  <c r="EA113"/>
  <c r="DZ113"/>
  <c r="DY113"/>
  <c r="DX113"/>
  <c r="DW113"/>
  <c r="EA112"/>
  <c r="DZ112"/>
  <c r="DY112"/>
  <c r="DX112"/>
  <c r="DW112"/>
  <c r="EA111"/>
  <c r="DZ111"/>
  <c r="DY111"/>
  <c r="DX111"/>
  <c r="DW111"/>
  <c r="EA110"/>
  <c r="DZ110"/>
  <c r="DY110"/>
  <c r="DX110"/>
  <c r="DW110"/>
  <c r="EA109"/>
  <c r="DZ109"/>
  <c r="DY109"/>
  <c r="DX109"/>
  <c r="DW109"/>
  <c r="EA105"/>
  <c r="DZ105"/>
  <c r="DY105"/>
  <c r="DX105"/>
  <c r="DW105"/>
  <c r="EA104"/>
  <c r="DZ104"/>
  <c r="DY104"/>
  <c r="DX104"/>
  <c r="DW104"/>
  <c r="EA103"/>
  <c r="DZ103"/>
  <c r="DY103"/>
  <c r="DX103"/>
  <c r="DW103"/>
  <c r="EA102"/>
  <c r="DZ102"/>
  <c r="DY102"/>
  <c r="DX102"/>
  <c r="DW102"/>
  <c r="EA101"/>
  <c r="DZ101"/>
  <c r="DY101"/>
  <c r="DX101"/>
  <c r="DW101"/>
  <c r="EA100"/>
  <c r="DZ100"/>
  <c r="DY100"/>
  <c r="DX100"/>
  <c r="DW100"/>
  <c r="EA99"/>
  <c r="DZ99"/>
  <c r="DY99"/>
  <c r="DX99"/>
  <c r="DW99"/>
  <c r="EA98"/>
  <c r="DZ98"/>
  <c r="DY98"/>
  <c r="DX98"/>
  <c r="DW98"/>
  <c r="EA97"/>
  <c r="DZ97"/>
  <c r="DY97"/>
  <c r="DX97"/>
  <c r="DW97"/>
  <c r="EA96"/>
  <c r="DZ96"/>
  <c r="DY96"/>
  <c r="DX96"/>
  <c r="DW96"/>
  <c r="EA95"/>
  <c r="DZ95"/>
  <c r="DY95"/>
  <c r="DX95"/>
  <c r="DW95"/>
  <c r="EA94"/>
  <c r="DZ94"/>
  <c r="DY94"/>
  <c r="DX94"/>
  <c r="DW94"/>
  <c r="EA93"/>
  <c r="DZ93"/>
  <c r="DY93"/>
  <c r="DX93"/>
  <c r="DW93"/>
  <c r="EA87"/>
  <c r="DZ87"/>
  <c r="DY87"/>
  <c r="DX87"/>
  <c r="DW87"/>
  <c r="EA86"/>
  <c r="DZ86"/>
  <c r="DY86"/>
  <c r="DX86"/>
  <c r="DW86"/>
  <c r="EA80"/>
  <c r="DZ80"/>
  <c r="DY80"/>
  <c r="DX80"/>
  <c r="DW80"/>
  <c r="EA79"/>
  <c r="DZ79"/>
  <c r="DY79"/>
  <c r="DX79"/>
  <c r="DW79"/>
  <c r="EA78"/>
  <c r="DZ78"/>
  <c r="DY78"/>
  <c r="DX78"/>
  <c r="DW78"/>
  <c r="EA74"/>
  <c r="DZ74"/>
  <c r="DY74"/>
  <c r="DX74"/>
  <c r="DW74"/>
  <c r="EA71"/>
  <c r="DZ71"/>
  <c r="DY71"/>
  <c r="DX71"/>
  <c r="DW71"/>
  <c r="EA70"/>
  <c r="DZ70"/>
  <c r="DY70"/>
  <c r="DX70"/>
  <c r="DW70"/>
  <c r="EA69"/>
  <c r="DZ69"/>
  <c r="DY69"/>
  <c r="DX69"/>
  <c r="DW69"/>
  <c r="EA68"/>
  <c r="DZ68"/>
  <c r="DY68"/>
  <c r="DX68"/>
  <c r="DW68"/>
  <c r="EA67"/>
  <c r="DZ67"/>
  <c r="DY67"/>
  <c r="DX67"/>
  <c r="DW67"/>
  <c r="EA66"/>
  <c r="DZ66"/>
  <c r="DY66"/>
  <c r="DX66"/>
  <c r="DW66"/>
  <c r="EA65"/>
  <c r="DZ65"/>
  <c r="DY65"/>
  <c r="DX65"/>
  <c r="DW65"/>
  <c r="EA64"/>
  <c r="DZ64"/>
  <c r="DY64"/>
  <c r="DX64"/>
  <c r="DW64"/>
  <c r="EA60"/>
  <c r="DZ60"/>
  <c r="DY60"/>
  <c r="DX60"/>
  <c r="DW60"/>
  <c r="EA59"/>
  <c r="DZ59"/>
  <c r="DY59"/>
  <c r="DX59"/>
  <c r="DW59"/>
  <c r="EA57"/>
  <c r="DZ57"/>
  <c r="DY57"/>
  <c r="DX57"/>
  <c r="DW57"/>
  <c r="EA56"/>
  <c r="DZ56"/>
  <c r="DY56"/>
  <c r="DX56"/>
  <c r="DW56"/>
  <c r="EA55"/>
  <c r="DZ55"/>
  <c r="DY55"/>
  <c r="DX55"/>
  <c r="DW55"/>
  <c r="EA50"/>
  <c r="DZ50"/>
  <c r="DY50"/>
  <c r="DX50"/>
  <c r="DW50"/>
  <c r="EA49"/>
  <c r="DZ49"/>
  <c r="DY49"/>
  <c r="DX49"/>
  <c r="DW49"/>
  <c r="EA48"/>
  <c r="DZ48"/>
  <c r="DY48"/>
  <c r="DX48"/>
  <c r="DW48"/>
  <c r="EA47"/>
  <c r="DZ47"/>
  <c r="DY47"/>
  <c r="DX47"/>
  <c r="DW47"/>
  <c r="EA46"/>
  <c r="DZ46"/>
  <c r="DY46"/>
  <c r="DX46"/>
  <c r="DW46"/>
  <c r="EA45"/>
  <c r="DZ45"/>
  <c r="DY45"/>
  <c r="DX45"/>
  <c r="DW45"/>
  <c r="EA44"/>
  <c r="DZ44"/>
  <c r="DY44"/>
  <c r="DX44"/>
  <c r="DW44"/>
  <c r="EA40"/>
  <c r="DZ40"/>
  <c r="DY40"/>
  <c r="DX40"/>
  <c r="DW40"/>
  <c r="EA38"/>
  <c r="DZ38"/>
  <c r="DY38"/>
  <c r="DX38"/>
  <c r="DW38"/>
  <c r="EA37"/>
  <c r="DZ37"/>
  <c r="DY37"/>
  <c r="DX37"/>
  <c r="DW37"/>
  <c r="EA36"/>
  <c r="DZ36"/>
  <c r="DY36"/>
  <c r="DX36"/>
  <c r="DW36"/>
  <c r="EA32"/>
  <c r="DZ32"/>
  <c r="DY32"/>
  <c r="DX32"/>
  <c r="DW32"/>
  <c r="EA31"/>
  <c r="DZ31"/>
  <c r="DY31"/>
  <c r="DX31"/>
  <c r="DW31"/>
  <c r="EA30"/>
  <c r="DZ30"/>
  <c r="DY30"/>
  <c r="DX30"/>
  <c r="DW30"/>
  <c r="EA29"/>
  <c r="DZ29"/>
  <c r="DY29"/>
  <c r="DX29"/>
  <c r="DW29"/>
  <c r="EA28"/>
  <c r="DZ28"/>
  <c r="DY28"/>
  <c r="DX28"/>
  <c r="DW28"/>
  <c r="EA27"/>
  <c r="DZ27"/>
  <c r="DY27"/>
  <c r="DX27"/>
  <c r="DW27"/>
  <c r="EA26"/>
  <c r="DZ26"/>
  <c r="DY26"/>
  <c r="DX26"/>
  <c r="DW26"/>
  <c r="EA25"/>
  <c r="DZ25"/>
  <c r="DY25"/>
  <c r="DX25"/>
  <c r="DW25"/>
  <c r="EA21"/>
  <c r="DZ21"/>
  <c r="DY21"/>
  <c r="DX21"/>
  <c r="DW21"/>
  <c r="EA20"/>
  <c r="DZ20"/>
  <c r="DY20"/>
  <c r="DX20"/>
  <c r="DW20"/>
  <c r="EA19"/>
  <c r="DZ19"/>
  <c r="DY19"/>
  <c r="DX19"/>
  <c r="DW19"/>
  <c r="EA18"/>
  <c r="DZ18"/>
  <c r="DY18"/>
  <c r="DX18"/>
  <c r="DW18"/>
  <c r="EA17"/>
  <c r="DZ17"/>
  <c r="DY17"/>
  <c r="DX17"/>
  <c r="DW17"/>
  <c r="EA16"/>
  <c r="DZ16"/>
  <c r="DY16"/>
  <c r="DX16"/>
  <c r="DW16"/>
  <c r="EA15"/>
  <c r="DZ15"/>
  <c r="DY15"/>
  <c r="DX15"/>
  <c r="DW15"/>
  <c r="EA14"/>
  <c r="DZ14"/>
  <c r="DY14"/>
  <c r="DX14"/>
  <c r="DW14"/>
  <c r="EA10"/>
  <c r="DZ10"/>
  <c r="DY10"/>
  <c r="DX10"/>
  <c r="DW10"/>
  <c r="EA9"/>
  <c r="DZ9"/>
  <c r="DY9"/>
  <c r="DX9"/>
  <c r="DW9"/>
  <c r="EA7"/>
  <c r="DZ7"/>
  <c r="DY7"/>
  <c r="DX7"/>
  <c r="DW7"/>
  <c r="EA8"/>
  <c r="DZ8"/>
  <c r="DY8"/>
  <c r="DX8"/>
  <c r="DW8"/>
  <c r="EB89" l="1"/>
  <c r="EB81"/>
  <c r="EF81" s="1"/>
  <c r="EB115"/>
  <c r="EG115" s="1"/>
  <c r="EE115"/>
  <c r="EG89"/>
  <c r="EF89"/>
  <c r="EH89"/>
  <c r="EE89"/>
  <c r="ED89"/>
  <c r="EE81"/>
  <c r="EB82"/>
  <c r="EF82" s="1"/>
  <c r="EB130"/>
  <c r="EG130" s="1"/>
  <c r="EB88"/>
  <c r="EF88" s="1"/>
  <c r="EB73"/>
  <c r="EH73" s="1"/>
  <c r="EB39"/>
  <c r="EG39" s="1"/>
  <c r="EB51"/>
  <c r="EG51" s="1"/>
  <c r="EB72"/>
  <c r="EH72" s="1"/>
  <c r="EB58"/>
  <c r="EE58" s="1"/>
  <c r="AP11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I41" s="1"/>
  <c r="AH33"/>
  <c r="AG33"/>
  <c r="AF33"/>
  <c r="AE33"/>
  <c r="AE41" s="1"/>
  <c r="AD33"/>
  <c r="AD41" s="1"/>
  <c r="AC33"/>
  <c r="AB33"/>
  <c r="AB41" s="1"/>
  <c r="AA33"/>
  <c r="AA41" s="1"/>
  <c r="Z33"/>
  <c r="Y33"/>
  <c r="X33"/>
  <c r="W33"/>
  <c r="W41" s="1"/>
  <c r="V33"/>
  <c r="U33"/>
  <c r="T33"/>
  <c r="S33"/>
  <c r="S41" s="1"/>
  <c r="R33"/>
  <c r="Q33"/>
  <c r="P33"/>
  <c r="BD125"/>
  <c r="BD132" s="1"/>
  <c r="BD140" s="1"/>
  <c r="BC125"/>
  <c r="BC132" s="1"/>
  <c r="BC140" s="1"/>
  <c r="BB125"/>
  <c r="BB132" s="1"/>
  <c r="BB140" s="1"/>
  <c r="BA125"/>
  <c r="BA132" s="1"/>
  <c r="BA140" s="1"/>
  <c r="AZ125"/>
  <c r="AZ132" s="1"/>
  <c r="AZ140" s="1"/>
  <c r="AY125"/>
  <c r="AY132" s="1"/>
  <c r="AY140" s="1"/>
  <c r="AX125"/>
  <c r="AX132" s="1"/>
  <c r="AX140" s="1"/>
  <c r="AW125"/>
  <c r="AW132" s="1"/>
  <c r="AW140" s="1"/>
  <c r="AV125"/>
  <c r="AV132" s="1"/>
  <c r="AV140" s="1"/>
  <c r="AU125"/>
  <c r="AU132" s="1"/>
  <c r="AU140" s="1"/>
  <c r="AT125"/>
  <c r="AT132" s="1"/>
  <c r="AT140" s="1"/>
  <c r="AS125"/>
  <c r="AS132" s="1"/>
  <c r="AS140" s="1"/>
  <c r="AR125"/>
  <c r="AR132" s="1"/>
  <c r="AR140" s="1"/>
  <c r="AQ125"/>
  <c r="AQ132" s="1"/>
  <c r="AQ140" s="1"/>
  <c r="AP125"/>
  <c r="AP132" s="1"/>
  <c r="AP140" s="1"/>
  <c r="AO125"/>
  <c r="AO132" s="1"/>
  <c r="AO140" s="1"/>
  <c r="AN125"/>
  <c r="AN132" s="1"/>
  <c r="AN140" s="1"/>
  <c r="AM125"/>
  <c r="AM132" s="1"/>
  <c r="AM140" s="1"/>
  <c r="AL125"/>
  <c r="AL132" s="1"/>
  <c r="AL140" s="1"/>
  <c r="AK125"/>
  <c r="AK132" s="1"/>
  <c r="AK140" s="1"/>
  <c r="AJ125"/>
  <c r="AJ132" s="1"/>
  <c r="AJ140" s="1"/>
  <c r="AI125"/>
  <c r="AI132" s="1"/>
  <c r="AI140" s="1"/>
  <c r="AH125"/>
  <c r="AH132" s="1"/>
  <c r="AH140" s="1"/>
  <c r="AG125"/>
  <c r="AG132" s="1"/>
  <c r="AG140" s="1"/>
  <c r="AF125"/>
  <c r="AF132" s="1"/>
  <c r="AF140" s="1"/>
  <c r="AE125"/>
  <c r="AE132" s="1"/>
  <c r="AE140" s="1"/>
  <c r="AD125"/>
  <c r="AD132" s="1"/>
  <c r="AD140" s="1"/>
  <c r="AC125"/>
  <c r="AC132" s="1"/>
  <c r="AC140" s="1"/>
  <c r="AB125"/>
  <c r="AB132" s="1"/>
  <c r="AB140" s="1"/>
  <c r="AA125"/>
  <c r="AA132" s="1"/>
  <c r="AA140" s="1"/>
  <c r="Z125"/>
  <c r="Z132" s="1"/>
  <c r="Z140" s="1"/>
  <c r="Y125"/>
  <c r="Y132" s="1"/>
  <c r="Y140" s="1"/>
  <c r="X125"/>
  <c r="X132" s="1"/>
  <c r="X140" s="1"/>
  <c r="W125"/>
  <c r="W132" s="1"/>
  <c r="W140" s="1"/>
  <c r="V125"/>
  <c r="V132" s="1"/>
  <c r="V140" s="1"/>
  <c r="U125"/>
  <c r="U132" s="1"/>
  <c r="U140" s="1"/>
  <c r="T125"/>
  <c r="T132" s="1"/>
  <c r="T140" s="1"/>
  <c r="S125"/>
  <c r="S132" s="1"/>
  <c r="S140" s="1"/>
  <c r="R125"/>
  <c r="R132" s="1"/>
  <c r="R140" s="1"/>
  <c r="Q125"/>
  <c r="Q132" s="1"/>
  <c r="Q140" s="1"/>
  <c r="P125"/>
  <c r="P132" s="1"/>
  <c r="P140" s="1"/>
  <c r="BD106"/>
  <c r="BD116" s="1"/>
  <c r="BC106"/>
  <c r="BC116" s="1"/>
  <c r="BB106"/>
  <c r="BB116" s="1"/>
  <c r="BA106"/>
  <c r="BA116" s="1"/>
  <c r="AZ106"/>
  <c r="AZ116" s="1"/>
  <c r="AY106"/>
  <c r="AY116" s="1"/>
  <c r="AX106"/>
  <c r="AX116" s="1"/>
  <c r="AW106"/>
  <c r="AW116" s="1"/>
  <c r="AV106"/>
  <c r="AV116" s="1"/>
  <c r="AU106"/>
  <c r="AU116" s="1"/>
  <c r="AT106"/>
  <c r="AT116" s="1"/>
  <c r="AS106"/>
  <c r="AS116" s="1"/>
  <c r="AR106"/>
  <c r="AR116" s="1"/>
  <c r="AQ106"/>
  <c r="AQ116" s="1"/>
  <c r="AP106"/>
  <c r="AP116" s="1"/>
  <c r="AO106"/>
  <c r="AO116" s="1"/>
  <c r="AN106"/>
  <c r="AN116" s="1"/>
  <c r="AM106"/>
  <c r="AM116" s="1"/>
  <c r="AL106"/>
  <c r="AL116" s="1"/>
  <c r="AK106"/>
  <c r="AK116" s="1"/>
  <c r="AJ106"/>
  <c r="AJ116" s="1"/>
  <c r="AI106"/>
  <c r="AI116" s="1"/>
  <c r="AH106"/>
  <c r="AH116" s="1"/>
  <c r="AG106"/>
  <c r="AG116" s="1"/>
  <c r="AF106"/>
  <c r="AF116" s="1"/>
  <c r="AE106"/>
  <c r="AE116" s="1"/>
  <c r="AD106"/>
  <c r="AD116" s="1"/>
  <c r="AC106"/>
  <c r="AC116" s="1"/>
  <c r="AB106"/>
  <c r="AB116" s="1"/>
  <c r="AA106"/>
  <c r="AA116" s="1"/>
  <c r="Z106"/>
  <c r="Z116" s="1"/>
  <c r="Y106"/>
  <c r="Y116" s="1"/>
  <c r="X106"/>
  <c r="X116" s="1"/>
  <c r="W106"/>
  <c r="W116" s="1"/>
  <c r="V106"/>
  <c r="V116" s="1"/>
  <c r="U106"/>
  <c r="U116" s="1"/>
  <c r="T106"/>
  <c r="T116" s="1"/>
  <c r="S106"/>
  <c r="S116" s="1"/>
  <c r="R106"/>
  <c r="R116" s="1"/>
  <c r="Q106"/>
  <c r="Q116" s="1"/>
  <c r="P106"/>
  <c r="P116" s="1"/>
  <c r="BD75"/>
  <c r="BD83" s="1"/>
  <c r="BD90" s="1"/>
  <c r="BC75"/>
  <c r="BC83" s="1"/>
  <c r="BC90" s="1"/>
  <c r="BB75"/>
  <c r="BB83" s="1"/>
  <c r="BB90" s="1"/>
  <c r="BA75"/>
  <c r="BA83" s="1"/>
  <c r="BA90" s="1"/>
  <c r="AZ75"/>
  <c r="AZ83" s="1"/>
  <c r="AZ90" s="1"/>
  <c r="AY75"/>
  <c r="AY83" s="1"/>
  <c r="AY90" s="1"/>
  <c r="AX75"/>
  <c r="AX83" s="1"/>
  <c r="AX90" s="1"/>
  <c r="AW75"/>
  <c r="AW83" s="1"/>
  <c r="AW90" s="1"/>
  <c r="AV75"/>
  <c r="AV83" s="1"/>
  <c r="AV90" s="1"/>
  <c r="AU75"/>
  <c r="AU83" s="1"/>
  <c r="AU90" s="1"/>
  <c r="AT75"/>
  <c r="AT83" s="1"/>
  <c r="AT90" s="1"/>
  <c r="AS75"/>
  <c r="AS83" s="1"/>
  <c r="AS90" s="1"/>
  <c r="AR75"/>
  <c r="AR83" s="1"/>
  <c r="AR90" s="1"/>
  <c r="AQ75"/>
  <c r="AQ83" s="1"/>
  <c r="AQ90" s="1"/>
  <c r="AP75"/>
  <c r="AP83" s="1"/>
  <c r="AP90" s="1"/>
  <c r="AO75"/>
  <c r="AO83" s="1"/>
  <c r="AO90" s="1"/>
  <c r="AN75"/>
  <c r="AN83" s="1"/>
  <c r="AN90" s="1"/>
  <c r="AM75"/>
  <c r="AM83" s="1"/>
  <c r="AM90" s="1"/>
  <c r="AL75"/>
  <c r="AL83" s="1"/>
  <c r="AL90" s="1"/>
  <c r="AK75"/>
  <c r="AK83" s="1"/>
  <c r="AK90" s="1"/>
  <c r="AJ75"/>
  <c r="AJ83" s="1"/>
  <c r="AJ90" s="1"/>
  <c r="AI75"/>
  <c r="AI83" s="1"/>
  <c r="AI90" s="1"/>
  <c r="AH75"/>
  <c r="AH83" s="1"/>
  <c r="AH90" s="1"/>
  <c r="AG75"/>
  <c r="AG83" s="1"/>
  <c r="AG90" s="1"/>
  <c r="AF75"/>
  <c r="AF83" s="1"/>
  <c r="AF90" s="1"/>
  <c r="AE75"/>
  <c r="AE83" s="1"/>
  <c r="AE90" s="1"/>
  <c r="AD75"/>
  <c r="AD83" s="1"/>
  <c r="AD90" s="1"/>
  <c r="AC75"/>
  <c r="AC83" s="1"/>
  <c r="AC90" s="1"/>
  <c r="AB75"/>
  <c r="AB83" s="1"/>
  <c r="AB90" s="1"/>
  <c r="AA75"/>
  <c r="AA83" s="1"/>
  <c r="AA90" s="1"/>
  <c r="Z75"/>
  <c r="Z83" s="1"/>
  <c r="Z90" s="1"/>
  <c r="Y75"/>
  <c r="Y83" s="1"/>
  <c r="Y90" s="1"/>
  <c r="X75"/>
  <c r="X83" s="1"/>
  <c r="X90" s="1"/>
  <c r="W75"/>
  <c r="W83" s="1"/>
  <c r="W90" s="1"/>
  <c r="V75"/>
  <c r="V83" s="1"/>
  <c r="V90" s="1"/>
  <c r="U75"/>
  <c r="U83" s="1"/>
  <c r="U90" s="1"/>
  <c r="T75"/>
  <c r="T83" s="1"/>
  <c r="T90" s="1"/>
  <c r="S75"/>
  <c r="S83" s="1"/>
  <c r="S90" s="1"/>
  <c r="R75"/>
  <c r="R83" s="1"/>
  <c r="R90" s="1"/>
  <c r="Q75"/>
  <c r="Q83" s="1"/>
  <c r="Q90" s="1"/>
  <c r="P75"/>
  <c r="P83" s="1"/>
  <c r="P90" s="1"/>
  <c r="BD52"/>
  <c r="BD61" s="1"/>
  <c r="BC52"/>
  <c r="BC61" s="1"/>
  <c r="BB52"/>
  <c r="BB61" s="1"/>
  <c r="BA52"/>
  <c r="BA61" s="1"/>
  <c r="AZ52"/>
  <c r="AZ61" s="1"/>
  <c r="AY52"/>
  <c r="AY61" s="1"/>
  <c r="AX52"/>
  <c r="AX61" s="1"/>
  <c r="AW52"/>
  <c r="AW61" s="1"/>
  <c r="AV52"/>
  <c r="AV61" s="1"/>
  <c r="AU52"/>
  <c r="AU61" s="1"/>
  <c r="AT52"/>
  <c r="AT61" s="1"/>
  <c r="AS52"/>
  <c r="AS61" s="1"/>
  <c r="AR52"/>
  <c r="AR61" s="1"/>
  <c r="AQ52"/>
  <c r="AQ61" s="1"/>
  <c r="AP52"/>
  <c r="AP61" s="1"/>
  <c r="AO52"/>
  <c r="AO61" s="1"/>
  <c r="AN52"/>
  <c r="AN61" s="1"/>
  <c r="AM52"/>
  <c r="AM61" s="1"/>
  <c r="AL52"/>
  <c r="AL61" s="1"/>
  <c r="AK52"/>
  <c r="AK61" s="1"/>
  <c r="AJ52"/>
  <c r="AJ61" s="1"/>
  <c r="AI52"/>
  <c r="AI61" s="1"/>
  <c r="AH52"/>
  <c r="AH61" s="1"/>
  <c r="AG52"/>
  <c r="AG61" s="1"/>
  <c r="AF52"/>
  <c r="AF61" s="1"/>
  <c r="AE52"/>
  <c r="AE61" s="1"/>
  <c r="AD52"/>
  <c r="AD61" s="1"/>
  <c r="AC52"/>
  <c r="AC61" s="1"/>
  <c r="AB52"/>
  <c r="AB61" s="1"/>
  <c r="AA52"/>
  <c r="AA61" s="1"/>
  <c r="Z52"/>
  <c r="Z61" s="1"/>
  <c r="Y52"/>
  <c r="Y61" s="1"/>
  <c r="X52"/>
  <c r="X61" s="1"/>
  <c r="W52"/>
  <c r="W61" s="1"/>
  <c r="V52"/>
  <c r="V61" s="1"/>
  <c r="U52"/>
  <c r="U61" s="1"/>
  <c r="T52"/>
  <c r="T61" s="1"/>
  <c r="S52"/>
  <c r="S61" s="1"/>
  <c r="R52"/>
  <c r="R61" s="1"/>
  <c r="Q52"/>
  <c r="Q61" s="1"/>
  <c r="P52"/>
  <c r="P61" s="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H41"/>
  <c r="AG41"/>
  <c r="AF41"/>
  <c r="AC41"/>
  <c r="Z41"/>
  <c r="Y41"/>
  <c r="X41"/>
  <c r="V41"/>
  <c r="U41"/>
  <c r="T41"/>
  <c r="R41"/>
  <c r="Q41"/>
  <c r="P41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BD11"/>
  <c r="BC11"/>
  <c r="BB11"/>
  <c r="BA11"/>
  <c r="AZ11"/>
  <c r="AY11"/>
  <c r="AX11"/>
  <c r="AW11"/>
  <c r="AV11"/>
  <c r="AU11"/>
  <c r="AT11"/>
  <c r="AS11"/>
  <c r="AR11"/>
  <c r="AQ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B16" i="3"/>
  <c r="B15"/>
  <c r="B14"/>
  <c r="B13"/>
  <c r="B12"/>
  <c r="B11"/>
  <c r="B10"/>
  <c r="B9"/>
  <c r="B8"/>
  <c r="B7"/>
  <c r="B6"/>
  <c r="B5"/>
  <c r="B4"/>
  <c r="B3"/>
  <c r="DV7" i="2"/>
  <c r="DV8"/>
  <c r="DV9"/>
  <c r="DV10"/>
  <c r="DV14"/>
  <c r="DV15"/>
  <c r="DV16"/>
  <c r="DV17"/>
  <c r="DV18"/>
  <c r="DV19"/>
  <c r="DV20"/>
  <c r="DV21"/>
  <c r="DV25"/>
  <c r="DV26"/>
  <c r="DV27"/>
  <c r="DV28"/>
  <c r="DV29"/>
  <c r="DV30"/>
  <c r="DV31"/>
  <c r="DV32"/>
  <c r="DV36"/>
  <c r="DV37"/>
  <c r="DV38"/>
  <c r="DV40"/>
  <c r="DV44"/>
  <c r="DV45"/>
  <c r="DV46"/>
  <c r="DV47"/>
  <c r="DV48"/>
  <c r="DV49"/>
  <c r="DV50"/>
  <c r="DV55"/>
  <c r="DV56"/>
  <c r="DV57"/>
  <c r="DV59"/>
  <c r="DV60"/>
  <c r="DV64"/>
  <c r="DV65"/>
  <c r="DV66"/>
  <c r="DV67"/>
  <c r="DV68"/>
  <c r="DV69"/>
  <c r="DV70"/>
  <c r="DV71"/>
  <c r="DV74"/>
  <c r="DV78"/>
  <c r="DV79"/>
  <c r="DV80"/>
  <c r="DV86"/>
  <c r="DV87"/>
  <c r="DV93"/>
  <c r="DV94"/>
  <c r="DV95"/>
  <c r="DV96"/>
  <c r="DV97"/>
  <c r="DV98"/>
  <c r="DV99"/>
  <c r="DV100"/>
  <c r="DV101"/>
  <c r="DV102"/>
  <c r="DV103"/>
  <c r="DV104"/>
  <c r="DV105"/>
  <c r="DV109"/>
  <c r="DV110"/>
  <c r="DV111"/>
  <c r="DV112"/>
  <c r="DV113"/>
  <c r="DV114"/>
  <c r="DV119"/>
  <c r="DV120"/>
  <c r="DV121"/>
  <c r="DV122"/>
  <c r="DV123"/>
  <c r="DV124"/>
  <c r="DV128"/>
  <c r="DV131"/>
  <c r="DV135"/>
  <c r="DV136"/>
  <c r="DV137"/>
  <c r="DV138"/>
  <c r="DV139"/>
  <c r="EI134"/>
  <c r="EI133"/>
  <c r="EI127"/>
  <c r="EI126"/>
  <c r="EI118"/>
  <c r="EI117"/>
  <c r="EI108"/>
  <c r="EI107"/>
  <c r="EI92"/>
  <c r="EI91"/>
  <c r="EI85"/>
  <c r="EI84"/>
  <c r="EI77"/>
  <c r="EI76"/>
  <c r="EI63"/>
  <c r="EI62"/>
  <c r="EI54"/>
  <c r="EI53"/>
  <c r="EI43"/>
  <c r="EI42"/>
  <c r="EI35"/>
  <c r="EI34"/>
  <c r="EI24"/>
  <c r="EI23"/>
  <c r="EI13"/>
  <c r="EI12"/>
  <c r="O125"/>
  <c r="O132" s="1"/>
  <c r="O140" s="1"/>
  <c r="N125"/>
  <c r="N132" s="1"/>
  <c r="N140" s="1"/>
  <c r="M125"/>
  <c r="M132" s="1"/>
  <c r="M140" s="1"/>
  <c r="L125"/>
  <c r="L132" s="1"/>
  <c r="L140" s="1"/>
  <c r="K125"/>
  <c r="K132" s="1"/>
  <c r="K140" s="1"/>
  <c r="J125"/>
  <c r="J132" s="1"/>
  <c r="J140" s="1"/>
  <c r="I125"/>
  <c r="I132" s="1"/>
  <c r="I140" s="1"/>
  <c r="H125"/>
  <c r="H132" s="1"/>
  <c r="H140" s="1"/>
  <c r="G125"/>
  <c r="G132" s="1"/>
  <c r="G140" s="1"/>
  <c r="F125"/>
  <c r="F132" s="1"/>
  <c r="F140" s="1"/>
  <c r="E125"/>
  <c r="E132" s="1"/>
  <c r="D125"/>
  <c r="C125"/>
  <c r="C132" s="1"/>
  <c r="O106"/>
  <c r="O116" s="1"/>
  <c r="N106"/>
  <c r="N116" s="1"/>
  <c r="M106"/>
  <c r="M116" s="1"/>
  <c r="L106"/>
  <c r="L116" s="1"/>
  <c r="K106"/>
  <c r="K116" s="1"/>
  <c r="J106"/>
  <c r="J116" s="1"/>
  <c r="I106"/>
  <c r="I116" s="1"/>
  <c r="H106"/>
  <c r="H116" s="1"/>
  <c r="G106"/>
  <c r="G116" s="1"/>
  <c r="F106"/>
  <c r="F116" s="1"/>
  <c r="E106"/>
  <c r="E116" s="1"/>
  <c r="D106"/>
  <c r="D116" s="1"/>
  <c r="C106"/>
  <c r="C116" s="1"/>
  <c r="O75"/>
  <c r="O83" s="1"/>
  <c r="O90" s="1"/>
  <c r="N75"/>
  <c r="N83" s="1"/>
  <c r="N90" s="1"/>
  <c r="M75"/>
  <c r="M83" s="1"/>
  <c r="M90" s="1"/>
  <c r="L75"/>
  <c r="L83" s="1"/>
  <c r="L90" s="1"/>
  <c r="K75"/>
  <c r="K83" s="1"/>
  <c r="K90" s="1"/>
  <c r="J75"/>
  <c r="J83" s="1"/>
  <c r="J90" s="1"/>
  <c r="I75"/>
  <c r="I83" s="1"/>
  <c r="I90" s="1"/>
  <c r="H75"/>
  <c r="H83" s="1"/>
  <c r="H90" s="1"/>
  <c r="G75"/>
  <c r="G83" s="1"/>
  <c r="G90" s="1"/>
  <c r="F75"/>
  <c r="F83" s="1"/>
  <c r="F90" s="1"/>
  <c r="E75"/>
  <c r="E83" s="1"/>
  <c r="E90" s="1"/>
  <c r="D75"/>
  <c r="D83" s="1"/>
  <c r="D90" s="1"/>
  <c r="C75"/>
  <c r="C83" s="1"/>
  <c r="EB150"/>
  <c r="EB149"/>
  <c r="EB148"/>
  <c r="EB147"/>
  <c r="EB146"/>
  <c r="EB145"/>
  <c r="EB144"/>
  <c r="EB143"/>
  <c r="EB142"/>
  <c r="EB141"/>
  <c r="EB140"/>
  <c r="EB63"/>
  <c r="EB62"/>
  <c r="EB61"/>
  <c r="EB54"/>
  <c r="EB53"/>
  <c r="EB52"/>
  <c r="EB43"/>
  <c r="EB42"/>
  <c r="EB41"/>
  <c r="EB35"/>
  <c r="EB34"/>
  <c r="EB33"/>
  <c r="O52"/>
  <c r="O61" s="1"/>
  <c r="N52"/>
  <c r="N61" s="1"/>
  <c r="M52"/>
  <c r="M61" s="1"/>
  <c r="L52"/>
  <c r="L61" s="1"/>
  <c r="K52"/>
  <c r="K61" s="1"/>
  <c r="J52"/>
  <c r="J61" s="1"/>
  <c r="I52"/>
  <c r="I61" s="1"/>
  <c r="H52"/>
  <c r="H61" s="1"/>
  <c r="G52"/>
  <c r="G61" s="1"/>
  <c r="F52"/>
  <c r="F61" s="1"/>
  <c r="E52"/>
  <c r="E61" s="1"/>
  <c r="D52"/>
  <c r="D61" s="1"/>
  <c r="C52"/>
  <c r="C61" s="1"/>
  <c r="O33"/>
  <c r="O41" s="1"/>
  <c r="N33"/>
  <c r="N41" s="1"/>
  <c r="M33"/>
  <c r="M41" s="1"/>
  <c r="L33"/>
  <c r="L41" s="1"/>
  <c r="K33"/>
  <c r="K41" s="1"/>
  <c r="J33"/>
  <c r="J41" s="1"/>
  <c r="I33"/>
  <c r="I41" s="1"/>
  <c r="H33"/>
  <c r="H41" s="1"/>
  <c r="G33"/>
  <c r="G41" s="1"/>
  <c r="F33"/>
  <c r="F41" s="1"/>
  <c r="E33"/>
  <c r="E41" s="1"/>
  <c r="D33"/>
  <c r="D41" s="1"/>
  <c r="C33"/>
  <c r="C41" s="1"/>
  <c r="O22"/>
  <c r="N22"/>
  <c r="M22"/>
  <c r="L22"/>
  <c r="K22"/>
  <c r="J22"/>
  <c r="I22"/>
  <c r="H22"/>
  <c r="G22"/>
  <c r="F22"/>
  <c r="E22"/>
  <c r="D22"/>
  <c r="C22"/>
  <c r="O11"/>
  <c r="N11"/>
  <c r="M11"/>
  <c r="L11"/>
  <c r="K11"/>
  <c r="J11"/>
  <c r="I11"/>
  <c r="H11"/>
  <c r="G11"/>
  <c r="F11"/>
  <c r="E11"/>
  <c r="D11"/>
  <c r="C11"/>
  <c r="EE82" l="1"/>
  <c r="ED81"/>
  <c r="EH81"/>
  <c r="EG81"/>
  <c r="EF115"/>
  <c r="EH82"/>
  <c r="EH115"/>
  <c r="ED115"/>
  <c r="EI89"/>
  <c r="ED82"/>
  <c r="EG82"/>
  <c r="EF73"/>
  <c r="EG88"/>
  <c r="EE130"/>
  <c r="EE88"/>
  <c r="EE72"/>
  <c r="ED73"/>
  <c r="EG73"/>
  <c r="EH130"/>
  <c r="ED88"/>
  <c r="EF130"/>
  <c r="EE73"/>
  <c r="ED130"/>
  <c r="EH88"/>
  <c r="EE39"/>
  <c r="EH39"/>
  <c r="EF39"/>
  <c r="ED39"/>
  <c r="ED58"/>
  <c r="EH51"/>
  <c r="EF51"/>
  <c r="EE51"/>
  <c r="ED51"/>
  <c r="EG72"/>
  <c r="EF72"/>
  <c r="ED72"/>
  <c r="EG58"/>
  <c r="EF58"/>
  <c r="EH58"/>
  <c r="EB128"/>
  <c r="EF128" s="1"/>
  <c r="EB113"/>
  <c r="EE113" s="1"/>
  <c r="EB114"/>
  <c r="ED114" s="1"/>
  <c r="EB111"/>
  <c r="ED111" s="1"/>
  <c r="EB87"/>
  <c r="ED87" s="1"/>
  <c r="EB46"/>
  <c r="ED46" s="1"/>
  <c r="EB110"/>
  <c r="EF110" s="1"/>
  <c r="EB70"/>
  <c r="EE70" s="1"/>
  <c r="EB48"/>
  <c r="ED48" s="1"/>
  <c r="EB47"/>
  <c r="ED47" s="1"/>
  <c r="EB131"/>
  <c r="ED131" s="1"/>
  <c r="E140"/>
  <c r="EB86"/>
  <c r="ED86" s="1"/>
  <c r="DV90"/>
  <c r="C11" i="3" s="1"/>
  <c r="EB9" i="2"/>
  <c r="ED9" s="1"/>
  <c r="EB7"/>
  <c r="EH7" s="1"/>
  <c r="EB10"/>
  <c r="ED10" s="1"/>
  <c r="DV106"/>
  <c r="C12" i="3" s="1"/>
  <c r="DV75" i="2"/>
  <c r="C9" i="3" s="1"/>
  <c r="EB49" i="2"/>
  <c r="EE49" s="1"/>
  <c r="EB32"/>
  <c r="EE32" s="1"/>
  <c r="DV33"/>
  <c r="C5" i="3" s="1"/>
  <c r="DV22" i="2"/>
  <c r="C4" i="3" s="1"/>
  <c r="EB45" i="2"/>
  <c r="ED45" s="1"/>
  <c r="EB44"/>
  <c r="ED44" s="1"/>
  <c r="EB8"/>
  <c r="EG8" s="1"/>
  <c r="EB19"/>
  <c r="EH19" s="1"/>
  <c r="EB37"/>
  <c r="EH37" s="1"/>
  <c r="EB50"/>
  <c r="ED50" s="1"/>
  <c r="EB55"/>
  <c r="EH55" s="1"/>
  <c r="EB60"/>
  <c r="EH60" s="1"/>
  <c r="EB74"/>
  <c r="EE74" s="1"/>
  <c r="EB79"/>
  <c r="EG79" s="1"/>
  <c r="EB96"/>
  <c r="EF96" s="1"/>
  <c r="EB100"/>
  <c r="EH100" s="1"/>
  <c r="EB112"/>
  <c r="ED112" s="1"/>
  <c r="EB124"/>
  <c r="EE124" s="1"/>
  <c r="EB139"/>
  <c r="EF139" s="1"/>
  <c r="DV116"/>
  <c r="C13" i="3" s="1"/>
  <c r="EB15" i="2"/>
  <c r="EH15" s="1"/>
  <c r="EB18"/>
  <c r="EF18" s="1"/>
  <c r="EB36"/>
  <c r="EH36" s="1"/>
  <c r="EB59"/>
  <c r="EH59" s="1"/>
  <c r="EB71"/>
  <c r="ED71" s="1"/>
  <c r="EB78"/>
  <c r="EF78" s="1"/>
  <c r="EB95"/>
  <c r="EH95" s="1"/>
  <c r="EB99"/>
  <c r="EH99" s="1"/>
  <c r="EB103"/>
  <c r="EE103" s="1"/>
  <c r="EB105"/>
  <c r="EF105" s="1"/>
  <c r="EB109"/>
  <c r="EH109" s="1"/>
  <c r="EB123"/>
  <c r="EF123" s="1"/>
  <c r="EB135"/>
  <c r="EH135" s="1"/>
  <c r="EB138"/>
  <c r="EH138" s="1"/>
  <c r="EB14"/>
  <c r="EE14" s="1"/>
  <c r="EB17"/>
  <c r="EH17" s="1"/>
  <c r="EB21"/>
  <c r="EE21" s="1"/>
  <c r="EB40"/>
  <c r="EF40" s="1"/>
  <c r="EB57"/>
  <c r="ED57" s="1"/>
  <c r="EB94"/>
  <c r="EE94" s="1"/>
  <c r="EB98"/>
  <c r="EH98" s="1"/>
  <c r="EB102"/>
  <c r="EH102" s="1"/>
  <c r="EB122"/>
  <c r="EE122" s="1"/>
  <c r="EB137"/>
  <c r="EE137" s="1"/>
  <c r="DV140"/>
  <c r="C16" i="3" s="1"/>
  <c r="DV125" i="2"/>
  <c r="C14" i="3" s="1"/>
  <c r="DV52" i="2"/>
  <c r="C7" i="3" s="1"/>
  <c r="EB16" i="2"/>
  <c r="EH16" s="1"/>
  <c r="EB20"/>
  <c r="EG20" s="1"/>
  <c r="EB31"/>
  <c r="EE31" s="1"/>
  <c r="EB38"/>
  <c r="EF38" s="1"/>
  <c r="EB56"/>
  <c r="EH56" s="1"/>
  <c r="EB69"/>
  <c r="EE69" s="1"/>
  <c r="EB80"/>
  <c r="EH80" s="1"/>
  <c r="EB93"/>
  <c r="EG93" s="1"/>
  <c r="EB97"/>
  <c r="EH97" s="1"/>
  <c r="EB101"/>
  <c r="EH101" s="1"/>
  <c r="EB104"/>
  <c r="EH104" s="1"/>
  <c r="EB136"/>
  <c r="EF136" s="1"/>
  <c r="DV132"/>
  <c r="C15" i="3" s="1"/>
  <c r="DV83" i="2"/>
  <c r="C10" i="3" s="1"/>
  <c r="DV61" i="2"/>
  <c r="C8" i="3" s="1"/>
  <c r="DV41" i="2"/>
  <c r="C6" i="3" s="1"/>
  <c r="DV11" i="2"/>
  <c r="C3" i="3" s="1"/>
  <c r="C140" i="2"/>
  <c r="C90"/>
  <c r="EB25"/>
  <c r="ED25" s="1"/>
  <c r="EB26"/>
  <c r="ED26" s="1"/>
  <c r="EB27"/>
  <c r="EG27" s="1"/>
  <c r="EB28"/>
  <c r="EG28" s="1"/>
  <c r="EB29"/>
  <c r="EH29" s="1"/>
  <c r="EB30"/>
  <c r="EG30" s="1"/>
  <c r="EB64"/>
  <c r="ED64" s="1"/>
  <c r="EB65"/>
  <c r="EH65" s="1"/>
  <c r="EB66"/>
  <c r="ED66" s="1"/>
  <c r="EB67"/>
  <c r="EG67" s="1"/>
  <c r="EB68"/>
  <c r="ED68" s="1"/>
  <c r="D132"/>
  <c r="EB119"/>
  <c r="EH119" s="1"/>
  <c r="EB120"/>
  <c r="EB121"/>
  <c r="EE121" s="1"/>
  <c r="EI82" l="1"/>
  <c r="EI81"/>
  <c r="EI115"/>
  <c r="EI130"/>
  <c r="EI73"/>
  <c r="EI39"/>
  <c r="EI88"/>
  <c r="EI72"/>
  <c r="EI51"/>
  <c r="EI58"/>
  <c r="EG86"/>
  <c r="EG32"/>
  <c r="ED78"/>
  <c r="EE47"/>
  <c r="EH32"/>
  <c r="EE86"/>
  <c r="EH70"/>
  <c r="EF50"/>
  <c r="EG95"/>
  <c r="EG15"/>
  <c r="EH87"/>
  <c r="ED15"/>
  <c r="ED21"/>
  <c r="EE97"/>
  <c r="EF97"/>
  <c r="EE15"/>
  <c r="EH111"/>
  <c r="EE46"/>
  <c r="ED95"/>
  <c r="EH86"/>
  <c r="ED99"/>
  <c r="EG70"/>
  <c r="EF70"/>
  <c r="ED70"/>
  <c r="EH47"/>
  <c r="EH50"/>
  <c r="EE101"/>
  <c r="EF102"/>
  <c r="EG57"/>
  <c r="EE50"/>
  <c r="EG21"/>
  <c r="EG100"/>
  <c r="EG124"/>
  <c r="EH113"/>
  <c r="ED113"/>
  <c r="EG111"/>
  <c r="EF111"/>
  <c r="EE111"/>
  <c r="EG110"/>
  <c r="ED97"/>
  <c r="EG97"/>
  <c r="ED60"/>
  <c r="EH21"/>
  <c r="ED16"/>
  <c r="EE16"/>
  <c r="EG16"/>
  <c r="EF16"/>
  <c r="EG10"/>
  <c r="ED135"/>
  <c r="EF135"/>
  <c r="EH131"/>
  <c r="EG113"/>
  <c r="EF113"/>
  <c r="ED105"/>
  <c r="ED103"/>
  <c r="ED98"/>
  <c r="EG98"/>
  <c r="EE98"/>
  <c r="EF86"/>
  <c r="ED32"/>
  <c r="ED18"/>
  <c r="ED128"/>
  <c r="ED132" s="1"/>
  <c r="EE104"/>
  <c r="EG47"/>
  <c r="EF15"/>
  <c r="EE139"/>
  <c r="EH139"/>
  <c r="EG128"/>
  <c r="EH128"/>
  <c r="EE128"/>
  <c r="EG123"/>
  <c r="EH112"/>
  <c r="EF103"/>
  <c r="EH103"/>
  <c r="EF100"/>
  <c r="EE99"/>
  <c r="EH94"/>
  <c r="EG94"/>
  <c r="ED90"/>
  <c r="EF87"/>
  <c r="EH57"/>
  <c r="EH61" s="1"/>
  <c r="EF32"/>
  <c r="EH31"/>
  <c r="EF19"/>
  <c r="EF14"/>
  <c r="EE136"/>
  <c r="ED136"/>
  <c r="EG136"/>
  <c r="EH136"/>
  <c r="EE112"/>
  <c r="EG80"/>
  <c r="ED80"/>
  <c r="EG78"/>
  <c r="EH74"/>
  <c r="EE59"/>
  <c r="EF46"/>
  <c r="EG46"/>
  <c r="EH40"/>
  <c r="ED138"/>
  <c r="EG114"/>
  <c r="EF114"/>
  <c r="EE114"/>
  <c r="EH114"/>
  <c r="EH105"/>
  <c r="ED100"/>
  <c r="EF95"/>
  <c r="EF93"/>
  <c r="EG87"/>
  <c r="EE87"/>
  <c r="EE80"/>
  <c r="ED59"/>
  <c r="EG59"/>
  <c r="EF59"/>
  <c r="ED49"/>
  <c r="EF47"/>
  <c r="EH46"/>
  <c r="ED40"/>
  <c r="EE40"/>
  <c r="ED38"/>
  <c r="ED19"/>
  <c r="EG19"/>
  <c r="EE19"/>
  <c r="EF17"/>
  <c r="ED17"/>
  <c r="EG135"/>
  <c r="EE135"/>
  <c r="EF124"/>
  <c r="ED124"/>
  <c r="EH122"/>
  <c r="EF112"/>
  <c r="EE110"/>
  <c r="EH110"/>
  <c r="ED110"/>
  <c r="ED102"/>
  <c r="EE102"/>
  <c r="EG102"/>
  <c r="ED101"/>
  <c r="EF101"/>
  <c r="EE100"/>
  <c r="EF98"/>
  <c r="EF94"/>
  <c r="EH79"/>
  <c r="ED79"/>
  <c r="EG71"/>
  <c r="ED56"/>
  <c r="EG56"/>
  <c r="EE56"/>
  <c r="EF56"/>
  <c r="EG48"/>
  <c r="EH48"/>
  <c r="EF48"/>
  <c r="EE48"/>
  <c r="EE45"/>
  <c r="EF21"/>
  <c r="EE7"/>
  <c r="ED7"/>
  <c r="EG7"/>
  <c r="EF7"/>
  <c r="EF131"/>
  <c r="EF132" s="1"/>
  <c r="EG131"/>
  <c r="EE131"/>
  <c r="EF122"/>
  <c r="ED122"/>
  <c r="EG122"/>
  <c r="EG105"/>
  <c r="EE105"/>
  <c r="EE93"/>
  <c r="EG36"/>
  <c r="ED36"/>
  <c r="EE36"/>
  <c r="EH10"/>
  <c r="EE10"/>
  <c r="EF10"/>
  <c r="EF9"/>
  <c r="EE9"/>
  <c r="EH9"/>
  <c r="EG9"/>
  <c r="ED139"/>
  <c r="EF137"/>
  <c r="ED123"/>
  <c r="EE123"/>
  <c r="EF104"/>
  <c r="ED104"/>
  <c r="EG104"/>
  <c r="EG103"/>
  <c r="EH93"/>
  <c r="EE79"/>
  <c r="EF79"/>
  <c r="EH78"/>
  <c r="EE78"/>
  <c r="EF74"/>
  <c r="ED74"/>
  <c r="EG74"/>
  <c r="EF57"/>
  <c r="EE57"/>
  <c r="EF49"/>
  <c r="EG49"/>
  <c r="EH49"/>
  <c r="EG45"/>
  <c r="EH38"/>
  <c r="EG38"/>
  <c r="EE38"/>
  <c r="EF37"/>
  <c r="ED31"/>
  <c r="EG31"/>
  <c r="EH18"/>
  <c r="EG17"/>
  <c r="C18" i="3"/>
  <c r="ED14" i="2"/>
  <c r="EG14"/>
  <c r="EH14"/>
  <c r="ED8"/>
  <c r="EG139"/>
  <c r="EG138"/>
  <c r="EF138"/>
  <c r="EE138"/>
  <c r="EG137"/>
  <c r="EH137"/>
  <c r="ED137"/>
  <c r="EH124"/>
  <c r="EH123"/>
  <c r="EG101"/>
  <c r="EG99"/>
  <c r="EF99"/>
  <c r="ED96"/>
  <c r="EG96"/>
  <c r="EE96"/>
  <c r="EH96"/>
  <c r="EE95"/>
  <c r="ED94"/>
  <c r="ED93"/>
  <c r="EF80"/>
  <c r="EH71"/>
  <c r="EF71"/>
  <c r="EE71"/>
  <c r="EG69"/>
  <c r="EH69"/>
  <c r="EF69"/>
  <c r="ED69"/>
  <c r="EG60"/>
  <c r="EE60"/>
  <c r="EF60"/>
  <c r="EF55"/>
  <c r="EE55"/>
  <c r="ED55"/>
  <c r="EG55"/>
  <c r="EH45"/>
  <c r="EF45"/>
  <c r="EH44"/>
  <c r="EF44"/>
  <c r="EE44"/>
  <c r="EG44"/>
  <c r="EG37"/>
  <c r="EE37"/>
  <c r="ED37"/>
  <c r="EF36"/>
  <c r="EF31"/>
  <c r="ED20"/>
  <c r="EE20"/>
  <c r="EF20"/>
  <c r="EH20"/>
  <c r="EG18"/>
  <c r="EE18"/>
  <c r="EF8"/>
  <c r="EH8"/>
  <c r="EE8"/>
  <c r="DV142"/>
  <c r="EH30"/>
  <c r="EF109"/>
  <c r="EG109"/>
  <c r="EG65"/>
  <c r="EG40"/>
  <c r="ED109"/>
  <c r="EG50"/>
  <c r="EE119"/>
  <c r="EH28"/>
  <c r="EE109"/>
  <c r="EG112"/>
  <c r="EH64"/>
  <c r="ED65"/>
  <c r="EE17"/>
  <c r="EG120"/>
  <c r="EF120"/>
  <c r="EG121"/>
  <c r="EF121"/>
  <c r="D140"/>
  <c r="EF67"/>
  <c r="EE67"/>
  <c r="EF30"/>
  <c r="EE30"/>
  <c r="EF26"/>
  <c r="EE26"/>
  <c r="EH120"/>
  <c r="ED120"/>
  <c r="EG29"/>
  <c r="EH121"/>
  <c r="ED27"/>
  <c r="EH66"/>
  <c r="EH67"/>
  <c r="EF64"/>
  <c r="EE64"/>
  <c r="ED67"/>
  <c r="EF66"/>
  <c r="EE66"/>
  <c r="EF25"/>
  <c r="EE25"/>
  <c r="EF68"/>
  <c r="EE68"/>
  <c r="EF27"/>
  <c r="EE27"/>
  <c r="EG119"/>
  <c r="EF119"/>
  <c r="EF65"/>
  <c r="EE65"/>
  <c r="EF28"/>
  <c r="EE28"/>
  <c r="EG25"/>
  <c r="ED121"/>
  <c r="EH68"/>
  <c r="ED30"/>
  <c r="EH26"/>
  <c r="EG68"/>
  <c r="EG26"/>
  <c r="ED28"/>
  <c r="ED119"/>
  <c r="EF29"/>
  <c r="EE29"/>
  <c r="EG64"/>
  <c r="EH27"/>
  <c r="EE120"/>
  <c r="EG66"/>
  <c r="ED29"/>
  <c r="EH25"/>
  <c r="EG90" l="1"/>
  <c r="EH41"/>
  <c r="EH132"/>
  <c r="EH11"/>
  <c r="ED116"/>
  <c r="EH22"/>
  <c r="EH83"/>
  <c r="EH116"/>
  <c r="EG33"/>
  <c r="EE125"/>
  <c r="EH90"/>
  <c r="EH125"/>
  <c r="ED75"/>
  <c r="EE140"/>
  <c r="EH140"/>
  <c r="EF52"/>
  <c r="EF83"/>
  <c r="EG83"/>
  <c r="ED52"/>
  <c r="EF140"/>
  <c r="EG140"/>
  <c r="ED140"/>
  <c r="EE132"/>
  <c r="EG132"/>
  <c r="ED125"/>
  <c r="EG125"/>
  <c r="EF125"/>
  <c r="EF116"/>
  <c r="EG116"/>
  <c r="EE116"/>
  <c r="EG106"/>
  <c r="ED106"/>
  <c r="EF106"/>
  <c r="EH106"/>
  <c r="EE106"/>
  <c r="EE90"/>
  <c r="EF90"/>
  <c r="ED83"/>
  <c r="EE83"/>
  <c r="EH75"/>
  <c r="EG75"/>
  <c r="EF75"/>
  <c r="EE75"/>
  <c r="EG61"/>
  <c r="EE61"/>
  <c r="EF61"/>
  <c r="ED61"/>
  <c r="EH52"/>
  <c r="EE52"/>
  <c r="EG52"/>
  <c r="EE41"/>
  <c r="EF41"/>
  <c r="EG41"/>
  <c r="ED41"/>
  <c r="EF33"/>
  <c r="ED33"/>
  <c r="EE33"/>
  <c r="EH33"/>
  <c r="EF22"/>
  <c r="ED22"/>
  <c r="EE22"/>
  <c r="EG22"/>
  <c r="EG11"/>
  <c r="EE11"/>
  <c r="ED11"/>
  <c r="EF11"/>
  <c r="EI21"/>
  <c r="EI15"/>
  <c r="EI70"/>
  <c r="EI111"/>
  <c r="EI86"/>
  <c r="EI47"/>
  <c r="EI95"/>
  <c r="EI97"/>
  <c r="EI50"/>
  <c r="EI16"/>
  <c r="EI87"/>
  <c r="EI100"/>
  <c r="EI56"/>
  <c r="EI113"/>
  <c r="EI57"/>
  <c r="EI32"/>
  <c r="EI135"/>
  <c r="EI124"/>
  <c r="EI105"/>
  <c r="EI98"/>
  <c r="EI128"/>
  <c r="EI114"/>
  <c r="EI78"/>
  <c r="EI48"/>
  <c r="EI38"/>
  <c r="EI139"/>
  <c r="EI136"/>
  <c r="EI104"/>
  <c r="EI103"/>
  <c r="EI99"/>
  <c r="EI94"/>
  <c r="EI59"/>
  <c r="EI46"/>
  <c r="EI31"/>
  <c r="EI101"/>
  <c r="EI71"/>
  <c r="EI40"/>
  <c r="EI19"/>
  <c r="EI9"/>
  <c r="EI7"/>
  <c r="EI138"/>
  <c r="EI131"/>
  <c r="EI123"/>
  <c r="EI122"/>
  <c r="EI93"/>
  <c r="EI80"/>
  <c r="EI74"/>
  <c r="EI37"/>
  <c r="EI20"/>
  <c r="EI17"/>
  <c r="EI14"/>
  <c r="EI112"/>
  <c r="EI110"/>
  <c r="EI102"/>
  <c r="EI79"/>
  <c r="EI68"/>
  <c r="EI45"/>
  <c r="EI60"/>
  <c r="EI44"/>
  <c r="EI36"/>
  <c r="EI10"/>
  <c r="EI69"/>
  <c r="EI65"/>
  <c r="EI49"/>
  <c r="EI18"/>
  <c r="EI8"/>
  <c r="EI137"/>
  <c r="EI96"/>
  <c r="EI67"/>
  <c r="EI55"/>
  <c r="EI26"/>
  <c r="EI25"/>
  <c r="EI109"/>
  <c r="EI119"/>
  <c r="EI66"/>
  <c r="EI64"/>
  <c r="EI27"/>
  <c r="EI29"/>
  <c r="EI28"/>
  <c r="EI30"/>
  <c r="EI121"/>
  <c r="EI120"/>
  <c r="EI83" l="1"/>
  <c r="EI116"/>
  <c r="EI90"/>
  <c r="EI132"/>
  <c r="EI125"/>
  <c r="EI106"/>
  <c r="EI75"/>
  <c r="EI61"/>
  <c r="EI52"/>
  <c r="EI41"/>
  <c r="EI33"/>
  <c r="EI22"/>
  <c r="EI11"/>
</calcChain>
</file>

<file path=xl/sharedStrings.xml><?xml version="1.0" encoding="utf-8"?>
<sst xmlns="http://schemas.openxmlformats.org/spreadsheetml/2006/main" count="160" uniqueCount="106">
  <si>
    <t>NO.</t>
  </si>
  <si>
    <t>PERNYATAAN</t>
  </si>
  <si>
    <t>Sangat Setuju</t>
  </si>
  <si>
    <t>Setuju</t>
  </si>
  <si>
    <t>Tidak Setuju</t>
  </si>
  <si>
    <t>Sangat Tidak Setuju</t>
  </si>
  <si>
    <t>REKAPITULASI</t>
  </si>
  <si>
    <t xml:space="preserve">Komunikasi dan pembagian informasi antar kelompok kerja cukup memadai </t>
  </si>
  <si>
    <t xml:space="preserve">Tujuan organisasi pada unit kerja saya tepat dan menantang </t>
  </si>
  <si>
    <t xml:space="preserve"> Saya telah menerima sejumlah pelatihan yang saya perlukan dan minati untuk melakukan pekerjaan dengan baik</t>
  </si>
  <si>
    <t>Penghargaan diberikan secara jujur dan terbagi adil</t>
  </si>
  <si>
    <t>Atasan saya langsung berkualitas tinggi</t>
  </si>
  <si>
    <t>Pekerjaan saya memberikan kesempatan luas untuk membangun rasa tanggung jawab</t>
  </si>
  <si>
    <t>Pengetahuan dan ketrampilan karyawan digunakan secara efektif</t>
  </si>
  <si>
    <t xml:space="preserve">Karyawan dapat berpatisipasi dan mempengaruhi dalam pengambilan keputusan </t>
  </si>
  <si>
    <t>Tujuan dan target perusahaan diketahui seluruh karyawan pada unit kerja saya</t>
  </si>
  <si>
    <t xml:space="preserve">Hubungan antar karyawan dalam kelompok kerja saya memuaskan dan patut dihargai </t>
  </si>
  <si>
    <t xml:space="preserve">Secara umum,pengawasan data (seperti akuntansi,produktivitas,kualitas biaya,dll.)digunakan dalam pekerjaan dan untuk pemecahan masalah kelompok seperti untuk membuat kebijakan </t>
  </si>
  <si>
    <t xml:space="preserve">Masalah yang ada didiskusikan secara terbuka,terus terang dan membangun </t>
  </si>
  <si>
    <t>Tujuan dan target perusahaan dibuat dengan melibatkan karyawan</t>
  </si>
  <si>
    <t xml:space="preserve">Ada kebebasan untuk berkreasi </t>
  </si>
  <si>
    <t xml:space="preserve">Gaji dan fasilitas yang diberikan perusahaan menarik </t>
  </si>
  <si>
    <t>Karyawan terbuka dan berterus terang,mereka membagi informasi ecara sukarela dan tidak suka berahasia</t>
  </si>
  <si>
    <t>Suasana kerja yang ada dalam perusahaan penuh kepercayaan dan dukungan</t>
  </si>
  <si>
    <t xml:space="preserve">Pekerjaan saya memberikan kesempatan yang luas untuk berprestasi </t>
  </si>
  <si>
    <t>Perusahaan meminta dan menerma gagasan-gagasanuntuk perubahan kearah yang lebih baik</t>
  </si>
  <si>
    <t>Ada kesempatan luas untuk berkomunikasi kepada atasan tentang informasi yang berkaitan dengan tujuan dan sasaran perusahaan,gagasan dan saran-saran,masalah dan sebagainya</t>
  </si>
  <si>
    <t>Prestasi tinggi dan pencapaian tujuan serta standar kerja diusahakan oleh karyawan pada setiap tingkat</t>
  </si>
  <si>
    <t>Penghargaan yang diberikan kepada saya memadai dengan penghargaan kepada karyawan lain</t>
  </si>
  <si>
    <t>Target perusahaan dan target unit kerja saya diketahui oleh para anggota unit</t>
  </si>
  <si>
    <t>Perusahaan memiliki tanggung jawab sosial terhadap karyawan yang diberikan dalam berbagai cara dan bentuk (uang,barang dan sebagainya</t>
  </si>
  <si>
    <t xml:space="preserve">Hubungan antara karyawan dan krlompok kerja saya dicirikan oleh tingginya kerja sama dan tiadanya konflik yang merusak </t>
  </si>
  <si>
    <t>Karyawan bersemangat untuk mencoba mengambil inisiatif</t>
  </si>
  <si>
    <t>Pengetahuan dan ketrampilan karyawam digunakan dalam pembuatan keputusan perusahaan</t>
  </si>
  <si>
    <t>Komunikasi intensif dari manajemen ke bawahan terhadap semua informasi diperlukan untuk pencapaan hasil yang efektif</t>
  </si>
  <si>
    <t>Kerja sama tim mudah dilihat seluruh lingkungan kerja perusahaan</t>
  </si>
  <si>
    <t xml:space="preserve">Karyawan berpartisipasi dan mempengaruhi dalam pengambilan keputusan perusahaan secara keseluruhan </t>
  </si>
  <si>
    <t xml:space="preserve">Karyawan pada semua tingkatan memiliki rasa tanggung jawab pada perusahaan dan berbuat apapun untuk mencapainya </t>
  </si>
  <si>
    <t xml:space="preserve">Modal dan sumber daya manusia (SDM) dimanfaatkan dengan tepet untuk mencapai tujuan perusahaan </t>
  </si>
  <si>
    <t xml:space="preserve">Manajemen memiliki kepercayaan tinggi pada karyawan </t>
  </si>
  <si>
    <t>Pengambilan keputusan secara luas melibatkan karyawan daripada berpusat  pada pimpinan</t>
  </si>
  <si>
    <t xml:space="preserve">Perusahaan tahu secara pasti arah dan tujuan serta bagaimana mencapainya </t>
  </si>
  <si>
    <t xml:space="preserve">Hubungan antar kelompok kerja dicirikan oleh kerja sama yang tinggi dan ketidakadaan konflik yang merusak </t>
  </si>
  <si>
    <t xml:space="preserve"> Rata-rata Hasil Survei</t>
  </si>
  <si>
    <t>Rata-rata Standar</t>
  </si>
  <si>
    <t xml:space="preserve"> Rata-rata Standar</t>
  </si>
  <si>
    <t>Rata-rata hasil Survei</t>
  </si>
  <si>
    <r>
      <t xml:space="preserve"> </t>
    </r>
    <r>
      <rPr>
        <sz val="10"/>
        <rFont val="Tahoma"/>
        <family val="2"/>
      </rPr>
      <t>Rata-rata Hasil Survei</t>
    </r>
  </si>
  <si>
    <r>
      <t xml:space="preserve"> </t>
    </r>
    <r>
      <rPr>
        <b/>
        <sz val="12"/>
        <rFont val="Tahoma"/>
        <family val="2"/>
      </rPr>
      <t>Overall</t>
    </r>
  </si>
  <si>
    <t xml:space="preserve">Pekerjaan saya memuaskan dan menyenangkan </t>
  </si>
  <si>
    <t>Sistem Kompensasi</t>
  </si>
  <si>
    <t>Pelatihan &amp; Pengembangan Karyawan</t>
  </si>
  <si>
    <t>Saya memiliki akses terhadap program pelatihan yang saya butuhkan agar lebih produktif dalam bekerja</t>
  </si>
  <si>
    <t xml:space="preserve">Saya puas dengan kesempatan yang ada diperusahaan dalam melakukan pengembangan, mutasi dan promosi </t>
  </si>
  <si>
    <t>Karyawan diberikan kesempatan yang sama dalam hal promosi ataupun kesempatan jenjang karir.</t>
  </si>
  <si>
    <t>Saya dengan cepat dapat mengakses informasi yang saya butuhkan untuk dapat melakukan pekerjaan dengan baik</t>
  </si>
  <si>
    <t>Peraturan dan ketentuan yang di berlakukan beralasan dan membantu pencapaian target perusahaan</t>
  </si>
  <si>
    <t>Di lokasi kerja saya selalu memperhatikan kenyamanan, kesehatan dan keselamatan kerja</t>
  </si>
  <si>
    <t>Iklim Organisasi</t>
  </si>
  <si>
    <t xml:space="preserve">Secara umum, pengawasan data (seperti akuntansi, produktivitas, kualitas, biaya, dll.) digunakan dalam pekerjaan dan untuk pemecahan masalah kelompok seperti untuk membuat kebijakan </t>
  </si>
  <si>
    <t xml:space="preserve">Hubungan antara karyawan dan kelompok kerja saya dicirikan oleh tingginya kerja sama dan tiadanya konflik yang merusak </t>
  </si>
  <si>
    <t>Didalam perusahaan saya, terdapat kerjasama yang baik antara satu departemen dengan departemen yang lain</t>
  </si>
  <si>
    <t xml:space="preserve">Masalah yang ada didiskusikan secara terbuka, terus terang dan membangun </t>
  </si>
  <si>
    <r>
      <t>Keterbukaan &amp;</t>
    </r>
    <r>
      <rPr>
        <b/>
        <sz val="10"/>
        <rFont val="Tahoma"/>
        <family val="2"/>
      </rPr>
      <t xml:space="preserve"> </t>
    </r>
    <r>
      <rPr>
        <b/>
        <sz val="14"/>
        <rFont val="Tahoma"/>
        <family val="2"/>
      </rPr>
      <t>Komunikasi</t>
    </r>
  </si>
  <si>
    <t>Peraturan yang ada diperusahaan tidak menghalangi pencapaian tujuan perusahaan atau pribadi</t>
  </si>
  <si>
    <t>Karyawan terbuka dan berterus terang,mereka membagi informasi secara sukarela dan tidak suka gosip</t>
  </si>
  <si>
    <t>Pekerjaan saya memberikan kesempatan luas untuk mengekspresikan diri</t>
  </si>
  <si>
    <t>FAKTOR PENILAIAN</t>
  </si>
  <si>
    <t>Pekerjaan saya memberikan kesempatan luas untuk mendapat pengakuan</t>
  </si>
  <si>
    <t>,</t>
  </si>
  <si>
    <t>Rata2 indeks</t>
  </si>
  <si>
    <t>Perusahaan meminta dan meneirma gagasan-gagasan untuk perubahan kearah yang lebih baik</t>
  </si>
  <si>
    <t>Kurang Setuju</t>
  </si>
  <si>
    <t xml:space="preserve">Ada hubungan antara hasil kerja dan penghargaan dari perusahaan </t>
  </si>
  <si>
    <t>No.</t>
  </si>
  <si>
    <t>Leadership dan Efektifitas Manajemen</t>
  </si>
  <si>
    <t>Tujuan Organisasi (Visi, Misi, Strategi)</t>
  </si>
  <si>
    <t>Tingkat Kerjasama</t>
  </si>
  <si>
    <t>Kepuasan dalam Bekerja</t>
  </si>
  <si>
    <t>Fasilitas &amp; Lingkungan Kerja</t>
  </si>
  <si>
    <t>Tingkat Partisipasi Karyawan</t>
  </si>
  <si>
    <t>Loyalitas &amp; Rasa Memiliki</t>
  </si>
  <si>
    <t xml:space="preserve">Efektifitas Organisasi </t>
  </si>
  <si>
    <t xml:space="preserve"> Level &amp; Kualitas Supervisi</t>
  </si>
  <si>
    <r>
      <t xml:space="preserve"> </t>
    </r>
    <r>
      <rPr>
        <b/>
        <sz val="14"/>
        <rFont val="Tahoma"/>
        <family val="2"/>
      </rPr>
      <t xml:space="preserve">Kebersamaan dan Kesatuan visi  </t>
    </r>
  </si>
  <si>
    <t>EMPLOYEE ENGAGEMENT INDEKS</t>
  </si>
  <si>
    <t>Atasan saya memiliki keterampilan teknik kerja tinggi</t>
  </si>
  <si>
    <t>Program pelatihan dan pengembangan di tempat saya bekerja jelas dan berkelanjutan</t>
  </si>
  <si>
    <t>Atasan saya memiliki kemampuan sebagai pemimpin</t>
  </si>
  <si>
    <t>Hubungan kelompok kerja lain memuaskan dan patut dihargai</t>
  </si>
  <si>
    <t>Karyawan bebas berdiskusi tentang pekerjaan dengan atasannya</t>
  </si>
  <si>
    <t>Atasan saya tidak sekedar berbicara tapi juga memberikan contoh bagaimana proses mencapainya</t>
  </si>
  <si>
    <t>Atasan saya melibatkan kelompok kerjanya dalam menetapkan target unit</t>
  </si>
  <si>
    <t xml:space="preserve">Jika mencapai target, perusahaan akan memberikan penghargaan dan mempromosikan karyawan yang berkualitas </t>
  </si>
  <si>
    <t>Saya diberikan kesempatan dan fasilitas luas dalam aktifitas saya bekerja untuk belajar lebih banyak</t>
  </si>
  <si>
    <t>Pekerjaan saya memberikan kesempatan luas untuk maju</t>
  </si>
  <si>
    <t>Pekerjaan saya memberikan kesempatan luas untuk pengembangan diri dan membangun rasa tanggung jawab</t>
  </si>
  <si>
    <t>Atasan lansung saya melibatkan kelompok kerjanya dalam menetapkan target unit</t>
  </si>
  <si>
    <t>Perusahaan menyediakan sarana dan prasaranan agar saya dapat melaksanakan pekerjaan saya dengan baik</t>
  </si>
  <si>
    <t>Saat ini rasa memiliki karyawan terhadap perusahaan sangat mewarnai dalam semangat kerja karyawan</t>
  </si>
  <si>
    <t>Karyawan bekerjasama secara erat untuk mencapai target perusahaan, tidak hanya mementingkan target masing-masing</t>
  </si>
  <si>
    <t>Engagement Indeks</t>
  </si>
  <si>
    <t>Partially Engaged</t>
  </si>
  <si>
    <t>Disengaged</t>
  </si>
  <si>
    <t>Fully Engaged</t>
  </si>
  <si>
    <t>keseuaian jobdisk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</si>
</sst>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0"/>
      <name val="Arial"/>
    </font>
    <font>
      <sz val="10"/>
      <name val="Arial"/>
      <family val="2"/>
    </font>
    <font>
      <sz val="12"/>
      <name val="Tahoma"/>
      <family val="2"/>
    </font>
    <font>
      <sz val="14"/>
      <name val="Tahoma"/>
      <family val="2"/>
    </font>
    <font>
      <sz val="10"/>
      <name val="Tahoma"/>
      <family val="2"/>
    </font>
    <font>
      <sz val="8"/>
      <name val="Arial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2"/>
      <name val="Tahoma"/>
      <family val="2"/>
    </font>
    <font>
      <b/>
      <sz val="13"/>
      <name val="Tahoma"/>
      <family val="2"/>
    </font>
    <font>
      <sz val="8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/>
    <xf numFmtId="0" fontId="2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3" fontId="4" fillId="0" borderId="1" xfId="1" applyFont="1" applyBorder="1"/>
    <xf numFmtId="0" fontId="0" fillId="0" borderId="0" xfId="0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/>
    <xf numFmtId="2" fontId="6" fillId="0" borderId="1" xfId="0" applyNumberFormat="1" applyFont="1" applyBorder="1"/>
    <xf numFmtId="0" fontId="2" fillId="0" borderId="1" xfId="0" applyFont="1" applyBorder="1"/>
    <xf numFmtId="2" fontId="8" fillId="0" borderId="1" xfId="0" applyNumberFormat="1" applyFont="1" applyBorder="1"/>
    <xf numFmtId="0" fontId="2" fillId="0" borderId="0" xfId="0" applyFont="1" applyAlignment="1">
      <alignment horizontal="right"/>
    </xf>
    <xf numFmtId="9" fontId="2" fillId="0" borderId="0" xfId="2" applyFont="1"/>
    <xf numFmtId="9" fontId="4" fillId="0" borderId="0" xfId="2" applyFont="1"/>
    <xf numFmtId="9" fontId="4" fillId="0" borderId="0" xfId="0" applyNumberFormat="1" applyFont="1"/>
    <xf numFmtId="9" fontId="10" fillId="0" borderId="0" xfId="2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9" fontId="4" fillId="2" borderId="0" xfId="2" applyFont="1" applyFill="1"/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4" fillId="4" borderId="3" xfId="0" applyFont="1" applyFill="1" applyBorder="1"/>
    <xf numFmtId="2" fontId="4" fillId="4" borderId="1" xfId="0" applyNumberFormat="1" applyFont="1" applyFill="1" applyBorder="1"/>
    <xf numFmtId="0" fontId="4" fillId="4" borderId="0" xfId="0" applyFont="1" applyFill="1"/>
    <xf numFmtId="9" fontId="4" fillId="4" borderId="0" xfId="2" applyFont="1" applyFill="1"/>
    <xf numFmtId="9" fontId="4" fillId="4" borderId="0" xfId="0" applyNumberFormat="1" applyFont="1" applyFill="1"/>
    <xf numFmtId="10" fontId="2" fillId="0" borderId="0" xfId="2" applyNumberFormat="1" applyFont="1"/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43" fontId="11" fillId="0" borderId="1" xfId="0" applyNumberFormat="1" applyFont="1" applyBorder="1" applyAlignment="1">
      <alignment horizontal="center" vertical="center"/>
    </xf>
    <xf numFmtId="43" fontId="12" fillId="0" borderId="0" xfId="0" applyNumberFormat="1" applyFont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CC00"/>
      <color rgb="FFFF9900"/>
      <color rgb="FFFF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Penghargaan diberikan secara jujur dan terbagi adil</a:t>
            </a:r>
          </a:p>
        </c:rich>
      </c:tx>
      <c:layout>
        <c:manualLayout>
          <c:xMode val="edge"/>
          <c:yMode val="edge"/>
          <c:x val="0.17937219730941703"/>
          <c:y val="2.040816326530614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7.6233183856502323E-2"/>
          <c:y val="0.28979591836734692"/>
          <c:w val="0.85201793721973162"/>
          <c:h val="0.6122448979591881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explosion val="8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2.460388639760842E-2"/>
                  <c:y val="-0.11577567089828107"/>
                </c:manualLayout>
              </c:layout>
              <c:dLblPos val="bestFit"/>
              <c:showCatName val="1"/>
              <c:showPercent val="1"/>
            </c:dLbl>
            <c:dLbl>
              <c:idx val="1"/>
              <c:layout>
                <c:manualLayout>
                  <c:x val="0.11903628638348505"/>
                  <c:y val="0.15459467566554189"/>
                </c:manualLayout>
              </c:layout>
              <c:dLblPos val="bestFit"/>
              <c:showCatName val="1"/>
              <c:showPercent val="1"/>
            </c:dLbl>
            <c:dLbl>
              <c:idx val="2"/>
              <c:layout>
                <c:manualLayout>
                  <c:x val="8.3470451843743729E-2"/>
                  <c:y val="-9.0657667791526592E-2"/>
                </c:manualLayout>
              </c:layout>
              <c:dLblPos val="bestFit"/>
              <c:showCatName val="1"/>
              <c:showPercent val="1"/>
            </c:dLbl>
            <c:dLbl>
              <c:idx val="3"/>
              <c:layout>
                <c:manualLayout>
                  <c:x val="0.11052175652931276"/>
                  <c:y val="4.0447801167711574E-3"/>
                </c:manualLayout>
              </c:layout>
              <c:dLblPos val="bestFit"/>
              <c:showCatName val="1"/>
              <c:showPercent val="1"/>
            </c:dLbl>
            <c:dLbl>
              <c:idx val="4"/>
              <c:delete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CatName val="1"/>
            <c:showPercent val="1"/>
          </c:dLbls>
          <c:cat>
            <c:strRef>
              <c:f>Rekapitulasi!$ED$6:$EH$6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Rekapitulasi!$ED$7:$EH$7</c:f>
              <c:numCache>
                <c:formatCode>0%</c:formatCode>
                <c:ptCount val="5"/>
                <c:pt idx="0">
                  <c:v>0.1111111111111111</c:v>
                </c:pt>
                <c:pt idx="1">
                  <c:v>0.33333333333333331</c:v>
                </c:pt>
                <c:pt idx="2">
                  <c:v>0.27777777777777779</c:v>
                </c:pt>
                <c:pt idx="3">
                  <c:v>0.18518518518518517</c:v>
                </c:pt>
                <c:pt idx="4">
                  <c:v>9.2592592592592587E-2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 horizontalDpi="-2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Tingkat Kerjasama (team work) berjalan baik</a:t>
            </a:r>
          </a:p>
        </c:rich>
      </c:tx>
      <c:layout>
        <c:manualLayout>
          <c:xMode val="edge"/>
          <c:yMode val="edge"/>
          <c:x val="2.5388888888888878E-2"/>
          <c:y val="3.2407407407407503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12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Rekapitulasi!$ED$61:$EH$61</c:f>
              <c:numCache>
                <c:formatCode>0%</c:formatCode>
                <c:ptCount val="5"/>
                <c:pt idx="0">
                  <c:v>0.16049382716049379</c:v>
                </c:pt>
                <c:pt idx="1">
                  <c:v>0.5771604938271605</c:v>
                </c:pt>
                <c:pt idx="2">
                  <c:v>0.17901234567901234</c:v>
                </c:pt>
                <c:pt idx="3">
                  <c:v>6.4814814814814811E-2</c:v>
                </c:pt>
                <c:pt idx="4">
                  <c:v>1.8518518518518517E-2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Karyawan memiliki Kepuasan</a:t>
            </a:r>
            <a:r>
              <a:rPr lang="en-US" sz="1200" baseline="0"/>
              <a:t> dalam Bekerja</a:t>
            </a:r>
            <a:endParaRPr lang="en-US" sz="1200"/>
          </a:p>
        </c:rich>
      </c:tx>
      <c:layout>
        <c:manualLayout>
          <c:xMode val="edge"/>
          <c:yMode val="edge"/>
          <c:x val="2.5388888888888878E-2"/>
          <c:y val="3.2407407407407531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23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Rekapitulasi!$ED$75:$EH$75</c:f>
              <c:numCache>
                <c:formatCode>0%</c:formatCode>
                <c:ptCount val="5"/>
                <c:pt idx="0">
                  <c:v>0.15666094911377929</c:v>
                </c:pt>
                <c:pt idx="1">
                  <c:v>0.52274315481862643</c:v>
                </c:pt>
                <c:pt idx="2">
                  <c:v>0.20757893399402827</c:v>
                </c:pt>
                <c:pt idx="3">
                  <c:v>0.10459945365605744</c:v>
                </c:pt>
                <c:pt idx="4">
                  <c:v>8.4175084175084174E-3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Fasilitas dan Lingkungan Kerja yang memadai</a:t>
            </a:r>
          </a:p>
        </c:rich>
      </c:tx>
      <c:layout>
        <c:manualLayout>
          <c:xMode val="edge"/>
          <c:yMode val="edge"/>
          <c:x val="2.5388888888888878E-2"/>
          <c:y val="3.2407407407407558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29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Rekapitulasi!$ED$83:$EH$83</c:f>
              <c:numCache>
                <c:formatCode>0%</c:formatCode>
                <c:ptCount val="5"/>
                <c:pt idx="0">
                  <c:v>0.17777777777777776</c:v>
                </c:pt>
                <c:pt idx="1">
                  <c:v>0.48148148148148151</c:v>
                </c:pt>
                <c:pt idx="2">
                  <c:v>0.23333333333333334</c:v>
                </c:pt>
                <c:pt idx="3">
                  <c:v>0.1</c:v>
                </c:pt>
                <c:pt idx="4">
                  <c:v>7.4074074074074068E-3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Tingkat Loyalitas &amp; Rasa Memiliki Karyawan Tinggi</a:t>
            </a:r>
          </a:p>
        </c:rich>
      </c:tx>
      <c:layout>
        <c:manualLayout>
          <c:xMode val="edge"/>
          <c:yMode val="edge"/>
          <c:x val="2.5388888888888878E-2"/>
          <c:y val="3.2407407407407579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37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Rekapitulasi!$ED$90:$EH$90</c:f>
              <c:numCache>
                <c:formatCode>0%</c:formatCode>
                <c:ptCount val="5"/>
                <c:pt idx="0">
                  <c:v>0.16666666666666666</c:v>
                </c:pt>
                <c:pt idx="1">
                  <c:v>0.49074074074074081</c:v>
                </c:pt>
                <c:pt idx="2">
                  <c:v>0.20370370370370369</c:v>
                </c:pt>
                <c:pt idx="3">
                  <c:v>0.11574074074074073</c:v>
                </c:pt>
                <c:pt idx="4">
                  <c:v>2.3148148148148147E-2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Iklim Organisasi Kondusif</a:t>
            </a:r>
          </a:p>
        </c:rich>
      </c:tx>
      <c:layout>
        <c:manualLayout>
          <c:xMode val="edge"/>
          <c:yMode val="edge"/>
          <c:x val="2.5388888888888878E-2"/>
          <c:y val="3.2407407407407607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46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Rekapitulasi!$ED$106:$EH$106</c:f>
              <c:numCache>
                <c:formatCode>0%</c:formatCode>
                <c:ptCount val="5"/>
                <c:pt idx="0">
                  <c:v>0.1752136752136752</c:v>
                </c:pt>
                <c:pt idx="1">
                  <c:v>0.55413105413105412</c:v>
                </c:pt>
                <c:pt idx="2">
                  <c:v>0.18091168091168086</c:v>
                </c:pt>
                <c:pt idx="3">
                  <c:v>7.8347578347578356E-2</c:v>
                </c:pt>
                <c:pt idx="4">
                  <c:v>1.1396011396011395E-2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Tingkat Partisipasi Karyawan tinggi</a:t>
            </a:r>
          </a:p>
        </c:rich>
      </c:tx>
      <c:layout>
        <c:manualLayout>
          <c:xMode val="edge"/>
          <c:yMode val="edge"/>
          <c:x val="2.5388888888888878E-2"/>
          <c:y val="3.2407407407407621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51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Rekapitulasi!$ED$116:$EH$116</c:f>
              <c:numCache>
                <c:formatCode>0%</c:formatCode>
                <c:ptCount val="5"/>
                <c:pt idx="0">
                  <c:v>0.11375661375661375</c:v>
                </c:pt>
                <c:pt idx="1">
                  <c:v>0.47354497354497355</c:v>
                </c:pt>
                <c:pt idx="2">
                  <c:v>0.29100529100529104</c:v>
                </c:pt>
                <c:pt idx="3">
                  <c:v>0.11111111111111112</c:v>
                </c:pt>
                <c:pt idx="4">
                  <c:v>1.0582010582010581E-2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Kebersamaan tinggi dan satu visi</a:t>
            </a:r>
          </a:p>
        </c:rich>
      </c:tx>
      <c:layout>
        <c:manualLayout>
          <c:xMode val="edge"/>
          <c:yMode val="edge"/>
          <c:x val="2.5388888888888878E-2"/>
          <c:y val="3.2407407407407642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57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Rekapitulasi!$ED$125:$EH$125</c:f>
              <c:numCache>
                <c:formatCode>0%</c:formatCode>
                <c:ptCount val="5"/>
                <c:pt idx="0">
                  <c:v>0.1759259259259259</c:v>
                </c:pt>
                <c:pt idx="1">
                  <c:v>0.46913580246913583</c:v>
                </c:pt>
                <c:pt idx="2">
                  <c:v>0.24382716049382713</c:v>
                </c:pt>
                <c:pt idx="3">
                  <c:v>0.10493827160493825</c:v>
                </c:pt>
                <c:pt idx="4">
                  <c:v>6.1728395061728392E-3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Kualitas Supervisi dari Atasan baik</a:t>
            </a:r>
          </a:p>
        </c:rich>
      </c:tx>
      <c:layout>
        <c:manualLayout>
          <c:xMode val="edge"/>
          <c:yMode val="edge"/>
          <c:x val="2.5388888888888878E-2"/>
          <c:y val="3.2407407407407655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68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Rekapitulasi!$ED$132:$EH$132</c:f>
              <c:numCache>
                <c:formatCode>0%</c:formatCode>
                <c:ptCount val="5"/>
                <c:pt idx="0">
                  <c:v>0.1728395061728395</c:v>
                </c:pt>
                <c:pt idx="1">
                  <c:v>0.51234567901234562</c:v>
                </c:pt>
                <c:pt idx="2">
                  <c:v>0.22222222222222224</c:v>
                </c:pt>
                <c:pt idx="3">
                  <c:v>8.6419753086419748E-2</c:v>
                </c:pt>
                <c:pt idx="4">
                  <c:v>6.1728395061728392E-3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Organisasi berjalan dengan efektif</a:t>
            </a:r>
          </a:p>
        </c:rich>
      </c:tx>
      <c:layout>
        <c:manualLayout>
          <c:xMode val="edge"/>
          <c:yMode val="edge"/>
          <c:x val="2.5388888888888878E-2"/>
          <c:y val="3.2407407407407669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76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Rekapitulasi!$ED$140:$EH$140</c:f>
              <c:numCache>
                <c:formatCode>0%</c:formatCode>
                <c:ptCount val="5"/>
                <c:pt idx="0">
                  <c:v>0.21481481481481479</c:v>
                </c:pt>
                <c:pt idx="1">
                  <c:v>0.51481481481481484</c:v>
                </c:pt>
                <c:pt idx="2">
                  <c:v>0.20370370370370372</c:v>
                </c:pt>
                <c:pt idx="3">
                  <c:v>4.8148148148148148E-2</c:v>
                </c:pt>
                <c:pt idx="4">
                  <c:v>1.8518518518518517E-2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Engagement Map</a:t>
            </a:r>
          </a:p>
        </c:rich>
      </c:tx>
      <c:layout>
        <c:manualLayout>
          <c:xMode val="edge"/>
          <c:yMode val="edge"/>
          <c:x val="2.5388888888888878E-2"/>
          <c:y val="3.2407407407407433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7321846865915959E-2"/>
          <c:y val="0.13736938991223388"/>
          <c:w val="0.73829438658877344"/>
          <c:h val="0.852432393914561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FFCC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Lbls>
            <c:showPercent val="1"/>
          </c:dLbls>
          <c:cat>
            <c:strRef>
              <c:f>Rekapitulasi!$ED$145:$EF$145</c:f>
              <c:strCache>
                <c:ptCount val="3"/>
                <c:pt idx="0">
                  <c:v>Fully Engaged</c:v>
                </c:pt>
                <c:pt idx="1">
                  <c:v>Partially Engaged</c:v>
                </c:pt>
                <c:pt idx="2">
                  <c:v>Disengaged</c:v>
                </c:pt>
              </c:strCache>
            </c:strRef>
          </c:cat>
          <c:val>
            <c:numRef>
              <c:f>Rekapitulasi!$ED$144:$EF$144</c:f>
              <c:numCache>
                <c:formatCode>0.00%</c:formatCode>
                <c:ptCount val="3"/>
                <c:pt idx="0">
                  <c:v>0.1645133673604024</c:v>
                </c:pt>
                <c:pt idx="1">
                  <c:v>0.50482387525289607</c:v>
                </c:pt>
                <c:pt idx="2">
                  <c:v>0.33066275738670164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14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Gaji dan fasilitas yang diberika perusahaan menarik</a:t>
            </a:r>
          </a:p>
        </c:rich>
      </c:tx>
      <c:layout>
        <c:manualLayout>
          <c:xMode val="edge"/>
          <c:yMode val="edge"/>
          <c:x val="0.15454591189012862"/>
          <c:y val="2.5641154052253892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13333372790520787"/>
          <c:y val="0.40000200321516038"/>
          <c:w val="0.7363658154764926"/>
          <c:h val="0.4974383886137250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val>
            <c:numRef>
              <c:f>Rekapitulasi!$ED$8:$EG$8</c:f>
              <c:numCache>
                <c:formatCode>0%</c:formatCode>
                <c:ptCount val="4"/>
                <c:pt idx="0">
                  <c:v>0.1111111111111111</c:v>
                </c:pt>
                <c:pt idx="1">
                  <c:v>0.27777777777777779</c:v>
                </c:pt>
                <c:pt idx="2">
                  <c:v>0.29629629629629628</c:v>
                </c:pt>
                <c:pt idx="3">
                  <c:v>0.24074074074074073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Gaji dan fasilitas yang diberikan perusahaan menarik</a:t>
            </a:r>
          </a:p>
        </c:rich>
      </c:tx>
      <c:layout>
        <c:manualLayout>
          <c:xMode val="edge"/>
          <c:yMode val="edge"/>
          <c:x val="0.20444488811824749"/>
          <c:y val="2.0491844285997401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8.4444627701014977E-2"/>
          <c:y val="0.2909841888611629"/>
          <c:w val="0.74444605999578994"/>
          <c:h val="0.545083058007528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5"/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pPr>
                      <a:defRPr lang="en-US"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Sangat Setuju
33%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1"/>
              <c:tx>
                <c:rich>
                  <a:bodyPr/>
                  <a:lstStyle/>
                  <a:p>
                    <a:pPr>
                      <a:defRPr lang="en-US"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Setuju
45%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dLbl>
              <c:idx val="2"/>
              <c:layout>
                <c:manualLayout>
                  <c:x val="8.8116508587085085E-2"/>
                  <c:y val="-7.4501588681305866E-2"/>
                </c:manualLayout>
              </c:layout>
              <c:tx>
                <c:rich>
                  <a:bodyPr/>
                  <a:lstStyle/>
                  <a:p>
                    <a:pPr>
                      <a:defRPr lang="en-US"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Kurang setuju
20%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</c:dLbl>
            <c:dLbl>
              <c:idx val="3"/>
              <c:tx>
                <c:rich>
                  <a:bodyPr/>
                  <a:lstStyle/>
                  <a:p>
                    <a:pPr>
                      <a:defRPr lang="en-US" sz="9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Tidak setuju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Percent val="1"/>
            <c:showLeaderLines val="1"/>
          </c:dLbls>
          <c:val>
            <c:numRef>
              <c:f>Rekapitulasi!$ED$8:$EG$8</c:f>
              <c:numCache>
                <c:formatCode>0%</c:formatCode>
                <c:ptCount val="4"/>
                <c:pt idx="0">
                  <c:v>0.1111111111111111</c:v>
                </c:pt>
                <c:pt idx="1">
                  <c:v>0.27777777777777779</c:v>
                </c:pt>
                <c:pt idx="2">
                  <c:v>0.29629629629629628</c:v>
                </c:pt>
                <c:pt idx="3">
                  <c:v>0.24074074074074073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11" r="0.75000000000000211" t="1" header="0.5" footer="0.5"/>
    <c:pageSetup paperSize="9" orientation="landscape" horizontalDpi="-2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Satisfaction Index</a:t>
            </a:r>
            <a:r>
              <a:rPr lang="en-US" baseline="0"/>
              <a:t> </a:t>
            </a:r>
            <a:r>
              <a:rPr lang="en-US"/>
              <a:t>Trend </a:t>
            </a:r>
          </a:p>
        </c:rich>
      </c:tx>
    </c:title>
    <c:plotArea>
      <c:layout/>
      <c:barChart>
        <c:barDir val="bar"/>
        <c:grouping val="clustered"/>
        <c:ser>
          <c:idx val="0"/>
          <c:order val="0"/>
          <c:tx>
            <c:strRef>
              <c:f>Laporan!$C$2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9900"/>
            </a:solidFill>
          </c:spPr>
          <c:dPt>
            <c:idx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6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7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8"/>
            <c:spPr>
              <a:solidFill>
                <a:schemeClr val="accent6">
                  <a:lumMod val="75000"/>
                </a:schemeClr>
              </a:solidFill>
            </c:spPr>
          </c:dPt>
          <c:cat>
            <c:strRef>
              <c:f>Laporan!$B$3:$B$16</c:f>
              <c:strCache>
                <c:ptCount val="14"/>
                <c:pt idx="0">
                  <c:v>Sistem Kompensasi</c:v>
                </c:pt>
                <c:pt idx="1">
                  <c:v>Keterbukaan &amp; Komunikasi</c:v>
                </c:pt>
                <c:pt idx="2">
                  <c:v>Leadership dan Efektifitas Manajemen</c:v>
                </c:pt>
                <c:pt idx="3">
                  <c:v>Pelatihan &amp; Pengembangan Karyawan</c:v>
                </c:pt>
                <c:pt idx="4">
                  <c:v>Tujuan Organisasi (Visi, Misi, Strategi)</c:v>
                </c:pt>
                <c:pt idx="5">
                  <c:v>Tingkat Kerjasama</c:v>
                </c:pt>
                <c:pt idx="6">
                  <c:v>Kepuasan dalam Bekerja</c:v>
                </c:pt>
                <c:pt idx="7">
                  <c:v>Fasilitas &amp; Lingkungan Kerja</c:v>
                </c:pt>
                <c:pt idx="8">
                  <c:v>Loyalitas &amp; Rasa Memiliki</c:v>
                </c:pt>
                <c:pt idx="9">
                  <c:v>Iklim Organisasi</c:v>
                </c:pt>
                <c:pt idx="10">
                  <c:v>Tingkat Partisipasi Karyawan</c:v>
                </c:pt>
                <c:pt idx="11">
                  <c:v> Kebersamaan dan Kesatuan visi  </c:v>
                </c:pt>
                <c:pt idx="12">
                  <c:v> Level &amp; Kualitas Supervisi</c:v>
                </c:pt>
                <c:pt idx="13">
                  <c:v>Efektifitas Organisasi </c:v>
                </c:pt>
              </c:strCache>
            </c:strRef>
          </c:cat>
          <c:val>
            <c:numRef>
              <c:f>Laporan!$C$3:$C$16</c:f>
              <c:numCache>
                <c:formatCode>_(* #,##0.00_);_(* \(#,##0.00\);_(* "-"??_);_(@_)</c:formatCode>
                <c:ptCount val="14"/>
                <c:pt idx="0">
                  <c:v>3.3113207547169812</c:v>
                </c:pt>
                <c:pt idx="1">
                  <c:v>3.8537735849056602</c:v>
                </c:pt>
                <c:pt idx="2">
                  <c:v>3.9056603773584908</c:v>
                </c:pt>
                <c:pt idx="3">
                  <c:v>3.5320754716981129</c:v>
                </c:pt>
                <c:pt idx="4">
                  <c:v>3.8301886792452828</c:v>
                </c:pt>
                <c:pt idx="5">
                  <c:v>3.8427672955974841</c:v>
                </c:pt>
                <c:pt idx="6">
                  <c:v>3.7280973743237897</c:v>
                </c:pt>
                <c:pt idx="7">
                  <c:v>3.7396226415094338</c:v>
                </c:pt>
                <c:pt idx="8">
                  <c:v>3.6981132075471694</c:v>
                </c:pt>
                <c:pt idx="9">
                  <c:v>3.8287373004354142</c:v>
                </c:pt>
                <c:pt idx="10">
                  <c:v>3.5741239892183287</c:v>
                </c:pt>
                <c:pt idx="11">
                  <c:v>3.7421383647798745</c:v>
                </c:pt>
                <c:pt idx="12">
                  <c:v>3.7798742138364783</c:v>
                </c:pt>
                <c:pt idx="13">
                  <c:v>3.8867924528301883</c:v>
                </c:pt>
              </c:numCache>
            </c:numRef>
          </c:val>
        </c:ser>
        <c:ser>
          <c:idx val="1"/>
          <c:order val="1"/>
          <c:tx>
            <c:strRef>
              <c:f>Laporan!$D$2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Laporan!$B$3:$B$16</c:f>
              <c:strCache>
                <c:ptCount val="14"/>
                <c:pt idx="0">
                  <c:v>Sistem Kompensasi</c:v>
                </c:pt>
                <c:pt idx="1">
                  <c:v>Keterbukaan &amp; Komunikasi</c:v>
                </c:pt>
                <c:pt idx="2">
                  <c:v>Leadership dan Efektifitas Manajemen</c:v>
                </c:pt>
                <c:pt idx="3">
                  <c:v>Pelatihan &amp; Pengembangan Karyawan</c:v>
                </c:pt>
                <c:pt idx="4">
                  <c:v>Tujuan Organisasi (Visi, Misi, Strategi)</c:v>
                </c:pt>
                <c:pt idx="5">
                  <c:v>Tingkat Kerjasama</c:v>
                </c:pt>
                <c:pt idx="6">
                  <c:v>Kepuasan dalam Bekerja</c:v>
                </c:pt>
                <c:pt idx="7">
                  <c:v>Fasilitas &amp; Lingkungan Kerja</c:v>
                </c:pt>
                <c:pt idx="8">
                  <c:v>Loyalitas &amp; Rasa Memiliki</c:v>
                </c:pt>
                <c:pt idx="9">
                  <c:v>Iklim Organisasi</c:v>
                </c:pt>
                <c:pt idx="10">
                  <c:v>Tingkat Partisipasi Karyawan</c:v>
                </c:pt>
                <c:pt idx="11">
                  <c:v> Kebersamaan dan Kesatuan visi  </c:v>
                </c:pt>
                <c:pt idx="12">
                  <c:v> Level &amp; Kualitas Supervisi</c:v>
                </c:pt>
                <c:pt idx="13">
                  <c:v>Efektifitas Organisasi </c:v>
                </c:pt>
              </c:strCache>
            </c:strRef>
          </c:cat>
          <c:val>
            <c:numRef>
              <c:f>Laporan!$D$3:$D$16</c:f>
              <c:numCache>
                <c:formatCode>_(* #,##0.00_);_(* \(#,##0.00\);_(* "-"??_);_(@_)</c:formatCode>
                <c:ptCount val="14"/>
                <c:pt idx="0">
                  <c:v>4.0538633245439151</c:v>
                </c:pt>
                <c:pt idx="1">
                  <c:v>4.1248724438651374</c:v>
                </c:pt>
                <c:pt idx="2">
                  <c:v>4.0215211520883916</c:v>
                </c:pt>
                <c:pt idx="3">
                  <c:v>3.9661534044449338</c:v>
                </c:pt>
                <c:pt idx="4">
                  <c:v>3.9978518070453242</c:v>
                </c:pt>
                <c:pt idx="5">
                  <c:v>3.9915935166621463</c:v>
                </c:pt>
                <c:pt idx="6">
                  <c:v>4.1340644878859267</c:v>
                </c:pt>
                <c:pt idx="7">
                  <c:v>4.1366356816699277</c:v>
                </c:pt>
                <c:pt idx="8">
                  <c:v>4.1560542685542687</c:v>
                </c:pt>
                <c:pt idx="9">
                  <c:v>4.0626634949943519</c:v>
                </c:pt>
                <c:pt idx="10">
                  <c:v>3.8260919247172382</c:v>
                </c:pt>
                <c:pt idx="11">
                  <c:v>3.9130742736767656</c:v>
                </c:pt>
                <c:pt idx="12">
                  <c:v>3.8614282090309486</c:v>
                </c:pt>
                <c:pt idx="13">
                  <c:v>4.0217589319701998</c:v>
                </c:pt>
              </c:numCache>
            </c:numRef>
          </c:val>
        </c:ser>
        <c:axId val="60491264"/>
        <c:axId val="60492800"/>
      </c:barChart>
      <c:catAx>
        <c:axId val="60491264"/>
        <c:scaling>
          <c:orientation val="minMax"/>
        </c:scaling>
        <c:axPos val="l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0492800"/>
        <c:crosses val="autoZero"/>
        <c:auto val="1"/>
        <c:lblAlgn val="ctr"/>
        <c:lblOffset val="100"/>
        <c:tickLblSkip val="1"/>
        <c:tickMarkSkip val="1"/>
      </c:catAx>
      <c:valAx>
        <c:axId val="60492800"/>
        <c:scaling>
          <c:orientation val="minMax"/>
          <c:max val="5"/>
          <c:min val="1"/>
        </c:scaling>
        <c:axPos val="b"/>
        <c:majorGridlines/>
        <c:numFmt formatCode="_(* #,##0.00_);_(* \(#,##0.00\);_(* &quot;-&quot;??_);_(@_)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60491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 alignWithMargins="0"/>
    <c:pageMargins b="1" l="0.75000000000000211" r="0.75000000000000211" t="1" header="0.5" footer="0.5"/>
    <c:pageSetup paperSize="9" orientation="landscape" horizontalDpi="-2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Sistem Kompensasi yang baik (adil</a:t>
            </a:r>
            <a:r>
              <a:rPr lang="en-US" sz="1200" baseline="0"/>
              <a:t> dan menarik)</a:t>
            </a:r>
            <a:endParaRPr lang="en-US" sz="1200"/>
          </a:p>
        </c:rich>
      </c:tx>
      <c:layout>
        <c:manualLayout>
          <c:xMode val="edge"/>
          <c:yMode val="edge"/>
          <c:x val="2.5388888888888881E-2"/>
          <c:y val="3.2407407407407419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41E-2"/>
          <c:y val="0.13736949547973176"/>
          <c:w val="0.70603630796150463"/>
          <c:h val="0.8162332312627586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Rekapitulasi!$ED$11:$EH$11</c:f>
              <c:numCache>
                <c:formatCode>0%</c:formatCode>
                <c:ptCount val="5"/>
                <c:pt idx="0">
                  <c:v>0.1111111111111111</c:v>
                </c:pt>
                <c:pt idx="1">
                  <c:v>0.35185185185185186</c:v>
                </c:pt>
                <c:pt idx="2">
                  <c:v>0.29629629629629628</c:v>
                </c:pt>
                <c:pt idx="3">
                  <c:v>0.17592592592592593</c:v>
                </c:pt>
                <c:pt idx="4">
                  <c:v>6.4814814814814811E-2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>
            <a:defRPr sz="9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Keterbukaan &amp; Komunikasi berjalan denganbaik  </a:t>
            </a:r>
          </a:p>
        </c:rich>
      </c:tx>
      <c:layout>
        <c:manualLayout>
          <c:xMode val="edge"/>
          <c:yMode val="edge"/>
          <c:x val="2.5388888888888878E-2"/>
          <c:y val="3.2407407407407433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182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Rekapitulasi!$ED$22:$EH$22</c:f>
              <c:numCache>
                <c:formatCode>0%</c:formatCode>
                <c:ptCount val="5"/>
                <c:pt idx="0">
                  <c:v>0.18287037037037038</c:v>
                </c:pt>
                <c:pt idx="1">
                  <c:v>0.55555555555555558</c:v>
                </c:pt>
                <c:pt idx="2">
                  <c:v>0.18055555555555555</c:v>
                </c:pt>
                <c:pt idx="3">
                  <c:v>6.9444444444444434E-2</c:v>
                </c:pt>
                <c:pt idx="4">
                  <c:v>1.1574074074074073E-2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Leadership dan Manajemen berjalan Efektif</a:t>
            </a:r>
          </a:p>
        </c:rich>
      </c:tx>
      <c:layout>
        <c:manualLayout>
          <c:xMode val="edge"/>
          <c:yMode val="edge"/>
          <c:x val="2.5388888888888878E-2"/>
          <c:y val="3.2407407407407454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193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Rekapitulasi!$ED$33:$EH$33</c:f>
              <c:numCache>
                <c:formatCode>0%</c:formatCode>
                <c:ptCount val="5"/>
                <c:pt idx="0">
                  <c:v>0.20833333333333331</c:v>
                </c:pt>
                <c:pt idx="1">
                  <c:v>0.55324074074074081</c:v>
                </c:pt>
                <c:pt idx="2">
                  <c:v>0.15740740740740741</c:v>
                </c:pt>
                <c:pt idx="3">
                  <c:v>7.407407407407407E-2</c:v>
                </c:pt>
                <c:pt idx="4">
                  <c:v>6.9444444444444441E-3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Pelatihan dan Pengembangan karyawan</a:t>
            </a:r>
            <a:r>
              <a:rPr lang="en-US" sz="1200" baseline="0"/>
              <a:t> diperhatikan </a:t>
            </a:r>
            <a:endParaRPr lang="en-US" sz="1200"/>
          </a:p>
        </c:rich>
      </c:tx>
      <c:layout>
        <c:manualLayout>
          <c:xMode val="edge"/>
          <c:yMode val="edge"/>
          <c:x val="2.5388888888888878E-2"/>
          <c:y val="3.2407407407407468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198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Rekapitulasi!$ED$41:$EH$41</c:f>
              <c:numCache>
                <c:formatCode>0%</c:formatCode>
                <c:ptCount val="5"/>
                <c:pt idx="0">
                  <c:v>0.11481481481481481</c:v>
                </c:pt>
                <c:pt idx="1">
                  <c:v>0.46296296296296297</c:v>
                </c:pt>
                <c:pt idx="2">
                  <c:v>0.24814814814814815</c:v>
                </c:pt>
                <c:pt idx="3">
                  <c:v>0.14444444444444446</c:v>
                </c:pt>
                <c:pt idx="4">
                  <c:v>2.9629629629629627E-2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Tujuan Organisasi (Visi, Misi, Strategi) jelas dan terukur</a:t>
            </a:r>
          </a:p>
        </c:rich>
      </c:tx>
      <c:layout>
        <c:manualLayout>
          <c:xMode val="edge"/>
          <c:yMode val="edge"/>
          <c:x val="2.5388888888888878E-2"/>
          <c:y val="3.2407407407407489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1.0153324584426936E-2"/>
          <c:y val="0.13736949547973204"/>
          <c:w val="0.70603630796150452"/>
          <c:h val="0.81623323126275849"/>
        </c:manualLayout>
      </c:layout>
      <c:pie3DChart>
        <c:varyColors val="1"/>
        <c:ser>
          <c:idx val="0"/>
          <c:order val="0"/>
          <c:explosion val="25"/>
          <c:dPt>
            <c:idx val="0"/>
            <c:spPr>
              <a:solidFill>
                <a:srgbClr val="00B0F0"/>
              </a:solidFill>
            </c:spPr>
          </c:dPt>
          <c:dPt>
            <c:idx val="1"/>
            <c:spPr>
              <a:solidFill>
                <a:srgbClr val="92D050"/>
              </a:solidFill>
            </c:spPr>
          </c:dPt>
          <c:dPt>
            <c:idx val="2"/>
            <c:spPr>
              <a:solidFill>
                <a:srgbClr val="FFCC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showPercent val="1"/>
          </c:dLbls>
          <c:cat>
            <c:strRef>
              <c:f>Rekapitulasi!$ED$5:$EH$5</c:f>
              <c:strCache>
                <c:ptCount val="5"/>
                <c:pt idx="0">
                  <c:v>Sangat Setuju</c:v>
                </c:pt>
                <c:pt idx="1">
                  <c:v>Setuju</c:v>
                </c:pt>
                <c:pt idx="2">
                  <c:v>Kurang Setuju</c:v>
                </c:pt>
                <c:pt idx="3">
                  <c:v>Tidak Setuju</c:v>
                </c:pt>
                <c:pt idx="4">
                  <c:v>Sangat Tidak Setuju</c:v>
                </c:pt>
              </c:strCache>
            </c:strRef>
          </c:cat>
          <c:val>
            <c:numRef>
              <c:f>Rekapitulasi!$ED$52:$EH$52</c:f>
              <c:numCache>
                <c:formatCode>0%</c:formatCode>
                <c:ptCount val="5"/>
                <c:pt idx="0">
                  <c:v>0.17190775681341719</c:v>
                </c:pt>
                <c:pt idx="1">
                  <c:v>0.5478249475890985</c:v>
                </c:pt>
                <c:pt idx="2">
                  <c:v>0.18535988819007687</c:v>
                </c:pt>
                <c:pt idx="3">
                  <c:v>8.7962962962962951E-2</c:v>
                </c:pt>
                <c:pt idx="4">
                  <c:v>6.9444444444444441E-3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txPr>
        <a:bodyPr/>
        <a:lstStyle/>
        <a:p>
          <a:pPr rtl="0">
            <a:defRPr sz="900"/>
          </a:pPr>
          <a:endParaRPr lang="en-US"/>
        </a:p>
      </c:tx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140</xdr:col>
      <xdr:colOff>476250</xdr:colOff>
      <xdr:row>5</xdr:row>
      <xdr:rowOff>28575</xdr:rowOff>
    </xdr:from>
    <xdr:to>
      <xdr:col>147</xdr:col>
      <xdr:colOff>457200</xdr:colOff>
      <xdr:row>10</xdr:row>
      <xdr:rowOff>114300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156</xdr:col>
      <xdr:colOff>533400</xdr:colOff>
      <xdr:row>46</xdr:row>
      <xdr:rowOff>0</xdr:rowOff>
    </xdr:from>
    <xdr:to>
      <xdr:col>162</xdr:col>
      <xdr:colOff>19050</xdr:colOff>
      <xdr:row>48</xdr:row>
      <xdr:rowOff>190500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147</xdr:col>
      <xdr:colOff>581025</xdr:colOff>
      <xdr:row>5</xdr:row>
      <xdr:rowOff>28575</xdr:rowOff>
    </xdr:from>
    <xdr:to>
      <xdr:col>154</xdr:col>
      <xdr:colOff>600075</xdr:colOff>
      <xdr:row>10</xdr:row>
      <xdr:rowOff>104775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2</xdr:row>
      <xdr:rowOff>9525</xdr:rowOff>
    </xdr:from>
    <xdr:to>
      <xdr:col>16</xdr:col>
      <xdr:colOff>438150</xdr:colOff>
      <xdr:row>34</xdr:row>
      <xdr:rowOff>76200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400050</xdr:colOff>
      <xdr:row>32</xdr:row>
      <xdr:rowOff>114300</xdr:rowOff>
    </xdr:from>
    <xdr:ext cx="76200" cy="18097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5819775" y="545782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15</xdr:col>
      <xdr:colOff>38100</xdr:colOff>
      <xdr:row>32</xdr:row>
      <xdr:rowOff>95250</xdr:rowOff>
    </xdr:from>
    <xdr:ext cx="76200" cy="18097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0334625" y="5438775"/>
          <a:ext cx="762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0</xdr:col>
      <xdr:colOff>95250</xdr:colOff>
      <xdr:row>22</xdr:row>
      <xdr:rowOff>38100</xdr:rowOff>
    </xdr:from>
    <xdr:to>
      <xdr:col>4</xdr:col>
      <xdr:colOff>323850</xdr:colOff>
      <xdr:row>39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40</xdr:row>
      <xdr:rowOff>57150</xdr:rowOff>
    </xdr:from>
    <xdr:to>
      <xdr:col>4</xdr:col>
      <xdr:colOff>333375</xdr:colOff>
      <xdr:row>57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58</xdr:row>
      <xdr:rowOff>47625</xdr:rowOff>
    </xdr:from>
    <xdr:to>
      <xdr:col>4</xdr:col>
      <xdr:colOff>352425</xdr:colOff>
      <xdr:row>75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123825</xdr:colOff>
      <xdr:row>76</xdr:row>
      <xdr:rowOff>28575</xdr:rowOff>
    </xdr:from>
    <xdr:to>
      <xdr:col>4</xdr:col>
      <xdr:colOff>352425</xdr:colOff>
      <xdr:row>93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161925</xdr:colOff>
      <xdr:row>94</xdr:row>
      <xdr:rowOff>9525</xdr:rowOff>
    </xdr:from>
    <xdr:to>
      <xdr:col>4</xdr:col>
      <xdr:colOff>390525</xdr:colOff>
      <xdr:row>111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112</xdr:row>
      <xdr:rowOff>19050</xdr:rowOff>
    </xdr:from>
    <xdr:to>
      <xdr:col>4</xdr:col>
      <xdr:colOff>428625</xdr:colOff>
      <xdr:row>129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228600</xdr:colOff>
      <xdr:row>130</xdr:row>
      <xdr:rowOff>38100</xdr:rowOff>
    </xdr:from>
    <xdr:to>
      <xdr:col>4</xdr:col>
      <xdr:colOff>457200</xdr:colOff>
      <xdr:row>147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148</xdr:row>
      <xdr:rowOff>114300</xdr:rowOff>
    </xdr:from>
    <xdr:to>
      <xdr:col>4</xdr:col>
      <xdr:colOff>457200</xdr:colOff>
      <xdr:row>165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4</xdr:col>
      <xdr:colOff>504825</xdr:colOff>
      <xdr:row>183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4</xdr:col>
      <xdr:colOff>504825</xdr:colOff>
      <xdr:row>201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4</xdr:col>
      <xdr:colOff>504825</xdr:colOff>
      <xdr:row>220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4</xdr:col>
      <xdr:colOff>504825</xdr:colOff>
      <xdr:row>239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4</xdr:col>
      <xdr:colOff>504825</xdr:colOff>
      <xdr:row>258</xdr:row>
      <xdr:rowOff>152400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261</xdr:row>
      <xdr:rowOff>0</xdr:rowOff>
    </xdr:from>
    <xdr:to>
      <xdr:col>4</xdr:col>
      <xdr:colOff>504825</xdr:colOff>
      <xdr:row>277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38100</xdr:colOff>
      <xdr:row>36</xdr:row>
      <xdr:rowOff>9525</xdr:rowOff>
    </xdr:from>
    <xdr:to>
      <xdr:col>16</xdr:col>
      <xdr:colOff>419100</xdr:colOff>
      <xdr:row>62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I150"/>
  <sheetViews>
    <sheetView tabSelected="1" topLeftCell="A4" zoomScale="85" zoomScaleNormal="85" workbookViewId="0">
      <pane xSplit="2" ySplit="2" topLeftCell="C114" activePane="bottomRight" state="frozen"/>
      <selection activeCell="A4" sqref="A4"/>
      <selection pane="topRight" activeCell="C4" sqref="C4"/>
      <selection pane="bottomLeft" activeCell="A6" sqref="A6"/>
      <selection pane="bottomRight" activeCell="ED118" sqref="ED118"/>
    </sheetView>
  </sheetViews>
  <sheetFormatPr defaultRowHeight="15"/>
  <cols>
    <col min="1" max="1" width="6.5703125" style="1" customWidth="1"/>
    <col min="2" max="2" width="53.5703125" style="1" customWidth="1"/>
    <col min="3" max="38" width="7" style="1" hidden="1" customWidth="1"/>
    <col min="39" max="125" width="6.85546875" style="1" hidden="1" customWidth="1"/>
    <col min="126" max="126" width="0" style="1" hidden="1" customWidth="1"/>
    <col min="127" max="128" width="6.85546875" style="1" hidden="1" customWidth="1"/>
    <col min="129" max="129" width="5.140625" style="1" hidden="1" customWidth="1"/>
    <col min="130" max="133" width="4.85546875" style="1" hidden="1" customWidth="1"/>
    <col min="134" max="138" width="9.7109375" style="27" customWidth="1"/>
    <col min="139" max="16384" width="9.140625" style="1"/>
  </cols>
  <sheetData>
    <row r="1" spans="1:139" ht="18">
      <c r="A1" s="2" t="s">
        <v>6</v>
      </c>
    </row>
    <row r="4" spans="1:139" ht="4.5" customHeight="1"/>
    <row r="5" spans="1:139" ht="36" customHeight="1">
      <c r="A5" s="7" t="s">
        <v>0</v>
      </c>
      <c r="B5" s="7" t="s">
        <v>1</v>
      </c>
      <c r="C5" s="9">
        <v>1</v>
      </c>
      <c r="D5" s="9">
        <v>2</v>
      </c>
      <c r="E5" s="9">
        <v>3</v>
      </c>
      <c r="F5" s="9">
        <v>4</v>
      </c>
      <c r="G5" s="9">
        <v>5</v>
      </c>
      <c r="H5" s="9">
        <v>6</v>
      </c>
      <c r="I5" s="9">
        <v>7</v>
      </c>
      <c r="J5" s="9">
        <v>8</v>
      </c>
      <c r="K5" s="9">
        <v>9</v>
      </c>
      <c r="L5" s="9">
        <v>10</v>
      </c>
      <c r="M5" s="9">
        <v>11</v>
      </c>
      <c r="N5" s="9">
        <v>12</v>
      </c>
      <c r="O5" s="9">
        <v>13</v>
      </c>
      <c r="P5" s="9">
        <v>14</v>
      </c>
      <c r="Q5" s="9">
        <v>15</v>
      </c>
      <c r="R5" s="9">
        <v>16</v>
      </c>
      <c r="S5" s="9">
        <v>17</v>
      </c>
      <c r="T5" s="9">
        <v>18</v>
      </c>
      <c r="U5" s="19">
        <v>19</v>
      </c>
      <c r="V5" s="19">
        <v>20</v>
      </c>
      <c r="W5" s="19">
        <v>21</v>
      </c>
      <c r="X5" s="19">
        <v>22</v>
      </c>
      <c r="Y5" s="19">
        <v>23</v>
      </c>
      <c r="Z5" s="19">
        <v>24</v>
      </c>
      <c r="AA5" s="19">
        <v>25</v>
      </c>
      <c r="AB5" s="19">
        <v>26</v>
      </c>
      <c r="AC5" s="19">
        <v>27</v>
      </c>
      <c r="AD5" s="19">
        <v>28</v>
      </c>
      <c r="AE5" s="19">
        <v>29</v>
      </c>
      <c r="AF5" s="19">
        <v>30</v>
      </c>
      <c r="AG5" s="19">
        <v>31</v>
      </c>
      <c r="AH5" s="19">
        <v>32</v>
      </c>
      <c r="AI5" s="19">
        <v>33</v>
      </c>
      <c r="AJ5" s="19">
        <v>34</v>
      </c>
      <c r="AK5" s="19">
        <v>35</v>
      </c>
      <c r="AL5" s="31">
        <v>36</v>
      </c>
      <c r="AM5" s="5">
        <v>37</v>
      </c>
      <c r="AN5" s="5">
        <v>38</v>
      </c>
      <c r="AO5" s="5">
        <v>39</v>
      </c>
      <c r="AP5" s="5">
        <v>40</v>
      </c>
      <c r="AQ5" s="5">
        <v>41</v>
      </c>
      <c r="AR5" s="32">
        <v>42</v>
      </c>
      <c r="AS5" s="5">
        <v>43</v>
      </c>
      <c r="AT5" s="5">
        <v>44</v>
      </c>
      <c r="AU5" s="5">
        <v>45</v>
      </c>
      <c r="AV5" s="5">
        <v>46</v>
      </c>
      <c r="AW5" s="5">
        <v>47</v>
      </c>
      <c r="AX5" s="5">
        <v>48</v>
      </c>
      <c r="AY5" s="5">
        <v>49</v>
      </c>
      <c r="AZ5" s="5">
        <v>50</v>
      </c>
      <c r="BA5" s="5">
        <v>51</v>
      </c>
      <c r="BB5" s="5">
        <v>52</v>
      </c>
      <c r="BC5" s="5">
        <v>53</v>
      </c>
      <c r="BD5" s="5">
        <v>54</v>
      </c>
      <c r="BE5" s="5">
        <v>55</v>
      </c>
      <c r="BF5" s="5">
        <v>56</v>
      </c>
      <c r="BG5" s="5">
        <v>57</v>
      </c>
      <c r="BH5" s="5">
        <v>58</v>
      </c>
      <c r="BI5" s="5">
        <v>59</v>
      </c>
      <c r="BJ5" s="5">
        <v>60</v>
      </c>
      <c r="BK5" s="32">
        <v>61</v>
      </c>
      <c r="BL5" s="5">
        <v>62</v>
      </c>
      <c r="BM5" s="5">
        <v>63</v>
      </c>
      <c r="BN5" s="5">
        <v>64</v>
      </c>
      <c r="BO5" s="5">
        <v>65</v>
      </c>
      <c r="BP5" s="5">
        <v>66</v>
      </c>
      <c r="BQ5" s="5">
        <v>67</v>
      </c>
      <c r="BR5" s="5">
        <v>68</v>
      </c>
      <c r="BS5" s="32">
        <v>69</v>
      </c>
      <c r="BT5" s="5">
        <v>70</v>
      </c>
      <c r="BU5" s="5">
        <v>71</v>
      </c>
      <c r="BV5" s="5">
        <v>72</v>
      </c>
      <c r="BW5" s="5">
        <v>73</v>
      </c>
      <c r="BX5" s="5">
        <v>74</v>
      </c>
      <c r="BY5" s="32">
        <v>75</v>
      </c>
      <c r="BZ5" s="4">
        <v>76</v>
      </c>
      <c r="CA5" s="4">
        <v>77</v>
      </c>
      <c r="CB5" s="4">
        <v>78</v>
      </c>
      <c r="CC5" s="4">
        <v>79</v>
      </c>
      <c r="CD5" s="4">
        <v>80</v>
      </c>
      <c r="CE5" s="4">
        <v>81</v>
      </c>
      <c r="CF5" s="4">
        <v>82</v>
      </c>
      <c r="CG5" s="4">
        <v>83</v>
      </c>
      <c r="CH5" s="4">
        <v>84</v>
      </c>
      <c r="CI5" s="4">
        <v>85</v>
      </c>
      <c r="CJ5" s="4">
        <v>86</v>
      </c>
      <c r="CK5" s="4">
        <v>87</v>
      </c>
      <c r="CL5" s="4">
        <v>88</v>
      </c>
      <c r="CM5" s="4">
        <v>89</v>
      </c>
      <c r="CN5" s="4">
        <v>90</v>
      </c>
      <c r="CO5" s="4">
        <v>91</v>
      </c>
      <c r="CP5" s="4">
        <v>92</v>
      </c>
      <c r="CQ5" s="4">
        <v>93</v>
      </c>
      <c r="CR5" s="4">
        <v>94</v>
      </c>
      <c r="CS5" s="4">
        <v>95</v>
      </c>
      <c r="CT5" s="4">
        <v>96</v>
      </c>
      <c r="CU5" s="4">
        <v>97</v>
      </c>
      <c r="CV5" s="4">
        <v>98</v>
      </c>
      <c r="CW5" s="4">
        <v>99</v>
      </c>
      <c r="CX5" s="4">
        <v>100</v>
      </c>
      <c r="CY5" s="4">
        <v>101</v>
      </c>
      <c r="CZ5" s="4">
        <v>102</v>
      </c>
      <c r="DA5" s="4">
        <v>103</v>
      </c>
      <c r="DB5" s="4">
        <v>104</v>
      </c>
      <c r="DC5" s="4">
        <v>105</v>
      </c>
      <c r="DD5" s="4">
        <v>106</v>
      </c>
      <c r="DE5" s="4">
        <v>107</v>
      </c>
      <c r="DF5" s="4">
        <v>108</v>
      </c>
      <c r="DG5" s="4">
        <v>109</v>
      </c>
      <c r="DH5" s="4">
        <v>110</v>
      </c>
      <c r="DI5" s="4">
        <v>111</v>
      </c>
      <c r="DJ5" s="4">
        <v>112</v>
      </c>
      <c r="DK5" s="4">
        <v>113</v>
      </c>
      <c r="DL5" s="4">
        <v>114</v>
      </c>
      <c r="DM5" s="4">
        <v>115</v>
      </c>
      <c r="DN5" s="4">
        <v>116</v>
      </c>
      <c r="DO5" s="4">
        <v>117</v>
      </c>
      <c r="DP5" s="4">
        <v>118</v>
      </c>
      <c r="DQ5" s="4">
        <v>119</v>
      </c>
      <c r="DR5" s="4">
        <v>120</v>
      </c>
      <c r="DS5" s="4">
        <v>121</v>
      </c>
      <c r="DT5" s="4">
        <v>122</v>
      </c>
      <c r="DU5" s="4">
        <v>123</v>
      </c>
      <c r="DV5" s="4"/>
      <c r="DW5" s="4"/>
      <c r="DX5" s="4"/>
      <c r="ED5" s="30" t="s">
        <v>2</v>
      </c>
      <c r="EE5" s="30" t="s">
        <v>3</v>
      </c>
      <c r="EF5" s="30" t="s">
        <v>72</v>
      </c>
      <c r="EG5" s="30" t="s">
        <v>4</v>
      </c>
      <c r="EH5" s="30" t="s">
        <v>5</v>
      </c>
    </row>
    <row r="6" spans="1:139" ht="36" customHeight="1">
      <c r="A6" s="7"/>
      <c r="B6" s="10" t="s">
        <v>50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7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6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1" t="s">
        <v>70</v>
      </c>
      <c r="DW6" s="26">
        <v>5</v>
      </c>
      <c r="DX6" s="26">
        <v>4</v>
      </c>
      <c r="DY6" s="26">
        <v>3</v>
      </c>
      <c r="DZ6" s="26">
        <v>2</v>
      </c>
      <c r="EA6" s="26">
        <v>1</v>
      </c>
      <c r="ED6" s="30" t="s">
        <v>2</v>
      </c>
      <c r="EE6" s="30" t="s">
        <v>3</v>
      </c>
      <c r="EF6" s="30" t="s">
        <v>72</v>
      </c>
      <c r="EG6" s="30" t="s">
        <v>4</v>
      </c>
      <c r="EH6" s="30" t="s">
        <v>5</v>
      </c>
    </row>
    <row r="7" spans="1:139" s="3" customFormat="1" ht="35.25" customHeight="1">
      <c r="A7" s="5">
        <v>7</v>
      </c>
      <c r="B7" s="34" t="s">
        <v>10</v>
      </c>
      <c r="C7" s="6">
        <v>1</v>
      </c>
      <c r="D7" s="6">
        <v>2</v>
      </c>
      <c r="E7" s="6">
        <v>4</v>
      </c>
      <c r="F7" s="6">
        <v>4</v>
      </c>
      <c r="G7" s="6">
        <v>2</v>
      </c>
      <c r="H7" s="6">
        <v>2</v>
      </c>
      <c r="I7" s="6">
        <v>5</v>
      </c>
      <c r="J7" s="6">
        <v>1</v>
      </c>
      <c r="K7" s="6">
        <v>4</v>
      </c>
      <c r="L7" s="6">
        <v>5</v>
      </c>
      <c r="M7" s="6">
        <v>4</v>
      </c>
      <c r="N7" s="6">
        <v>3</v>
      </c>
      <c r="O7" s="6">
        <v>4</v>
      </c>
      <c r="P7" s="6">
        <v>3</v>
      </c>
      <c r="Q7" s="6">
        <v>4</v>
      </c>
      <c r="R7" s="6">
        <v>3</v>
      </c>
      <c r="S7" s="6">
        <v>3</v>
      </c>
      <c r="T7" s="18">
        <v>3</v>
      </c>
      <c r="U7" s="6">
        <v>3</v>
      </c>
      <c r="V7" s="6">
        <v>3</v>
      </c>
      <c r="W7" s="6">
        <v>2</v>
      </c>
      <c r="X7" s="6">
        <v>3</v>
      </c>
      <c r="Y7" s="6">
        <v>4</v>
      </c>
      <c r="Z7" s="6">
        <v>2</v>
      </c>
      <c r="AA7" s="6">
        <v>3</v>
      </c>
      <c r="AB7" s="6">
        <v>3</v>
      </c>
      <c r="AC7" s="6">
        <v>4</v>
      </c>
      <c r="AD7" s="6">
        <v>4</v>
      </c>
      <c r="AE7" s="6">
        <v>5</v>
      </c>
      <c r="AF7" s="6">
        <v>4</v>
      </c>
      <c r="AG7" s="6">
        <v>5</v>
      </c>
      <c r="AH7" s="6">
        <v>4</v>
      </c>
      <c r="AI7" s="6">
        <v>4</v>
      </c>
      <c r="AJ7" s="6">
        <v>3</v>
      </c>
      <c r="AK7" s="6">
        <v>2</v>
      </c>
      <c r="AL7" s="6">
        <v>1</v>
      </c>
      <c r="AM7" s="6">
        <v>4</v>
      </c>
      <c r="AN7" s="6">
        <v>3</v>
      </c>
      <c r="AO7" s="6">
        <v>4</v>
      </c>
      <c r="AP7" s="6">
        <v>4</v>
      </c>
      <c r="AQ7" s="6">
        <v>3</v>
      </c>
      <c r="AR7" s="6">
        <v>2</v>
      </c>
      <c r="AS7" s="6">
        <v>1</v>
      </c>
      <c r="AT7" s="6">
        <v>1</v>
      </c>
      <c r="AU7" s="6">
        <v>3</v>
      </c>
      <c r="AV7" s="6">
        <v>3</v>
      </c>
      <c r="AW7" s="6">
        <v>4</v>
      </c>
      <c r="AX7" s="6">
        <v>2</v>
      </c>
      <c r="AY7" s="6">
        <v>4</v>
      </c>
      <c r="AZ7" s="6">
        <v>2</v>
      </c>
      <c r="BA7" s="6">
        <v>5</v>
      </c>
      <c r="BB7" s="6">
        <v>4</v>
      </c>
      <c r="BC7" s="6">
        <v>2</v>
      </c>
      <c r="BD7" s="6">
        <v>5</v>
      </c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22"/>
      <c r="DV7" s="22">
        <f>AVERAGE(D7:DU7)</f>
        <v>3.2264150943396226</v>
      </c>
      <c r="DW7" s="3">
        <f>COUNTIF(C7:DU7,5)</f>
        <v>6</v>
      </c>
      <c r="DX7" s="3">
        <f>COUNTIF(C7:DU7,4)</f>
        <v>18</v>
      </c>
      <c r="DY7" s="3">
        <f>COUNTIF(C7:DU7,3)</f>
        <v>15</v>
      </c>
      <c r="DZ7" s="3">
        <f>COUNTIF(C7:DU7,2)</f>
        <v>10</v>
      </c>
      <c r="EA7" s="3">
        <f>COUNTIF(C7:DU7,1)</f>
        <v>5</v>
      </c>
      <c r="EB7" s="3">
        <f>SUM(DW7:EA7)</f>
        <v>54</v>
      </c>
      <c r="ED7" s="28">
        <f>DW7/EB7</f>
        <v>0.1111111111111111</v>
      </c>
      <c r="EE7" s="28">
        <f>DX7/EB7</f>
        <v>0.33333333333333331</v>
      </c>
      <c r="EF7" s="28">
        <f>DY7/EB7</f>
        <v>0.27777777777777779</v>
      </c>
      <c r="EG7" s="28">
        <f>DZ7/EB7</f>
        <v>0.18518518518518517</v>
      </c>
      <c r="EH7" s="28">
        <f>EA7/EB7</f>
        <v>9.2592592592592587E-2</v>
      </c>
      <c r="EI7" s="29">
        <f>SUM(ED7:EH7)</f>
        <v>1</v>
      </c>
    </row>
    <row r="8" spans="1:139" s="3" customFormat="1" ht="35.25" customHeight="1">
      <c r="A8" s="5">
        <v>22</v>
      </c>
      <c r="B8" s="34" t="s">
        <v>21</v>
      </c>
      <c r="C8" s="6">
        <v>1</v>
      </c>
      <c r="D8" s="6">
        <v>2</v>
      </c>
      <c r="E8" s="6">
        <v>4</v>
      </c>
      <c r="F8" s="6">
        <v>4</v>
      </c>
      <c r="G8" s="6">
        <v>1</v>
      </c>
      <c r="H8" s="6">
        <v>4</v>
      </c>
      <c r="I8" s="6">
        <v>4</v>
      </c>
      <c r="J8" s="6">
        <v>2</v>
      </c>
      <c r="K8" s="6">
        <v>4</v>
      </c>
      <c r="L8" s="6">
        <v>3</v>
      </c>
      <c r="M8" s="6">
        <v>3</v>
      </c>
      <c r="N8" s="6">
        <v>2</v>
      </c>
      <c r="O8" s="6">
        <v>5</v>
      </c>
      <c r="P8" s="6">
        <v>3</v>
      </c>
      <c r="Q8" s="6">
        <v>3</v>
      </c>
      <c r="R8" s="6">
        <v>2</v>
      </c>
      <c r="S8" s="6">
        <v>3</v>
      </c>
      <c r="T8" s="18">
        <v>4</v>
      </c>
      <c r="U8" s="6">
        <v>3</v>
      </c>
      <c r="V8" s="6">
        <v>3</v>
      </c>
      <c r="W8" s="6">
        <v>2</v>
      </c>
      <c r="X8" s="6">
        <v>3</v>
      </c>
      <c r="Y8" s="6">
        <v>4</v>
      </c>
      <c r="Z8" s="6">
        <v>1</v>
      </c>
      <c r="AA8" s="6">
        <v>3</v>
      </c>
      <c r="AB8" s="6">
        <v>3</v>
      </c>
      <c r="AC8" s="6">
        <v>4</v>
      </c>
      <c r="AD8" s="6">
        <v>5</v>
      </c>
      <c r="AE8" s="6">
        <v>2</v>
      </c>
      <c r="AF8" s="6">
        <v>4</v>
      </c>
      <c r="AG8" s="6">
        <v>4</v>
      </c>
      <c r="AH8" s="6">
        <v>5</v>
      </c>
      <c r="AI8" s="6">
        <v>4</v>
      </c>
      <c r="AJ8" s="6">
        <v>4</v>
      </c>
      <c r="AK8" s="6">
        <v>2</v>
      </c>
      <c r="AL8" s="6">
        <v>2</v>
      </c>
      <c r="AM8" s="6">
        <v>3</v>
      </c>
      <c r="AN8" s="6">
        <v>3</v>
      </c>
      <c r="AO8" s="6">
        <v>3</v>
      </c>
      <c r="AP8" s="6">
        <v>4</v>
      </c>
      <c r="AQ8" s="6">
        <v>3</v>
      </c>
      <c r="AR8" s="6">
        <v>3</v>
      </c>
      <c r="AS8" s="6">
        <v>2</v>
      </c>
      <c r="AT8" s="6">
        <v>1</v>
      </c>
      <c r="AU8" s="6">
        <v>5</v>
      </c>
      <c r="AV8" s="6">
        <v>2</v>
      </c>
      <c r="AW8" s="6">
        <v>4</v>
      </c>
      <c r="AX8" s="6">
        <v>3</v>
      </c>
      <c r="AY8" s="6">
        <v>4</v>
      </c>
      <c r="AZ8" s="6">
        <v>2</v>
      </c>
      <c r="BA8" s="6">
        <v>2</v>
      </c>
      <c r="BB8" s="6">
        <v>5</v>
      </c>
      <c r="BC8" s="6">
        <v>2</v>
      </c>
      <c r="BD8" s="6">
        <v>5</v>
      </c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22"/>
      <c r="DV8" s="22">
        <f>AVERAGE(D8:DU8)</f>
        <v>3.1509433962264151</v>
      </c>
      <c r="DW8" s="3">
        <f>COUNTIF(C8:DU8,5)</f>
        <v>6</v>
      </c>
      <c r="DX8" s="3">
        <f>COUNTIF(C8:DU8,4)</f>
        <v>15</v>
      </c>
      <c r="DY8" s="3">
        <f>COUNTIF(C8:DU8,3)</f>
        <v>16</v>
      </c>
      <c r="DZ8" s="3">
        <f>COUNTIF(C8:DU8,2)</f>
        <v>13</v>
      </c>
      <c r="EA8" s="3">
        <f>COUNTIF(C8:DU8,1)</f>
        <v>4</v>
      </c>
      <c r="EB8" s="3">
        <f>SUM(DW8:EA8)</f>
        <v>54</v>
      </c>
      <c r="ED8" s="28">
        <f>DW8/EB8</f>
        <v>0.1111111111111111</v>
      </c>
      <c r="EE8" s="28">
        <f>DX8/EB8</f>
        <v>0.27777777777777779</v>
      </c>
      <c r="EF8" s="28">
        <f>DY8/EB8</f>
        <v>0.29629629629629628</v>
      </c>
      <c r="EG8" s="28">
        <f>DZ8/EB8</f>
        <v>0.24074074074074073</v>
      </c>
      <c r="EH8" s="28">
        <f>EA8/EB8</f>
        <v>7.407407407407407E-2</v>
      </c>
      <c r="EI8" s="29">
        <f t="shared" ref="EI8:EI62" si="0">SUM(ED8:EH8)</f>
        <v>0.99999999999999989</v>
      </c>
    </row>
    <row r="9" spans="1:139" s="3" customFormat="1" ht="35.25" customHeight="1">
      <c r="A9" s="5">
        <v>26</v>
      </c>
      <c r="B9" s="34" t="s">
        <v>73</v>
      </c>
      <c r="C9" s="6">
        <v>1</v>
      </c>
      <c r="D9" s="6">
        <v>3</v>
      </c>
      <c r="E9" s="6">
        <v>4</v>
      </c>
      <c r="F9" s="6">
        <v>4</v>
      </c>
      <c r="G9" s="6">
        <v>2</v>
      </c>
      <c r="H9" s="6">
        <v>4</v>
      </c>
      <c r="I9" s="6">
        <v>3</v>
      </c>
      <c r="J9" s="6">
        <v>4</v>
      </c>
      <c r="K9" s="6">
        <v>4</v>
      </c>
      <c r="L9" s="6">
        <v>4</v>
      </c>
      <c r="M9" s="6">
        <v>3</v>
      </c>
      <c r="N9" s="6">
        <v>3</v>
      </c>
      <c r="O9" s="6">
        <v>4</v>
      </c>
      <c r="P9" s="6">
        <v>3</v>
      </c>
      <c r="Q9" s="6">
        <v>4</v>
      </c>
      <c r="R9" s="6">
        <v>3</v>
      </c>
      <c r="S9" s="6">
        <v>3</v>
      </c>
      <c r="T9" s="18">
        <v>4</v>
      </c>
      <c r="U9" s="6">
        <v>2</v>
      </c>
      <c r="V9" s="6">
        <v>3</v>
      </c>
      <c r="W9" s="6">
        <v>2</v>
      </c>
      <c r="X9" s="6">
        <v>3</v>
      </c>
      <c r="Y9" s="6">
        <v>4</v>
      </c>
      <c r="Z9" s="6">
        <v>1</v>
      </c>
      <c r="AA9" s="6">
        <v>3</v>
      </c>
      <c r="AB9" s="6">
        <v>2</v>
      </c>
      <c r="AC9" s="6">
        <v>5</v>
      </c>
      <c r="AD9" s="6">
        <v>5</v>
      </c>
      <c r="AE9" s="6">
        <v>4</v>
      </c>
      <c r="AF9" s="6">
        <v>5</v>
      </c>
      <c r="AG9" s="6">
        <v>5</v>
      </c>
      <c r="AH9" s="6">
        <v>4</v>
      </c>
      <c r="AI9" s="6">
        <v>4</v>
      </c>
      <c r="AJ9" s="6">
        <v>4</v>
      </c>
      <c r="AK9" s="6">
        <v>2</v>
      </c>
      <c r="AL9" s="6">
        <v>2</v>
      </c>
      <c r="AM9" s="6">
        <v>4</v>
      </c>
      <c r="AN9" s="6">
        <v>3</v>
      </c>
      <c r="AO9" s="6">
        <v>4</v>
      </c>
      <c r="AP9" s="6">
        <v>4</v>
      </c>
      <c r="AQ9" s="6">
        <v>4</v>
      </c>
      <c r="AR9" s="6">
        <v>5</v>
      </c>
      <c r="AS9" s="6">
        <v>1</v>
      </c>
      <c r="AT9" s="6">
        <v>3</v>
      </c>
      <c r="AU9" s="6">
        <v>4</v>
      </c>
      <c r="AV9" s="6">
        <v>2</v>
      </c>
      <c r="AW9" s="6">
        <v>4</v>
      </c>
      <c r="AX9" s="6">
        <v>5</v>
      </c>
      <c r="AY9" s="6">
        <v>4</v>
      </c>
      <c r="AZ9" s="6">
        <v>3</v>
      </c>
      <c r="BA9" s="6">
        <v>4</v>
      </c>
      <c r="BB9" s="6">
        <v>5</v>
      </c>
      <c r="BC9" s="6">
        <v>3</v>
      </c>
      <c r="BD9" s="6">
        <v>5</v>
      </c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22"/>
      <c r="DV9" s="22">
        <f>AVERAGE(D9:DU9)</f>
        <v>3.5094339622641511</v>
      </c>
      <c r="DW9" s="3">
        <f>COUNTIF(C9:DU9,5)</f>
        <v>8</v>
      </c>
      <c r="DX9" s="3">
        <f>COUNTIF(C9:DU9,4)</f>
        <v>22</v>
      </c>
      <c r="DY9" s="3">
        <f>COUNTIF(C9:DU9,3)</f>
        <v>14</v>
      </c>
      <c r="DZ9" s="3">
        <f>COUNTIF(C9:DU9,2)</f>
        <v>7</v>
      </c>
      <c r="EA9" s="3">
        <f>COUNTIF(C9:DU9,1)</f>
        <v>3</v>
      </c>
      <c r="EB9" s="3">
        <f>SUM(DW9:EA9)</f>
        <v>54</v>
      </c>
      <c r="ED9" s="28">
        <f>DW9/EB9</f>
        <v>0.14814814814814814</v>
      </c>
      <c r="EE9" s="28">
        <f>DX9/EB9</f>
        <v>0.40740740740740738</v>
      </c>
      <c r="EF9" s="28">
        <f>DY9/EB9</f>
        <v>0.25925925925925924</v>
      </c>
      <c r="EG9" s="28">
        <f>DZ9/EB9</f>
        <v>0.12962962962962962</v>
      </c>
      <c r="EH9" s="28">
        <f>EA9/EB9</f>
        <v>5.5555555555555552E-2</v>
      </c>
      <c r="EI9" s="29">
        <f t="shared" si="0"/>
        <v>1</v>
      </c>
    </row>
    <row r="10" spans="1:139" s="3" customFormat="1" ht="35.25" customHeight="1">
      <c r="A10" s="5">
        <v>33</v>
      </c>
      <c r="B10" s="34" t="s">
        <v>28</v>
      </c>
      <c r="C10" s="6">
        <v>1</v>
      </c>
      <c r="D10" s="6">
        <v>3</v>
      </c>
      <c r="E10" s="6">
        <v>4</v>
      </c>
      <c r="F10" s="6">
        <v>4</v>
      </c>
      <c r="G10" s="6">
        <v>2</v>
      </c>
      <c r="H10" s="6">
        <v>2</v>
      </c>
      <c r="I10" s="6">
        <v>4</v>
      </c>
      <c r="J10" s="6">
        <v>1</v>
      </c>
      <c r="K10" s="6">
        <v>4</v>
      </c>
      <c r="L10" s="6">
        <v>3</v>
      </c>
      <c r="M10" s="6">
        <v>4</v>
      </c>
      <c r="N10" s="6">
        <v>2</v>
      </c>
      <c r="O10" s="6">
        <v>5</v>
      </c>
      <c r="P10" s="6">
        <v>3</v>
      </c>
      <c r="Q10" s="6">
        <v>4</v>
      </c>
      <c r="R10" s="6">
        <v>3</v>
      </c>
      <c r="S10" s="6">
        <v>3</v>
      </c>
      <c r="T10" s="18">
        <v>4</v>
      </c>
      <c r="U10" s="6">
        <v>3</v>
      </c>
      <c r="V10" s="6">
        <v>2</v>
      </c>
      <c r="W10" s="6">
        <v>3</v>
      </c>
      <c r="X10" s="6">
        <v>3</v>
      </c>
      <c r="Y10" s="6">
        <v>4</v>
      </c>
      <c r="Z10" s="6">
        <v>2</v>
      </c>
      <c r="AA10" s="6">
        <v>4</v>
      </c>
      <c r="AB10" s="6">
        <v>3</v>
      </c>
      <c r="AC10" s="6">
        <v>4</v>
      </c>
      <c r="AD10" s="6">
        <v>4</v>
      </c>
      <c r="AE10" s="6">
        <v>3</v>
      </c>
      <c r="AF10" s="6">
        <v>4</v>
      </c>
      <c r="AG10" s="6">
        <v>5</v>
      </c>
      <c r="AH10" s="6">
        <v>4</v>
      </c>
      <c r="AI10" s="6">
        <v>4</v>
      </c>
      <c r="AJ10" s="6">
        <v>4</v>
      </c>
      <c r="AK10" s="6">
        <v>2</v>
      </c>
      <c r="AL10" s="6">
        <v>2</v>
      </c>
      <c r="AM10" s="6">
        <v>4</v>
      </c>
      <c r="AN10" s="6">
        <v>4</v>
      </c>
      <c r="AO10" s="6">
        <v>3</v>
      </c>
      <c r="AP10" s="6">
        <v>4</v>
      </c>
      <c r="AQ10" s="6">
        <v>2</v>
      </c>
      <c r="AR10" s="6">
        <v>3</v>
      </c>
      <c r="AS10" s="6">
        <v>3</v>
      </c>
      <c r="AT10" s="6">
        <v>3</v>
      </c>
      <c r="AU10" s="6">
        <v>3</v>
      </c>
      <c r="AV10" s="6">
        <v>3</v>
      </c>
      <c r="AW10" s="6">
        <v>4</v>
      </c>
      <c r="AX10" s="6">
        <v>3</v>
      </c>
      <c r="AY10" s="6">
        <v>4</v>
      </c>
      <c r="AZ10" s="6">
        <v>3</v>
      </c>
      <c r="BA10" s="6">
        <v>5</v>
      </c>
      <c r="BB10" s="6">
        <v>4</v>
      </c>
      <c r="BC10" s="6">
        <v>3</v>
      </c>
      <c r="BD10" s="6">
        <v>5</v>
      </c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22"/>
      <c r="DV10" s="22">
        <f>AVERAGE(D10:DU10)</f>
        <v>3.358490566037736</v>
      </c>
      <c r="DW10" s="3">
        <f>COUNTIF(C10:DU10,5)</f>
        <v>4</v>
      </c>
      <c r="DX10" s="3">
        <f>COUNTIF(C10:DU10,4)</f>
        <v>21</v>
      </c>
      <c r="DY10" s="3">
        <f>COUNTIF(C10:DU10,3)</f>
        <v>19</v>
      </c>
      <c r="DZ10" s="3">
        <f>COUNTIF(C10:DU10,2)</f>
        <v>8</v>
      </c>
      <c r="EA10" s="3">
        <f>COUNTIF(C10:DU10,1)</f>
        <v>2</v>
      </c>
      <c r="EB10" s="3">
        <f>SUM(DW10:EA10)</f>
        <v>54</v>
      </c>
      <c r="ED10" s="28">
        <f>DW10/EB10</f>
        <v>7.407407407407407E-2</v>
      </c>
      <c r="EE10" s="28">
        <f>DX10/EB10</f>
        <v>0.3888888888888889</v>
      </c>
      <c r="EF10" s="28">
        <f>DY10/EB10</f>
        <v>0.35185185185185186</v>
      </c>
      <c r="EG10" s="28">
        <f>DZ10/EB10</f>
        <v>0.14814814814814814</v>
      </c>
      <c r="EH10" s="28">
        <f>EA10/EB10</f>
        <v>3.7037037037037035E-2</v>
      </c>
      <c r="EI10" s="29">
        <f t="shared" si="0"/>
        <v>1</v>
      </c>
    </row>
    <row r="11" spans="1:139" s="3" customFormat="1" ht="17.25" customHeight="1">
      <c r="A11" s="5"/>
      <c r="B11" s="8" t="s">
        <v>43</v>
      </c>
      <c r="C11" s="6">
        <f t="shared" ref="C11:AH11" si="1">AVERAGE(C7:C10)</f>
        <v>1</v>
      </c>
      <c r="D11" s="15">
        <f t="shared" si="1"/>
        <v>2.5</v>
      </c>
      <c r="E11" s="15">
        <f t="shared" si="1"/>
        <v>4</v>
      </c>
      <c r="F11" s="15">
        <f t="shared" si="1"/>
        <v>4</v>
      </c>
      <c r="G11" s="15">
        <f t="shared" si="1"/>
        <v>1.75</v>
      </c>
      <c r="H11" s="15">
        <f t="shared" si="1"/>
        <v>3</v>
      </c>
      <c r="I11" s="15">
        <f t="shared" si="1"/>
        <v>4</v>
      </c>
      <c r="J11" s="15">
        <f t="shared" si="1"/>
        <v>2</v>
      </c>
      <c r="K11" s="15">
        <f t="shared" si="1"/>
        <v>4</v>
      </c>
      <c r="L11" s="15">
        <f t="shared" si="1"/>
        <v>3.75</v>
      </c>
      <c r="M11" s="15">
        <f t="shared" si="1"/>
        <v>3.5</v>
      </c>
      <c r="N11" s="15">
        <f t="shared" si="1"/>
        <v>2.5</v>
      </c>
      <c r="O11" s="15">
        <f t="shared" si="1"/>
        <v>4.5</v>
      </c>
      <c r="P11" s="6">
        <f t="shared" si="1"/>
        <v>3</v>
      </c>
      <c r="Q11" s="6">
        <f t="shared" si="1"/>
        <v>3.75</v>
      </c>
      <c r="R11" s="6">
        <f t="shared" si="1"/>
        <v>2.75</v>
      </c>
      <c r="S11" s="6">
        <f t="shared" si="1"/>
        <v>3</v>
      </c>
      <c r="T11" s="15">
        <f t="shared" si="1"/>
        <v>3.75</v>
      </c>
      <c r="U11" s="15">
        <f t="shared" si="1"/>
        <v>2.75</v>
      </c>
      <c r="V11" s="15">
        <f t="shared" si="1"/>
        <v>2.75</v>
      </c>
      <c r="W11" s="15">
        <f t="shared" si="1"/>
        <v>2.25</v>
      </c>
      <c r="X11" s="15">
        <f t="shared" si="1"/>
        <v>3</v>
      </c>
      <c r="Y11" s="15">
        <f t="shared" si="1"/>
        <v>4</v>
      </c>
      <c r="Z11" s="15">
        <f t="shared" si="1"/>
        <v>1.5</v>
      </c>
      <c r="AA11" s="15">
        <f t="shared" si="1"/>
        <v>3.25</v>
      </c>
      <c r="AB11" s="15">
        <f t="shared" si="1"/>
        <v>2.75</v>
      </c>
      <c r="AC11" s="15">
        <f t="shared" si="1"/>
        <v>4.25</v>
      </c>
      <c r="AD11" s="15">
        <f t="shared" si="1"/>
        <v>4.5</v>
      </c>
      <c r="AE11" s="15">
        <f t="shared" si="1"/>
        <v>3.5</v>
      </c>
      <c r="AF11" s="15">
        <f t="shared" si="1"/>
        <v>4.25</v>
      </c>
      <c r="AG11" s="15">
        <f t="shared" si="1"/>
        <v>4.75</v>
      </c>
      <c r="AH11" s="15">
        <f t="shared" si="1"/>
        <v>4.25</v>
      </c>
      <c r="AI11" s="15">
        <f t="shared" ref="AI11:BD11" si="2">AVERAGE(AI7:AI10)</f>
        <v>4</v>
      </c>
      <c r="AJ11" s="15">
        <f t="shared" si="2"/>
        <v>3.75</v>
      </c>
      <c r="AK11" s="15">
        <f t="shared" si="2"/>
        <v>2</v>
      </c>
      <c r="AL11" s="15">
        <f t="shared" si="2"/>
        <v>1.75</v>
      </c>
      <c r="AM11" s="15">
        <f t="shared" si="2"/>
        <v>3.75</v>
      </c>
      <c r="AN11" s="15">
        <f t="shared" si="2"/>
        <v>3.25</v>
      </c>
      <c r="AO11" s="15">
        <f t="shared" si="2"/>
        <v>3.5</v>
      </c>
      <c r="AP11" s="15">
        <f t="shared" si="2"/>
        <v>4</v>
      </c>
      <c r="AQ11" s="15">
        <f t="shared" si="2"/>
        <v>3</v>
      </c>
      <c r="AR11" s="15">
        <f t="shared" si="2"/>
        <v>3.25</v>
      </c>
      <c r="AS11" s="15">
        <f t="shared" si="2"/>
        <v>1.75</v>
      </c>
      <c r="AT11" s="15">
        <f t="shared" si="2"/>
        <v>2</v>
      </c>
      <c r="AU11" s="15">
        <f t="shared" si="2"/>
        <v>3.75</v>
      </c>
      <c r="AV11" s="15">
        <f t="shared" si="2"/>
        <v>2.5</v>
      </c>
      <c r="AW11" s="15">
        <f t="shared" si="2"/>
        <v>4</v>
      </c>
      <c r="AX11" s="15">
        <f t="shared" si="2"/>
        <v>3.25</v>
      </c>
      <c r="AY11" s="15">
        <f t="shared" si="2"/>
        <v>4</v>
      </c>
      <c r="AZ11" s="15">
        <f t="shared" si="2"/>
        <v>2.5</v>
      </c>
      <c r="BA11" s="15">
        <f t="shared" si="2"/>
        <v>4</v>
      </c>
      <c r="BB11" s="15">
        <f t="shared" si="2"/>
        <v>4.5</v>
      </c>
      <c r="BC11" s="15">
        <f t="shared" si="2"/>
        <v>2.5</v>
      </c>
      <c r="BD11" s="15">
        <f t="shared" si="2"/>
        <v>5</v>
      </c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23">
        <f>AVERAGE(DV7:DV10)</f>
        <v>3.3113207547169812</v>
      </c>
      <c r="ED11" s="33">
        <f>AVERAGE(ED7:ED10)</f>
        <v>0.1111111111111111</v>
      </c>
      <c r="EE11" s="33">
        <f>AVERAGE(EE7:EE10)</f>
        <v>0.35185185185185186</v>
      </c>
      <c r="EF11" s="33">
        <f>AVERAGE(EF7:EF10)</f>
        <v>0.29629629629629628</v>
      </c>
      <c r="EG11" s="33">
        <f>AVERAGE(EG7:EG10)</f>
        <v>0.17592592592592593</v>
      </c>
      <c r="EH11" s="33">
        <f>AVERAGE(EH7:EH10)</f>
        <v>6.4814814814814811E-2</v>
      </c>
      <c r="EI11" s="29">
        <f t="shared" si="0"/>
        <v>1</v>
      </c>
    </row>
    <row r="12" spans="1:139" s="3" customFormat="1" ht="19.5" customHeight="1">
      <c r="A12" s="5"/>
      <c r="B12" s="8" t="s">
        <v>45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8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ED12" s="28"/>
      <c r="EE12" s="28"/>
      <c r="EF12" s="28"/>
      <c r="EG12" s="28"/>
      <c r="EH12" s="28"/>
      <c r="EI12" s="29">
        <f t="shared" si="0"/>
        <v>0</v>
      </c>
    </row>
    <row r="13" spans="1:139" s="3" customFormat="1" ht="35.25" customHeight="1">
      <c r="A13" s="5"/>
      <c r="B13" s="11" t="s">
        <v>63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8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ED13" s="28"/>
      <c r="EE13" s="28"/>
      <c r="EF13" s="28"/>
      <c r="EG13" s="28"/>
      <c r="EH13" s="28"/>
      <c r="EI13" s="29">
        <f t="shared" si="0"/>
        <v>0</v>
      </c>
    </row>
    <row r="14" spans="1:139" s="3" customFormat="1" ht="35.25" customHeight="1">
      <c r="A14" s="5">
        <v>1</v>
      </c>
      <c r="B14" s="34" t="s">
        <v>7</v>
      </c>
      <c r="C14" s="6">
        <v>2</v>
      </c>
      <c r="D14" s="6">
        <v>5</v>
      </c>
      <c r="E14" s="6">
        <v>4</v>
      </c>
      <c r="F14" s="6">
        <v>4</v>
      </c>
      <c r="G14" s="6">
        <v>3</v>
      </c>
      <c r="H14" s="6">
        <v>4</v>
      </c>
      <c r="I14" s="6">
        <v>5</v>
      </c>
      <c r="J14" s="6">
        <v>2</v>
      </c>
      <c r="K14" s="6">
        <v>4</v>
      </c>
      <c r="L14" s="6">
        <v>3</v>
      </c>
      <c r="M14" s="6">
        <v>4</v>
      </c>
      <c r="N14" s="6">
        <v>4</v>
      </c>
      <c r="O14" s="6">
        <v>4</v>
      </c>
      <c r="P14" s="6">
        <v>3</v>
      </c>
      <c r="Q14" s="6">
        <v>5</v>
      </c>
      <c r="R14" s="6">
        <v>2</v>
      </c>
      <c r="S14" s="6">
        <v>4</v>
      </c>
      <c r="T14" s="18">
        <v>4</v>
      </c>
      <c r="U14" s="6">
        <v>3</v>
      </c>
      <c r="V14" s="6">
        <v>4</v>
      </c>
      <c r="W14" s="6">
        <v>3</v>
      </c>
      <c r="X14" s="6">
        <v>3</v>
      </c>
      <c r="Y14" s="6">
        <v>4</v>
      </c>
      <c r="Z14" s="6">
        <v>4</v>
      </c>
      <c r="AA14" s="6">
        <v>3</v>
      </c>
      <c r="AB14" s="6">
        <v>3</v>
      </c>
      <c r="AC14" s="6">
        <v>4</v>
      </c>
      <c r="AD14" s="6">
        <v>4</v>
      </c>
      <c r="AE14" s="6">
        <v>4</v>
      </c>
      <c r="AF14" s="6">
        <v>4</v>
      </c>
      <c r="AG14" s="6">
        <v>5</v>
      </c>
      <c r="AH14" s="6">
        <v>5</v>
      </c>
      <c r="AI14" s="6">
        <v>4</v>
      </c>
      <c r="AJ14" s="6">
        <v>4</v>
      </c>
      <c r="AK14" s="6">
        <v>5</v>
      </c>
      <c r="AL14" s="6">
        <v>3</v>
      </c>
      <c r="AM14" s="6">
        <v>4</v>
      </c>
      <c r="AN14" s="6">
        <v>4</v>
      </c>
      <c r="AO14" s="6">
        <v>3</v>
      </c>
      <c r="AP14" s="6">
        <v>5</v>
      </c>
      <c r="AQ14" s="6">
        <v>4</v>
      </c>
      <c r="AR14" s="6">
        <v>5</v>
      </c>
      <c r="AS14" s="6">
        <v>4</v>
      </c>
      <c r="AT14" s="6">
        <v>4</v>
      </c>
      <c r="AU14" s="6">
        <v>4</v>
      </c>
      <c r="AV14" s="6">
        <v>4</v>
      </c>
      <c r="AW14" s="6">
        <v>5</v>
      </c>
      <c r="AX14" s="6">
        <v>5</v>
      </c>
      <c r="AY14" s="6">
        <v>5</v>
      </c>
      <c r="AZ14" s="6">
        <v>3</v>
      </c>
      <c r="BA14" s="6">
        <v>2</v>
      </c>
      <c r="BB14" s="6">
        <v>4</v>
      </c>
      <c r="BC14" s="6">
        <v>3</v>
      </c>
      <c r="BD14" s="6">
        <v>4</v>
      </c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22">
        <f t="shared" ref="DV14:DV21" si="3">AVERAGE(D14:DU14)</f>
        <v>3.8679245283018866</v>
      </c>
      <c r="DW14" s="3">
        <f t="shared" ref="DW14:DW21" si="4">COUNTIF(C14:DU14,5)</f>
        <v>11</v>
      </c>
      <c r="DX14" s="3">
        <f t="shared" ref="DX14:DX21" si="5">COUNTIF(C14:DU14,4)</f>
        <v>27</v>
      </c>
      <c r="DY14" s="3">
        <f t="shared" ref="DY14:DY21" si="6">COUNTIF(C14:DU14,3)</f>
        <v>12</v>
      </c>
      <c r="DZ14" s="3">
        <f t="shared" ref="DZ14:DZ21" si="7">COUNTIF(C14:DU14,2)</f>
        <v>4</v>
      </c>
      <c r="EA14" s="3">
        <f t="shared" ref="EA14:EA21" si="8">COUNTIF(C14:DU14,1)</f>
        <v>0</v>
      </c>
      <c r="EB14" s="3">
        <f t="shared" ref="EB14:EB21" si="9">SUM(DW14:EA14)</f>
        <v>54</v>
      </c>
      <c r="ED14" s="28">
        <f t="shared" ref="ED14:ED21" si="10">DW14/EB14</f>
        <v>0.20370370370370369</v>
      </c>
      <c r="EE14" s="28">
        <f t="shared" ref="EE14:EE21" si="11">DX14/EB14</f>
        <v>0.5</v>
      </c>
      <c r="EF14" s="28">
        <f t="shared" ref="EF14:EF21" si="12">DY14/EB14</f>
        <v>0.22222222222222221</v>
      </c>
      <c r="EG14" s="28">
        <f t="shared" ref="EG14:EG21" si="13">DZ14/EB14</f>
        <v>7.407407407407407E-2</v>
      </c>
      <c r="EH14" s="28">
        <f t="shared" ref="EH14:EH21" si="14">EA14/EB14</f>
        <v>0</v>
      </c>
      <c r="EI14" s="29">
        <f t="shared" si="0"/>
        <v>1</v>
      </c>
    </row>
    <row r="15" spans="1:139" s="3" customFormat="1" ht="35.25" customHeight="1">
      <c r="A15" s="5">
        <v>9</v>
      </c>
      <c r="B15" s="34" t="s">
        <v>12</v>
      </c>
      <c r="C15" s="6">
        <v>4</v>
      </c>
      <c r="D15" s="6">
        <v>4</v>
      </c>
      <c r="E15" s="6">
        <v>4</v>
      </c>
      <c r="F15" s="6">
        <v>4</v>
      </c>
      <c r="G15" s="6">
        <v>4</v>
      </c>
      <c r="H15" s="6">
        <v>4</v>
      </c>
      <c r="I15" s="6">
        <v>5</v>
      </c>
      <c r="J15" s="6">
        <v>4</v>
      </c>
      <c r="K15" s="6">
        <v>5</v>
      </c>
      <c r="L15" s="6">
        <v>4</v>
      </c>
      <c r="M15" s="6">
        <v>5</v>
      </c>
      <c r="N15" s="6">
        <v>4</v>
      </c>
      <c r="O15" s="6">
        <v>4</v>
      </c>
      <c r="P15" s="6">
        <v>4</v>
      </c>
      <c r="Q15" s="6">
        <v>4</v>
      </c>
      <c r="R15" s="6">
        <v>4</v>
      </c>
      <c r="S15" s="6">
        <v>4</v>
      </c>
      <c r="T15" s="18">
        <v>5</v>
      </c>
      <c r="U15" s="6">
        <v>4</v>
      </c>
      <c r="V15" s="6">
        <v>5</v>
      </c>
      <c r="W15" s="6">
        <v>3</v>
      </c>
      <c r="X15" s="6">
        <v>4</v>
      </c>
      <c r="Y15" s="6">
        <v>4</v>
      </c>
      <c r="Z15" s="6">
        <v>4</v>
      </c>
      <c r="AA15" s="6">
        <v>4</v>
      </c>
      <c r="AB15" s="6">
        <v>5</v>
      </c>
      <c r="AC15" s="6">
        <v>5</v>
      </c>
      <c r="AD15" s="6">
        <v>5</v>
      </c>
      <c r="AE15" s="6">
        <v>4</v>
      </c>
      <c r="AF15" s="6">
        <v>4</v>
      </c>
      <c r="AG15" s="6">
        <v>5</v>
      </c>
      <c r="AH15" s="6">
        <v>5</v>
      </c>
      <c r="AI15" s="6">
        <v>5</v>
      </c>
      <c r="AJ15" s="6">
        <v>4</v>
      </c>
      <c r="AK15" s="6">
        <v>4</v>
      </c>
      <c r="AL15" s="6">
        <v>3</v>
      </c>
      <c r="AM15" s="6">
        <v>4</v>
      </c>
      <c r="AN15" s="6">
        <v>5</v>
      </c>
      <c r="AO15" s="6">
        <v>4</v>
      </c>
      <c r="AP15" s="6">
        <v>4</v>
      </c>
      <c r="AQ15" s="6">
        <v>4</v>
      </c>
      <c r="AR15" s="6">
        <v>4</v>
      </c>
      <c r="AS15" s="6">
        <v>4</v>
      </c>
      <c r="AT15" s="6">
        <v>4</v>
      </c>
      <c r="AU15" s="6">
        <v>4</v>
      </c>
      <c r="AV15" s="6">
        <v>4</v>
      </c>
      <c r="AW15" s="6">
        <v>4</v>
      </c>
      <c r="AX15" s="6">
        <v>4</v>
      </c>
      <c r="AY15" s="6">
        <v>4</v>
      </c>
      <c r="AZ15" s="6">
        <v>3</v>
      </c>
      <c r="BA15" s="6">
        <v>4</v>
      </c>
      <c r="BB15" s="6">
        <v>5</v>
      </c>
      <c r="BC15" s="6">
        <v>3</v>
      </c>
      <c r="BD15" s="6">
        <v>5</v>
      </c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22">
        <f t="shared" si="3"/>
        <v>4.1886792452830193</v>
      </c>
      <c r="DW15" s="3">
        <f t="shared" si="4"/>
        <v>14</v>
      </c>
      <c r="DX15" s="3">
        <f t="shared" si="5"/>
        <v>36</v>
      </c>
      <c r="DY15" s="3">
        <f t="shared" si="6"/>
        <v>4</v>
      </c>
      <c r="DZ15" s="3">
        <f t="shared" si="7"/>
        <v>0</v>
      </c>
      <c r="EA15" s="3">
        <f t="shared" si="8"/>
        <v>0</v>
      </c>
      <c r="EB15" s="3">
        <f t="shared" si="9"/>
        <v>54</v>
      </c>
      <c r="ED15" s="28">
        <f t="shared" si="10"/>
        <v>0.25925925925925924</v>
      </c>
      <c r="EE15" s="28">
        <f t="shared" si="11"/>
        <v>0.66666666666666663</v>
      </c>
      <c r="EF15" s="28">
        <f t="shared" si="12"/>
        <v>7.407407407407407E-2</v>
      </c>
      <c r="EG15" s="28">
        <f t="shared" si="13"/>
        <v>0</v>
      </c>
      <c r="EH15" s="28">
        <f t="shared" si="14"/>
        <v>0</v>
      </c>
      <c r="EI15" s="29">
        <f t="shared" si="0"/>
        <v>0.99999999999999989</v>
      </c>
    </row>
    <row r="16" spans="1:139" s="3" customFormat="1" ht="35.25" customHeight="1">
      <c r="A16" s="5">
        <v>18</v>
      </c>
      <c r="B16" s="34" t="s">
        <v>62</v>
      </c>
      <c r="C16" s="6">
        <v>3</v>
      </c>
      <c r="D16" s="6">
        <v>4</v>
      </c>
      <c r="E16" s="6">
        <v>4</v>
      </c>
      <c r="F16" s="6">
        <v>4</v>
      </c>
      <c r="G16" s="6">
        <v>3</v>
      </c>
      <c r="H16" s="6">
        <v>5</v>
      </c>
      <c r="I16" s="6">
        <v>5</v>
      </c>
      <c r="J16" s="6">
        <v>4</v>
      </c>
      <c r="K16" s="6">
        <v>5</v>
      </c>
      <c r="L16" s="6">
        <v>3</v>
      </c>
      <c r="M16" s="6">
        <v>4</v>
      </c>
      <c r="N16" s="6">
        <v>4</v>
      </c>
      <c r="O16" s="6">
        <v>4</v>
      </c>
      <c r="P16" s="6">
        <v>4</v>
      </c>
      <c r="Q16" s="6">
        <v>5</v>
      </c>
      <c r="R16" s="6">
        <v>3</v>
      </c>
      <c r="S16" s="6">
        <v>4</v>
      </c>
      <c r="T16" s="18">
        <v>4</v>
      </c>
      <c r="U16" s="6">
        <v>4</v>
      </c>
      <c r="V16" s="6">
        <v>4</v>
      </c>
      <c r="W16" s="6">
        <v>3</v>
      </c>
      <c r="X16" s="6">
        <v>4</v>
      </c>
      <c r="Y16" s="6">
        <v>4</v>
      </c>
      <c r="Z16" s="6">
        <v>3</v>
      </c>
      <c r="AA16" s="6">
        <v>5</v>
      </c>
      <c r="AB16" s="6">
        <v>5</v>
      </c>
      <c r="AC16" s="6">
        <v>5</v>
      </c>
      <c r="AD16" s="6">
        <v>4</v>
      </c>
      <c r="AE16" s="6">
        <v>4</v>
      </c>
      <c r="AF16" s="6">
        <v>5</v>
      </c>
      <c r="AG16" s="6">
        <v>5</v>
      </c>
      <c r="AH16" s="6">
        <v>4</v>
      </c>
      <c r="AI16" s="6">
        <v>4</v>
      </c>
      <c r="AJ16" s="6">
        <v>4</v>
      </c>
      <c r="AK16" s="6">
        <v>3</v>
      </c>
      <c r="AL16" s="6">
        <v>4</v>
      </c>
      <c r="AM16" s="6">
        <v>4</v>
      </c>
      <c r="AN16" s="6">
        <v>3</v>
      </c>
      <c r="AO16" s="6">
        <v>4</v>
      </c>
      <c r="AP16" s="6">
        <v>4</v>
      </c>
      <c r="AQ16" s="6">
        <v>4</v>
      </c>
      <c r="AR16" s="6">
        <v>5</v>
      </c>
      <c r="AS16" s="6">
        <v>4</v>
      </c>
      <c r="AT16" s="6">
        <v>4</v>
      </c>
      <c r="AU16" s="6">
        <v>5</v>
      </c>
      <c r="AV16" s="6">
        <v>4</v>
      </c>
      <c r="AW16" s="6">
        <v>4</v>
      </c>
      <c r="AX16" s="6">
        <v>5</v>
      </c>
      <c r="AY16" s="6">
        <v>4</v>
      </c>
      <c r="AZ16" s="6">
        <v>3</v>
      </c>
      <c r="BA16" s="6">
        <v>2</v>
      </c>
      <c r="BB16" s="6">
        <v>5</v>
      </c>
      <c r="BC16" s="6">
        <v>3</v>
      </c>
      <c r="BD16" s="6">
        <v>4</v>
      </c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22">
        <f t="shared" si="3"/>
        <v>4.0377358490566042</v>
      </c>
      <c r="DW16" s="3">
        <f t="shared" si="4"/>
        <v>13</v>
      </c>
      <c r="DX16" s="3">
        <f t="shared" si="5"/>
        <v>30</v>
      </c>
      <c r="DY16" s="3">
        <f t="shared" si="6"/>
        <v>10</v>
      </c>
      <c r="DZ16" s="3">
        <f t="shared" si="7"/>
        <v>1</v>
      </c>
      <c r="EA16" s="3">
        <f t="shared" si="8"/>
        <v>0</v>
      </c>
      <c r="EB16" s="3">
        <f t="shared" si="9"/>
        <v>54</v>
      </c>
      <c r="ED16" s="28">
        <f t="shared" si="10"/>
        <v>0.24074074074074073</v>
      </c>
      <c r="EE16" s="28">
        <f t="shared" si="11"/>
        <v>0.55555555555555558</v>
      </c>
      <c r="EF16" s="28">
        <f t="shared" si="12"/>
        <v>0.18518518518518517</v>
      </c>
      <c r="EG16" s="28">
        <f t="shared" si="13"/>
        <v>1.8518518518518517E-2</v>
      </c>
      <c r="EH16" s="28">
        <f t="shared" si="14"/>
        <v>0</v>
      </c>
      <c r="EI16" s="29">
        <f t="shared" si="0"/>
        <v>0.99999999999999989</v>
      </c>
    </row>
    <row r="17" spans="1:139" s="3" customFormat="1" ht="35.25" customHeight="1">
      <c r="A17" s="5">
        <v>24</v>
      </c>
      <c r="B17" s="34" t="s">
        <v>22</v>
      </c>
      <c r="C17" s="6">
        <v>1</v>
      </c>
      <c r="D17" s="6">
        <v>2</v>
      </c>
      <c r="E17" s="6">
        <v>4</v>
      </c>
      <c r="F17" s="6">
        <v>4</v>
      </c>
      <c r="G17" s="6">
        <v>3</v>
      </c>
      <c r="H17" s="6">
        <v>4</v>
      </c>
      <c r="I17" s="6">
        <v>4</v>
      </c>
      <c r="J17" s="6">
        <v>2</v>
      </c>
      <c r="K17" s="6">
        <v>5</v>
      </c>
      <c r="L17" s="6">
        <v>3</v>
      </c>
      <c r="M17" s="6">
        <v>4</v>
      </c>
      <c r="N17" s="6">
        <v>2</v>
      </c>
      <c r="O17" s="6">
        <v>4</v>
      </c>
      <c r="P17" s="6">
        <v>4</v>
      </c>
      <c r="Q17" s="6">
        <v>4</v>
      </c>
      <c r="R17" s="6">
        <v>4</v>
      </c>
      <c r="S17" s="6">
        <v>4</v>
      </c>
      <c r="T17" s="18">
        <v>4</v>
      </c>
      <c r="U17" s="6">
        <v>2</v>
      </c>
      <c r="V17" s="6">
        <v>4</v>
      </c>
      <c r="W17" s="6">
        <v>3</v>
      </c>
      <c r="X17" s="6">
        <v>3</v>
      </c>
      <c r="Y17" s="6">
        <v>4</v>
      </c>
      <c r="Z17" s="6">
        <v>4</v>
      </c>
      <c r="AA17" s="6">
        <v>4</v>
      </c>
      <c r="AB17" s="6">
        <v>4</v>
      </c>
      <c r="AC17" s="6">
        <v>4</v>
      </c>
      <c r="AD17" s="6">
        <v>4</v>
      </c>
      <c r="AE17" s="6">
        <v>4</v>
      </c>
      <c r="AF17" s="6">
        <v>5</v>
      </c>
      <c r="AG17" s="6">
        <v>5</v>
      </c>
      <c r="AH17" s="6">
        <v>4</v>
      </c>
      <c r="AI17" s="6">
        <v>5</v>
      </c>
      <c r="AJ17" s="6">
        <v>4</v>
      </c>
      <c r="AK17" s="6">
        <v>2</v>
      </c>
      <c r="AL17" s="6">
        <v>2</v>
      </c>
      <c r="AM17" s="6">
        <v>4</v>
      </c>
      <c r="AN17" s="6">
        <v>5</v>
      </c>
      <c r="AO17" s="6">
        <v>4</v>
      </c>
      <c r="AP17" s="6">
        <v>4</v>
      </c>
      <c r="AQ17" s="6">
        <v>2</v>
      </c>
      <c r="AR17" s="6">
        <v>4</v>
      </c>
      <c r="AS17" s="6">
        <v>3</v>
      </c>
      <c r="AT17" s="6">
        <v>3</v>
      </c>
      <c r="AU17" s="6">
        <v>4</v>
      </c>
      <c r="AV17" s="6">
        <v>3</v>
      </c>
      <c r="AW17" s="6">
        <v>4</v>
      </c>
      <c r="AX17" s="6">
        <v>4</v>
      </c>
      <c r="AY17" s="6">
        <v>4</v>
      </c>
      <c r="AZ17" s="6">
        <v>3</v>
      </c>
      <c r="BA17" s="6">
        <v>1</v>
      </c>
      <c r="BB17" s="6">
        <v>4</v>
      </c>
      <c r="BC17" s="6">
        <v>3</v>
      </c>
      <c r="BD17" s="6">
        <v>4</v>
      </c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22">
        <f t="shared" si="3"/>
        <v>3.6037735849056602</v>
      </c>
      <c r="DW17" s="3">
        <f t="shared" si="4"/>
        <v>5</v>
      </c>
      <c r="DX17" s="3">
        <f t="shared" si="5"/>
        <v>31</v>
      </c>
      <c r="DY17" s="3">
        <f t="shared" si="6"/>
        <v>9</v>
      </c>
      <c r="DZ17" s="3">
        <f t="shared" si="7"/>
        <v>7</v>
      </c>
      <c r="EA17" s="3">
        <f t="shared" si="8"/>
        <v>2</v>
      </c>
      <c r="EB17" s="3">
        <f t="shared" si="9"/>
        <v>54</v>
      </c>
      <c r="ED17" s="28">
        <f t="shared" si="10"/>
        <v>9.2592592592592587E-2</v>
      </c>
      <c r="EE17" s="28">
        <f t="shared" si="11"/>
        <v>0.57407407407407407</v>
      </c>
      <c r="EF17" s="28">
        <f t="shared" si="12"/>
        <v>0.16666666666666666</v>
      </c>
      <c r="EG17" s="28">
        <f t="shared" si="13"/>
        <v>0.12962962962962962</v>
      </c>
      <c r="EH17" s="28">
        <f t="shared" si="14"/>
        <v>3.7037037037037035E-2</v>
      </c>
      <c r="EI17" s="29">
        <f t="shared" si="0"/>
        <v>1</v>
      </c>
    </row>
    <row r="18" spans="1:139" s="3" customFormat="1" ht="35.25" customHeight="1">
      <c r="A18" s="5">
        <v>27</v>
      </c>
      <c r="B18" s="34" t="s">
        <v>54</v>
      </c>
      <c r="C18" s="6">
        <v>1</v>
      </c>
      <c r="D18" s="6">
        <v>3</v>
      </c>
      <c r="E18" s="6">
        <v>4</v>
      </c>
      <c r="F18" s="6">
        <v>4</v>
      </c>
      <c r="G18" s="6">
        <v>4</v>
      </c>
      <c r="H18" s="6">
        <v>4</v>
      </c>
      <c r="I18" s="6">
        <v>5</v>
      </c>
      <c r="J18" s="6">
        <v>2</v>
      </c>
      <c r="K18" s="6">
        <v>5</v>
      </c>
      <c r="L18" s="6">
        <v>3</v>
      </c>
      <c r="M18" s="6">
        <v>4</v>
      </c>
      <c r="N18" s="6">
        <v>4</v>
      </c>
      <c r="O18" s="6">
        <v>5</v>
      </c>
      <c r="P18" s="6">
        <v>3</v>
      </c>
      <c r="Q18" s="6">
        <v>4</v>
      </c>
      <c r="R18" s="6">
        <v>3</v>
      </c>
      <c r="S18" s="6">
        <v>4</v>
      </c>
      <c r="T18" s="18">
        <v>5</v>
      </c>
      <c r="U18" s="6">
        <v>4</v>
      </c>
      <c r="V18" s="6">
        <v>3</v>
      </c>
      <c r="W18" s="6">
        <v>2</v>
      </c>
      <c r="X18" s="6">
        <v>3</v>
      </c>
      <c r="Y18" s="6">
        <v>4</v>
      </c>
      <c r="Z18" s="6">
        <v>2</v>
      </c>
      <c r="AA18" s="6">
        <v>4</v>
      </c>
      <c r="AB18" s="6">
        <v>5</v>
      </c>
      <c r="AC18" s="6">
        <v>4</v>
      </c>
      <c r="AD18" s="6">
        <v>4</v>
      </c>
      <c r="AE18" s="6">
        <v>4</v>
      </c>
      <c r="AF18" s="6">
        <v>5</v>
      </c>
      <c r="AG18" s="6">
        <v>5</v>
      </c>
      <c r="AH18" s="6">
        <v>4</v>
      </c>
      <c r="AI18" s="6">
        <v>5</v>
      </c>
      <c r="AJ18" s="6">
        <v>4</v>
      </c>
      <c r="AK18" s="6">
        <v>2</v>
      </c>
      <c r="AL18" s="6">
        <v>3</v>
      </c>
      <c r="AM18" s="6">
        <v>4</v>
      </c>
      <c r="AN18" s="6">
        <v>4</v>
      </c>
      <c r="AO18" s="6">
        <v>4</v>
      </c>
      <c r="AP18" s="6">
        <v>4</v>
      </c>
      <c r="AQ18" s="6">
        <v>4</v>
      </c>
      <c r="AR18" s="6">
        <v>5</v>
      </c>
      <c r="AS18" s="6">
        <v>3</v>
      </c>
      <c r="AT18" s="6">
        <v>1</v>
      </c>
      <c r="AU18" s="6">
        <v>5</v>
      </c>
      <c r="AV18" s="6">
        <v>4</v>
      </c>
      <c r="AW18" s="6">
        <v>4</v>
      </c>
      <c r="AX18" s="6">
        <v>5</v>
      </c>
      <c r="AY18" s="6">
        <v>4</v>
      </c>
      <c r="AZ18" s="6">
        <v>3</v>
      </c>
      <c r="BA18" s="6">
        <v>2</v>
      </c>
      <c r="BB18" s="6">
        <v>5</v>
      </c>
      <c r="BC18" s="6">
        <v>4</v>
      </c>
      <c r="BD18" s="6">
        <v>5</v>
      </c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22">
        <f t="shared" si="3"/>
        <v>3.8301886792452828</v>
      </c>
      <c r="DW18" s="3">
        <f t="shared" si="4"/>
        <v>13</v>
      </c>
      <c r="DX18" s="3">
        <f t="shared" si="5"/>
        <v>25</v>
      </c>
      <c r="DY18" s="3">
        <f t="shared" si="6"/>
        <v>9</v>
      </c>
      <c r="DZ18" s="3">
        <f t="shared" si="7"/>
        <v>5</v>
      </c>
      <c r="EA18" s="3">
        <f t="shared" si="8"/>
        <v>2</v>
      </c>
      <c r="EB18" s="3">
        <f t="shared" si="9"/>
        <v>54</v>
      </c>
      <c r="ED18" s="28">
        <f t="shared" si="10"/>
        <v>0.24074074074074073</v>
      </c>
      <c r="EE18" s="28">
        <f t="shared" si="11"/>
        <v>0.46296296296296297</v>
      </c>
      <c r="EF18" s="28">
        <f t="shared" si="12"/>
        <v>0.16666666666666666</v>
      </c>
      <c r="EG18" s="28">
        <f t="shared" si="13"/>
        <v>9.2592592592592587E-2</v>
      </c>
      <c r="EH18" s="28">
        <f t="shared" si="14"/>
        <v>3.7037037037037035E-2</v>
      </c>
      <c r="EI18" s="29">
        <f t="shared" si="0"/>
        <v>1</v>
      </c>
    </row>
    <row r="19" spans="1:139" s="3" customFormat="1" ht="44.25" customHeight="1">
      <c r="A19" s="5">
        <v>30</v>
      </c>
      <c r="B19" s="34" t="s">
        <v>26</v>
      </c>
      <c r="C19" s="6">
        <v>4</v>
      </c>
      <c r="D19" s="6">
        <v>4</v>
      </c>
      <c r="E19" s="6">
        <v>4</v>
      </c>
      <c r="F19" s="6">
        <v>4</v>
      </c>
      <c r="G19" s="6">
        <v>3</v>
      </c>
      <c r="H19" s="6">
        <v>4</v>
      </c>
      <c r="I19" s="6">
        <v>4</v>
      </c>
      <c r="J19" s="6">
        <v>4</v>
      </c>
      <c r="K19" s="6">
        <v>5</v>
      </c>
      <c r="L19" s="6">
        <v>3</v>
      </c>
      <c r="M19" s="6">
        <v>5</v>
      </c>
      <c r="N19" s="6">
        <v>3</v>
      </c>
      <c r="O19" s="6">
        <v>3</v>
      </c>
      <c r="P19" s="6">
        <v>4</v>
      </c>
      <c r="Q19" s="6">
        <v>4</v>
      </c>
      <c r="R19" s="6">
        <v>4</v>
      </c>
      <c r="S19" s="6">
        <v>4</v>
      </c>
      <c r="T19" s="18">
        <v>4</v>
      </c>
      <c r="U19" s="6">
        <v>4</v>
      </c>
      <c r="V19" s="6">
        <v>4</v>
      </c>
      <c r="W19" s="6">
        <v>5</v>
      </c>
      <c r="X19" s="6">
        <v>4</v>
      </c>
      <c r="Y19" s="6">
        <v>4</v>
      </c>
      <c r="Z19" s="6">
        <v>4</v>
      </c>
      <c r="AA19" s="6">
        <v>5</v>
      </c>
      <c r="AB19" s="6">
        <v>4</v>
      </c>
      <c r="AC19" s="6">
        <v>5</v>
      </c>
      <c r="AD19" s="6">
        <v>4</v>
      </c>
      <c r="AE19" s="6">
        <v>4</v>
      </c>
      <c r="AF19" s="6">
        <v>4</v>
      </c>
      <c r="AG19" s="6">
        <v>4</v>
      </c>
      <c r="AH19" s="6">
        <v>4</v>
      </c>
      <c r="AI19" s="6">
        <v>5</v>
      </c>
      <c r="AJ19" s="6">
        <v>4</v>
      </c>
      <c r="AK19" s="6">
        <v>3</v>
      </c>
      <c r="AL19" s="6">
        <v>3</v>
      </c>
      <c r="AM19" s="6">
        <v>4</v>
      </c>
      <c r="AN19" s="6">
        <v>4</v>
      </c>
      <c r="AO19" s="6">
        <v>5</v>
      </c>
      <c r="AP19" s="6">
        <v>4</v>
      </c>
      <c r="AQ19" s="6">
        <v>4</v>
      </c>
      <c r="AR19" s="6">
        <v>5</v>
      </c>
      <c r="AS19" s="6">
        <v>5</v>
      </c>
      <c r="AT19" s="6">
        <v>3</v>
      </c>
      <c r="AU19" s="6">
        <v>5</v>
      </c>
      <c r="AV19" s="6">
        <v>4</v>
      </c>
      <c r="AW19" s="6">
        <v>4</v>
      </c>
      <c r="AX19" s="6">
        <v>5</v>
      </c>
      <c r="AY19" s="6">
        <v>4</v>
      </c>
      <c r="AZ19" s="6">
        <v>3</v>
      </c>
      <c r="BA19" s="6">
        <v>4</v>
      </c>
      <c r="BB19" s="6">
        <v>4</v>
      </c>
      <c r="BC19" s="6">
        <v>4</v>
      </c>
      <c r="BD19" s="6">
        <v>4</v>
      </c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22">
        <f t="shared" si="3"/>
        <v>4.0566037735849054</v>
      </c>
      <c r="DW19" s="3">
        <f t="shared" si="4"/>
        <v>11</v>
      </c>
      <c r="DX19" s="3">
        <f t="shared" si="5"/>
        <v>35</v>
      </c>
      <c r="DY19" s="3">
        <f t="shared" si="6"/>
        <v>8</v>
      </c>
      <c r="DZ19" s="3">
        <f t="shared" si="7"/>
        <v>0</v>
      </c>
      <c r="EA19" s="3">
        <f t="shared" si="8"/>
        <v>0</v>
      </c>
      <c r="EB19" s="3">
        <f t="shared" si="9"/>
        <v>54</v>
      </c>
      <c r="ED19" s="28">
        <f t="shared" si="10"/>
        <v>0.20370370370370369</v>
      </c>
      <c r="EE19" s="28">
        <f t="shared" si="11"/>
        <v>0.64814814814814814</v>
      </c>
      <c r="EF19" s="28">
        <f t="shared" si="12"/>
        <v>0.14814814814814814</v>
      </c>
      <c r="EG19" s="28">
        <f t="shared" si="13"/>
        <v>0</v>
      </c>
      <c r="EH19" s="28">
        <f t="shared" si="14"/>
        <v>0</v>
      </c>
      <c r="EI19" s="29">
        <f t="shared" si="0"/>
        <v>1</v>
      </c>
    </row>
    <row r="20" spans="1:139" s="3" customFormat="1" ht="35.25" customHeight="1">
      <c r="A20" s="5">
        <v>34</v>
      </c>
      <c r="B20" s="34" t="s">
        <v>29</v>
      </c>
      <c r="C20" s="6">
        <v>2</v>
      </c>
      <c r="D20" s="6">
        <v>4</v>
      </c>
      <c r="E20" s="6">
        <v>4</v>
      </c>
      <c r="F20" s="6">
        <v>4</v>
      </c>
      <c r="G20" s="6">
        <v>3</v>
      </c>
      <c r="H20" s="6">
        <v>3</v>
      </c>
      <c r="I20" s="6">
        <v>4</v>
      </c>
      <c r="J20" s="6">
        <v>2</v>
      </c>
      <c r="K20" s="6">
        <v>5</v>
      </c>
      <c r="L20" s="6">
        <v>3</v>
      </c>
      <c r="M20" s="6">
        <v>3</v>
      </c>
      <c r="N20" s="6">
        <v>3</v>
      </c>
      <c r="O20" s="6">
        <v>3</v>
      </c>
      <c r="P20" s="6">
        <v>4</v>
      </c>
      <c r="Q20" s="6">
        <v>4</v>
      </c>
      <c r="R20" s="6">
        <v>3</v>
      </c>
      <c r="S20" s="6">
        <v>3</v>
      </c>
      <c r="T20" s="18">
        <v>5</v>
      </c>
      <c r="U20" s="6">
        <v>2</v>
      </c>
      <c r="V20" s="6">
        <v>4</v>
      </c>
      <c r="W20" s="6">
        <v>2</v>
      </c>
      <c r="X20" s="6">
        <v>4</v>
      </c>
      <c r="Y20" s="6">
        <v>4</v>
      </c>
      <c r="Z20" s="6">
        <v>4</v>
      </c>
      <c r="AA20" s="6">
        <v>4</v>
      </c>
      <c r="AB20" s="6">
        <v>4</v>
      </c>
      <c r="AC20" s="6">
        <v>4</v>
      </c>
      <c r="AD20" s="6">
        <v>4</v>
      </c>
      <c r="AE20" s="6">
        <v>4</v>
      </c>
      <c r="AF20" s="6">
        <v>4</v>
      </c>
      <c r="AG20" s="6">
        <v>4</v>
      </c>
      <c r="AH20" s="6">
        <v>4</v>
      </c>
      <c r="AI20" s="6">
        <v>4</v>
      </c>
      <c r="AJ20" s="6">
        <v>2</v>
      </c>
      <c r="AK20" s="6">
        <v>2</v>
      </c>
      <c r="AL20" s="6">
        <v>2</v>
      </c>
      <c r="AM20" s="6">
        <v>4</v>
      </c>
      <c r="AN20" s="6">
        <v>5</v>
      </c>
      <c r="AO20" s="6">
        <v>3</v>
      </c>
      <c r="AP20" s="6">
        <v>4</v>
      </c>
      <c r="AQ20" s="6">
        <v>4</v>
      </c>
      <c r="AR20" s="6">
        <v>4</v>
      </c>
      <c r="AS20" s="6">
        <v>4</v>
      </c>
      <c r="AT20" s="6">
        <v>3</v>
      </c>
      <c r="AU20" s="6">
        <v>4</v>
      </c>
      <c r="AV20" s="6">
        <v>3</v>
      </c>
      <c r="AW20" s="6">
        <v>4</v>
      </c>
      <c r="AX20" s="6">
        <v>4</v>
      </c>
      <c r="AY20" s="6">
        <v>4</v>
      </c>
      <c r="AZ20" s="6">
        <v>3</v>
      </c>
      <c r="BA20" s="6">
        <v>2</v>
      </c>
      <c r="BB20" s="6">
        <v>4</v>
      </c>
      <c r="BC20" s="6">
        <v>2</v>
      </c>
      <c r="BD20" s="6">
        <v>4</v>
      </c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22">
        <f t="shared" si="3"/>
        <v>3.5283018867924527</v>
      </c>
      <c r="DW20" s="3">
        <f t="shared" si="4"/>
        <v>3</v>
      </c>
      <c r="DX20" s="3">
        <f t="shared" si="5"/>
        <v>30</v>
      </c>
      <c r="DY20" s="3">
        <f t="shared" si="6"/>
        <v>12</v>
      </c>
      <c r="DZ20" s="3">
        <f t="shared" si="7"/>
        <v>9</v>
      </c>
      <c r="EA20" s="3">
        <f t="shared" si="8"/>
        <v>0</v>
      </c>
      <c r="EB20" s="3">
        <f t="shared" si="9"/>
        <v>54</v>
      </c>
      <c r="ED20" s="28">
        <f t="shared" si="10"/>
        <v>5.5555555555555552E-2</v>
      </c>
      <c r="EE20" s="28">
        <f t="shared" si="11"/>
        <v>0.55555555555555558</v>
      </c>
      <c r="EF20" s="28">
        <f t="shared" si="12"/>
        <v>0.22222222222222221</v>
      </c>
      <c r="EG20" s="28">
        <f t="shared" si="13"/>
        <v>0.16666666666666666</v>
      </c>
      <c r="EH20" s="28">
        <f t="shared" si="14"/>
        <v>0</v>
      </c>
      <c r="EI20" s="29">
        <f t="shared" si="0"/>
        <v>1</v>
      </c>
    </row>
    <row r="21" spans="1:139" s="3" customFormat="1" ht="35.25" customHeight="1">
      <c r="A21" s="5">
        <v>41</v>
      </c>
      <c r="B21" s="34" t="s">
        <v>34</v>
      </c>
      <c r="C21" s="6">
        <v>3</v>
      </c>
      <c r="D21" s="6">
        <v>4</v>
      </c>
      <c r="E21" s="6">
        <v>4</v>
      </c>
      <c r="F21" s="6">
        <v>4</v>
      </c>
      <c r="G21" s="6">
        <v>3</v>
      </c>
      <c r="H21" s="6">
        <v>4</v>
      </c>
      <c r="I21" s="6">
        <v>4</v>
      </c>
      <c r="J21" s="6">
        <v>4</v>
      </c>
      <c r="K21" s="6">
        <v>5</v>
      </c>
      <c r="L21" s="6">
        <v>4</v>
      </c>
      <c r="M21" s="6">
        <v>3</v>
      </c>
      <c r="N21" s="6">
        <v>2</v>
      </c>
      <c r="O21" s="6">
        <v>5</v>
      </c>
      <c r="P21" s="6">
        <v>4</v>
      </c>
      <c r="Q21" s="6">
        <v>5</v>
      </c>
      <c r="R21" s="6">
        <v>2</v>
      </c>
      <c r="S21" s="6">
        <v>4</v>
      </c>
      <c r="T21" s="18">
        <v>4</v>
      </c>
      <c r="U21" s="6">
        <v>3</v>
      </c>
      <c r="V21" s="6">
        <v>3</v>
      </c>
      <c r="W21" s="6">
        <v>3</v>
      </c>
      <c r="X21" s="6">
        <v>4</v>
      </c>
      <c r="Y21" s="6">
        <v>4</v>
      </c>
      <c r="Z21" s="6">
        <v>4</v>
      </c>
      <c r="AA21" s="6">
        <v>4</v>
      </c>
      <c r="AB21" s="6">
        <v>4</v>
      </c>
      <c r="AC21" s="6">
        <v>4</v>
      </c>
      <c r="AD21" s="6">
        <v>3</v>
      </c>
      <c r="AE21" s="6">
        <v>4</v>
      </c>
      <c r="AF21" s="6">
        <v>4</v>
      </c>
      <c r="AG21" s="6">
        <v>4</v>
      </c>
      <c r="AH21" s="6">
        <v>4</v>
      </c>
      <c r="AI21" s="6">
        <v>5</v>
      </c>
      <c r="AJ21" s="6">
        <v>2</v>
      </c>
      <c r="AK21" s="6">
        <v>3</v>
      </c>
      <c r="AL21" s="6">
        <v>2</v>
      </c>
      <c r="AM21" s="6">
        <v>4</v>
      </c>
      <c r="AN21" s="6">
        <v>4</v>
      </c>
      <c r="AO21" s="6">
        <v>3</v>
      </c>
      <c r="AP21" s="6">
        <v>4</v>
      </c>
      <c r="AQ21" s="6">
        <v>4</v>
      </c>
      <c r="AR21" s="6">
        <v>5</v>
      </c>
      <c r="AS21" s="6">
        <v>3</v>
      </c>
      <c r="AT21" s="6">
        <v>3</v>
      </c>
      <c r="AU21" s="6">
        <v>5</v>
      </c>
      <c r="AV21" s="6">
        <v>3</v>
      </c>
      <c r="AW21" s="6">
        <v>5</v>
      </c>
      <c r="AX21" s="6">
        <v>5</v>
      </c>
      <c r="AY21" s="6">
        <v>4</v>
      </c>
      <c r="AZ21" s="6">
        <v>3</v>
      </c>
      <c r="BA21" s="6">
        <v>1</v>
      </c>
      <c r="BB21" s="6">
        <v>4</v>
      </c>
      <c r="BC21" s="6">
        <v>3</v>
      </c>
      <c r="BD21" s="6">
        <v>5</v>
      </c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22">
        <f t="shared" si="3"/>
        <v>3.7169811320754715</v>
      </c>
      <c r="DW21" s="3">
        <f t="shared" si="4"/>
        <v>9</v>
      </c>
      <c r="DX21" s="3">
        <f t="shared" si="5"/>
        <v>26</v>
      </c>
      <c r="DY21" s="3">
        <f t="shared" si="6"/>
        <v>14</v>
      </c>
      <c r="DZ21" s="3">
        <f t="shared" si="7"/>
        <v>4</v>
      </c>
      <c r="EA21" s="3">
        <f t="shared" si="8"/>
        <v>1</v>
      </c>
      <c r="EB21" s="3">
        <f t="shared" si="9"/>
        <v>54</v>
      </c>
      <c r="ED21" s="28">
        <f t="shared" si="10"/>
        <v>0.16666666666666666</v>
      </c>
      <c r="EE21" s="28">
        <f t="shared" si="11"/>
        <v>0.48148148148148145</v>
      </c>
      <c r="EF21" s="28">
        <f t="shared" si="12"/>
        <v>0.25925925925925924</v>
      </c>
      <c r="EG21" s="28">
        <f t="shared" si="13"/>
        <v>7.407407407407407E-2</v>
      </c>
      <c r="EH21" s="28">
        <f t="shared" si="14"/>
        <v>1.8518518518518517E-2</v>
      </c>
      <c r="EI21" s="29">
        <f t="shared" si="0"/>
        <v>1</v>
      </c>
    </row>
    <row r="22" spans="1:139" s="3" customFormat="1" ht="21" customHeight="1">
      <c r="A22" s="5"/>
      <c r="B22" s="8" t="s">
        <v>43</v>
      </c>
      <c r="C22" s="15">
        <f t="shared" ref="C22:AH22" si="15">AVERAGE(C14:C21)</f>
        <v>2.5</v>
      </c>
      <c r="D22" s="15">
        <f t="shared" si="15"/>
        <v>3.75</v>
      </c>
      <c r="E22" s="15">
        <f t="shared" si="15"/>
        <v>4</v>
      </c>
      <c r="F22" s="15">
        <f t="shared" si="15"/>
        <v>4</v>
      </c>
      <c r="G22" s="15">
        <f t="shared" si="15"/>
        <v>3.25</v>
      </c>
      <c r="H22" s="15">
        <f t="shared" si="15"/>
        <v>4</v>
      </c>
      <c r="I22" s="15">
        <f t="shared" si="15"/>
        <v>4.5</v>
      </c>
      <c r="J22" s="15">
        <f t="shared" si="15"/>
        <v>3</v>
      </c>
      <c r="K22" s="15">
        <f t="shared" si="15"/>
        <v>4.875</v>
      </c>
      <c r="L22" s="15">
        <f t="shared" si="15"/>
        <v>3.25</v>
      </c>
      <c r="M22" s="15">
        <f t="shared" si="15"/>
        <v>4</v>
      </c>
      <c r="N22" s="15">
        <f t="shared" si="15"/>
        <v>3.25</v>
      </c>
      <c r="O22" s="15">
        <f t="shared" si="15"/>
        <v>4</v>
      </c>
      <c r="P22" s="15">
        <f t="shared" si="15"/>
        <v>3.75</v>
      </c>
      <c r="Q22" s="15">
        <f t="shared" si="15"/>
        <v>4.375</v>
      </c>
      <c r="R22" s="15">
        <f t="shared" si="15"/>
        <v>3.125</v>
      </c>
      <c r="S22" s="15">
        <f t="shared" si="15"/>
        <v>3.875</v>
      </c>
      <c r="T22" s="15">
        <f t="shared" si="15"/>
        <v>4.375</v>
      </c>
      <c r="U22" s="15">
        <f t="shared" si="15"/>
        <v>3.25</v>
      </c>
      <c r="V22" s="15">
        <f t="shared" si="15"/>
        <v>3.875</v>
      </c>
      <c r="W22" s="15">
        <f t="shared" si="15"/>
        <v>3</v>
      </c>
      <c r="X22" s="15">
        <f t="shared" si="15"/>
        <v>3.625</v>
      </c>
      <c r="Y22" s="15">
        <f t="shared" si="15"/>
        <v>4</v>
      </c>
      <c r="Z22" s="15">
        <f t="shared" si="15"/>
        <v>3.625</v>
      </c>
      <c r="AA22" s="15">
        <f t="shared" si="15"/>
        <v>4.125</v>
      </c>
      <c r="AB22" s="15">
        <f t="shared" si="15"/>
        <v>4.25</v>
      </c>
      <c r="AC22" s="15">
        <f t="shared" si="15"/>
        <v>4.375</v>
      </c>
      <c r="AD22" s="15">
        <f t="shared" si="15"/>
        <v>4</v>
      </c>
      <c r="AE22" s="15">
        <f t="shared" si="15"/>
        <v>4</v>
      </c>
      <c r="AF22" s="15">
        <f t="shared" si="15"/>
        <v>4.375</v>
      </c>
      <c r="AG22" s="15">
        <f t="shared" si="15"/>
        <v>4.625</v>
      </c>
      <c r="AH22" s="15">
        <f t="shared" si="15"/>
        <v>4.25</v>
      </c>
      <c r="AI22" s="15">
        <f t="shared" ref="AI22:BD22" si="16">AVERAGE(AI14:AI21)</f>
        <v>4.625</v>
      </c>
      <c r="AJ22" s="15">
        <f t="shared" si="16"/>
        <v>3.5</v>
      </c>
      <c r="AK22" s="15">
        <f t="shared" si="16"/>
        <v>3</v>
      </c>
      <c r="AL22" s="15">
        <f t="shared" si="16"/>
        <v>2.75</v>
      </c>
      <c r="AM22" s="15">
        <f t="shared" si="16"/>
        <v>4</v>
      </c>
      <c r="AN22" s="15">
        <f t="shared" si="16"/>
        <v>4.25</v>
      </c>
      <c r="AO22" s="15">
        <f t="shared" si="16"/>
        <v>3.75</v>
      </c>
      <c r="AP22" s="15">
        <f t="shared" si="16"/>
        <v>4.125</v>
      </c>
      <c r="AQ22" s="15">
        <f t="shared" si="16"/>
        <v>3.75</v>
      </c>
      <c r="AR22" s="15">
        <f t="shared" si="16"/>
        <v>4.625</v>
      </c>
      <c r="AS22" s="15">
        <f t="shared" si="16"/>
        <v>3.75</v>
      </c>
      <c r="AT22" s="15">
        <f t="shared" si="16"/>
        <v>3.125</v>
      </c>
      <c r="AU22" s="15">
        <f t="shared" si="16"/>
        <v>4.5</v>
      </c>
      <c r="AV22" s="15">
        <f t="shared" si="16"/>
        <v>3.625</v>
      </c>
      <c r="AW22" s="15">
        <f t="shared" si="16"/>
        <v>4.25</v>
      </c>
      <c r="AX22" s="15">
        <f t="shared" si="16"/>
        <v>4.625</v>
      </c>
      <c r="AY22" s="15">
        <f t="shared" si="16"/>
        <v>4.125</v>
      </c>
      <c r="AZ22" s="15">
        <f t="shared" si="16"/>
        <v>3</v>
      </c>
      <c r="BA22" s="15">
        <f t="shared" si="16"/>
        <v>2.25</v>
      </c>
      <c r="BB22" s="15">
        <f t="shared" si="16"/>
        <v>4.375</v>
      </c>
      <c r="BC22" s="15">
        <f t="shared" si="16"/>
        <v>3.125</v>
      </c>
      <c r="BD22" s="15">
        <f t="shared" si="16"/>
        <v>4.375</v>
      </c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23">
        <f>AVERAGE(DV14:DV21)</f>
        <v>3.8537735849056602</v>
      </c>
      <c r="ED22" s="33">
        <f>AVERAGE(ED14:ED21)</f>
        <v>0.18287037037037038</v>
      </c>
      <c r="EE22" s="33">
        <f>AVERAGE(EE14:EE21)</f>
        <v>0.55555555555555558</v>
      </c>
      <c r="EF22" s="33">
        <f>AVERAGE(EF14:EF21)</f>
        <v>0.18055555555555555</v>
      </c>
      <c r="EG22" s="33">
        <f>AVERAGE(EG14:EG21)</f>
        <v>6.9444444444444434E-2</v>
      </c>
      <c r="EH22" s="33">
        <f>AVERAGE(EH14:EH21)</f>
        <v>1.1574074074074073E-2</v>
      </c>
      <c r="EI22" s="29">
        <f t="shared" si="0"/>
        <v>1</v>
      </c>
    </row>
    <row r="23" spans="1:139" s="3" customFormat="1" ht="17.25" customHeight="1">
      <c r="A23" s="5"/>
      <c r="B23" s="8" t="s">
        <v>45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8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ED23" s="28"/>
      <c r="EE23" s="28"/>
      <c r="EF23" s="28"/>
      <c r="EG23" s="28"/>
      <c r="EH23" s="28"/>
      <c r="EI23" s="29">
        <f t="shared" si="0"/>
        <v>0</v>
      </c>
    </row>
    <row r="24" spans="1:139" s="3" customFormat="1" ht="35.25" customHeight="1">
      <c r="A24" s="5"/>
      <c r="B24" s="14" t="s">
        <v>75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8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ED24" s="28"/>
      <c r="EE24" s="28"/>
      <c r="EF24" s="28"/>
      <c r="EG24" s="28"/>
      <c r="EH24" s="28"/>
      <c r="EI24" s="29">
        <f t="shared" si="0"/>
        <v>0</v>
      </c>
    </row>
    <row r="25" spans="1:139" s="3" customFormat="1" ht="35.25" customHeight="1">
      <c r="A25" s="5">
        <v>2</v>
      </c>
      <c r="B25" s="34" t="s">
        <v>13</v>
      </c>
      <c r="C25" s="6">
        <v>3</v>
      </c>
      <c r="D25" s="6">
        <v>5</v>
      </c>
      <c r="E25" s="6">
        <v>5</v>
      </c>
      <c r="F25" s="6">
        <v>4</v>
      </c>
      <c r="G25" s="6">
        <v>4</v>
      </c>
      <c r="H25" s="6">
        <v>3</v>
      </c>
      <c r="I25" s="6">
        <v>4</v>
      </c>
      <c r="J25" s="6">
        <v>4</v>
      </c>
      <c r="K25" s="6">
        <v>5</v>
      </c>
      <c r="L25" s="6">
        <v>4</v>
      </c>
      <c r="M25" s="6">
        <v>4</v>
      </c>
      <c r="N25" s="6">
        <v>4</v>
      </c>
      <c r="O25" s="6">
        <v>4</v>
      </c>
      <c r="P25" s="6">
        <v>3</v>
      </c>
      <c r="Q25" s="6">
        <v>5</v>
      </c>
      <c r="R25" s="6">
        <v>3</v>
      </c>
      <c r="S25" s="6">
        <v>3</v>
      </c>
      <c r="T25" s="18">
        <v>5</v>
      </c>
      <c r="U25" s="6">
        <v>4</v>
      </c>
      <c r="V25" s="6">
        <v>4</v>
      </c>
      <c r="W25" s="6">
        <v>4</v>
      </c>
      <c r="X25" s="6">
        <v>3</v>
      </c>
      <c r="Y25" s="6">
        <v>4</v>
      </c>
      <c r="Z25" s="6">
        <v>4</v>
      </c>
      <c r="AA25" s="6">
        <v>4</v>
      </c>
      <c r="AB25" s="6">
        <v>4</v>
      </c>
      <c r="AC25" s="6">
        <v>4</v>
      </c>
      <c r="AD25" s="6">
        <v>4</v>
      </c>
      <c r="AE25" s="6">
        <v>4</v>
      </c>
      <c r="AF25" s="6">
        <v>4</v>
      </c>
      <c r="AG25" s="6">
        <v>5</v>
      </c>
      <c r="AH25" s="6">
        <v>4</v>
      </c>
      <c r="AI25" s="6">
        <v>5</v>
      </c>
      <c r="AJ25" s="6">
        <v>4</v>
      </c>
      <c r="AK25" s="6">
        <v>4</v>
      </c>
      <c r="AL25" s="6">
        <v>3</v>
      </c>
      <c r="AM25" s="6">
        <v>4</v>
      </c>
      <c r="AN25" s="6">
        <v>4</v>
      </c>
      <c r="AO25" s="6">
        <v>4</v>
      </c>
      <c r="AP25" s="6">
        <v>5</v>
      </c>
      <c r="AQ25" s="6">
        <v>4</v>
      </c>
      <c r="AR25" s="6">
        <v>5</v>
      </c>
      <c r="AS25" s="6">
        <v>4</v>
      </c>
      <c r="AT25" s="6">
        <v>4</v>
      </c>
      <c r="AU25" s="6">
        <v>4</v>
      </c>
      <c r="AV25" s="6">
        <v>3</v>
      </c>
      <c r="AW25" s="6">
        <v>4</v>
      </c>
      <c r="AX25" s="6">
        <v>5</v>
      </c>
      <c r="AY25" s="6">
        <v>4</v>
      </c>
      <c r="AZ25" s="6">
        <v>3</v>
      </c>
      <c r="BA25" s="6">
        <v>4</v>
      </c>
      <c r="BB25" s="6">
        <v>4</v>
      </c>
      <c r="BC25" s="6">
        <v>2</v>
      </c>
      <c r="BD25" s="6">
        <v>4</v>
      </c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22">
        <f t="shared" ref="DV25:DV32" si="17">AVERAGE(D25:DU25)</f>
        <v>4</v>
      </c>
      <c r="DW25" s="3">
        <f t="shared" ref="DW25:DW32" si="18">COUNTIF(C25:DU25,5)</f>
        <v>10</v>
      </c>
      <c r="DX25" s="3">
        <f t="shared" ref="DX25:DX32" si="19">COUNTIF(C25:DU25,4)</f>
        <v>34</v>
      </c>
      <c r="DY25" s="3">
        <f t="shared" ref="DY25:DY32" si="20">COUNTIF(C25:DU25,3)</f>
        <v>9</v>
      </c>
      <c r="DZ25" s="3">
        <f t="shared" ref="DZ25:DZ32" si="21">COUNTIF(C25:DU25,2)</f>
        <v>1</v>
      </c>
      <c r="EA25" s="3">
        <f t="shared" ref="EA25:EA32" si="22">COUNTIF(C25:DU25,1)</f>
        <v>0</v>
      </c>
      <c r="EB25" s="3">
        <f t="shared" ref="EB25:EB81" si="23">SUM(DW25:EA25)</f>
        <v>54</v>
      </c>
      <c r="ED25" s="28">
        <f t="shared" ref="ED25:ED32" si="24">DW25/EB25</f>
        <v>0.18518518518518517</v>
      </c>
      <c r="EE25" s="28">
        <f t="shared" ref="EE25:EE32" si="25">DX25/EB25</f>
        <v>0.62962962962962965</v>
      </c>
      <c r="EF25" s="28">
        <f t="shared" ref="EF25:EF32" si="26">DY25/EB25</f>
        <v>0.16666666666666666</v>
      </c>
      <c r="EG25" s="28">
        <f t="shared" ref="EG25:EG32" si="27">DZ25/EB25</f>
        <v>1.8518518518518517E-2</v>
      </c>
      <c r="EH25" s="28">
        <f t="shared" ref="EH25:EH32" si="28">EA25/EB25</f>
        <v>0</v>
      </c>
      <c r="EI25" s="29">
        <f t="shared" si="0"/>
        <v>1</v>
      </c>
    </row>
    <row r="26" spans="1:139" s="3" customFormat="1" ht="35.25" customHeight="1">
      <c r="A26" s="5">
        <v>6</v>
      </c>
      <c r="B26" s="34" t="s">
        <v>88</v>
      </c>
      <c r="C26" s="6">
        <v>2</v>
      </c>
      <c r="D26" s="6">
        <v>5</v>
      </c>
      <c r="E26" s="6">
        <v>4</v>
      </c>
      <c r="F26" s="6">
        <v>4</v>
      </c>
      <c r="G26" s="6">
        <v>5</v>
      </c>
      <c r="H26" s="6">
        <v>5</v>
      </c>
      <c r="I26" s="6">
        <v>4</v>
      </c>
      <c r="J26" s="6">
        <v>4</v>
      </c>
      <c r="K26" s="6">
        <v>5</v>
      </c>
      <c r="L26" s="6">
        <v>4</v>
      </c>
      <c r="M26" s="6">
        <v>4</v>
      </c>
      <c r="N26" s="6">
        <v>4</v>
      </c>
      <c r="O26" s="6">
        <v>5</v>
      </c>
      <c r="P26" s="6">
        <v>4</v>
      </c>
      <c r="Q26" s="6">
        <v>4</v>
      </c>
      <c r="R26" s="6">
        <v>2</v>
      </c>
      <c r="S26" s="6">
        <v>4</v>
      </c>
      <c r="T26" s="18">
        <v>5</v>
      </c>
      <c r="U26" s="6">
        <v>3</v>
      </c>
      <c r="V26" s="6">
        <v>5</v>
      </c>
      <c r="W26" s="6">
        <v>4</v>
      </c>
      <c r="X26" s="6">
        <v>4</v>
      </c>
      <c r="Y26" s="6">
        <v>4</v>
      </c>
      <c r="Z26" s="6">
        <v>4</v>
      </c>
      <c r="AA26" s="6">
        <v>3</v>
      </c>
      <c r="AB26" s="6">
        <v>3</v>
      </c>
      <c r="AC26" s="6">
        <v>5</v>
      </c>
      <c r="AD26" s="6">
        <v>5</v>
      </c>
      <c r="AE26" s="6">
        <v>4</v>
      </c>
      <c r="AF26" s="6">
        <v>4</v>
      </c>
      <c r="AG26" s="6">
        <v>5</v>
      </c>
      <c r="AH26" s="6">
        <v>4</v>
      </c>
      <c r="AI26" s="6">
        <v>5</v>
      </c>
      <c r="AJ26" s="6">
        <v>4</v>
      </c>
      <c r="AK26" s="6">
        <v>3</v>
      </c>
      <c r="AL26" s="6">
        <v>3</v>
      </c>
      <c r="AM26" s="6">
        <v>4</v>
      </c>
      <c r="AN26" s="6">
        <v>4</v>
      </c>
      <c r="AO26" s="6">
        <v>5</v>
      </c>
      <c r="AP26" s="6">
        <v>4</v>
      </c>
      <c r="AQ26" s="6">
        <v>4</v>
      </c>
      <c r="AR26" s="6">
        <v>2</v>
      </c>
      <c r="AS26" s="6">
        <v>5</v>
      </c>
      <c r="AT26" s="6">
        <v>5</v>
      </c>
      <c r="AU26" s="6">
        <v>2</v>
      </c>
      <c r="AV26" s="6">
        <v>5</v>
      </c>
      <c r="AW26" s="6">
        <v>4</v>
      </c>
      <c r="AX26" s="6">
        <v>2</v>
      </c>
      <c r="AY26" s="6">
        <v>4</v>
      </c>
      <c r="AZ26" s="6">
        <v>3</v>
      </c>
      <c r="BA26" s="6">
        <v>5</v>
      </c>
      <c r="BB26" s="6">
        <v>5</v>
      </c>
      <c r="BC26" s="6">
        <v>4</v>
      </c>
      <c r="BD26" s="6">
        <v>5</v>
      </c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22">
        <f t="shared" si="17"/>
        <v>4.0754716981132075</v>
      </c>
      <c r="DW26" s="3">
        <f t="shared" si="18"/>
        <v>18</v>
      </c>
      <c r="DX26" s="3">
        <f t="shared" si="19"/>
        <v>25</v>
      </c>
      <c r="DY26" s="3">
        <f t="shared" si="20"/>
        <v>6</v>
      </c>
      <c r="DZ26" s="3">
        <f t="shared" si="21"/>
        <v>5</v>
      </c>
      <c r="EA26" s="3">
        <f t="shared" si="22"/>
        <v>0</v>
      </c>
      <c r="EB26" s="3">
        <f t="shared" si="23"/>
        <v>54</v>
      </c>
      <c r="ED26" s="28">
        <f t="shared" si="24"/>
        <v>0.33333333333333331</v>
      </c>
      <c r="EE26" s="28">
        <f t="shared" si="25"/>
        <v>0.46296296296296297</v>
      </c>
      <c r="EF26" s="28">
        <f t="shared" si="26"/>
        <v>0.1111111111111111</v>
      </c>
      <c r="EG26" s="28">
        <f t="shared" si="27"/>
        <v>9.2592592592592587E-2</v>
      </c>
      <c r="EH26" s="28">
        <f t="shared" si="28"/>
        <v>0</v>
      </c>
      <c r="EI26" s="29">
        <f t="shared" si="0"/>
        <v>1</v>
      </c>
    </row>
    <row r="27" spans="1:139" s="3" customFormat="1" ht="35.25" customHeight="1">
      <c r="A27" s="5">
        <v>8</v>
      </c>
      <c r="B27" s="34" t="s">
        <v>86</v>
      </c>
      <c r="C27" s="6">
        <v>3</v>
      </c>
      <c r="D27" s="6">
        <v>4</v>
      </c>
      <c r="E27" s="6">
        <v>4</v>
      </c>
      <c r="F27" s="6">
        <v>4</v>
      </c>
      <c r="G27" s="6">
        <v>4</v>
      </c>
      <c r="H27" s="6">
        <v>4</v>
      </c>
      <c r="I27" s="6">
        <v>4</v>
      </c>
      <c r="J27" s="6">
        <v>2</v>
      </c>
      <c r="K27" s="6">
        <v>5</v>
      </c>
      <c r="L27" s="6">
        <v>4</v>
      </c>
      <c r="M27" s="6">
        <v>4</v>
      </c>
      <c r="N27" s="6">
        <v>4</v>
      </c>
      <c r="O27" s="6">
        <v>2</v>
      </c>
      <c r="P27" s="6">
        <v>4</v>
      </c>
      <c r="Q27" s="6">
        <v>4</v>
      </c>
      <c r="R27" s="6">
        <v>4</v>
      </c>
      <c r="S27" s="6">
        <v>3</v>
      </c>
      <c r="T27" s="18">
        <v>5</v>
      </c>
      <c r="U27" s="6">
        <v>4</v>
      </c>
      <c r="V27" s="6">
        <v>4</v>
      </c>
      <c r="W27" s="6">
        <v>4</v>
      </c>
      <c r="X27" s="6">
        <v>4</v>
      </c>
      <c r="Y27" s="6">
        <v>4</v>
      </c>
      <c r="Z27" s="6">
        <v>4</v>
      </c>
      <c r="AA27" s="6">
        <v>3</v>
      </c>
      <c r="AB27" s="6">
        <v>3</v>
      </c>
      <c r="AC27" s="6">
        <v>4</v>
      </c>
      <c r="AD27" s="6">
        <v>4</v>
      </c>
      <c r="AE27" s="6">
        <v>4</v>
      </c>
      <c r="AF27" s="6">
        <v>4</v>
      </c>
      <c r="AG27" s="6">
        <v>5</v>
      </c>
      <c r="AH27" s="6">
        <v>4</v>
      </c>
      <c r="AI27" s="6">
        <v>5</v>
      </c>
      <c r="AJ27" s="6">
        <v>4</v>
      </c>
      <c r="AK27" s="6">
        <v>3</v>
      </c>
      <c r="AL27" s="6">
        <v>3</v>
      </c>
      <c r="AM27" s="6">
        <v>4</v>
      </c>
      <c r="AN27" s="6">
        <v>4</v>
      </c>
      <c r="AO27" s="6">
        <v>4</v>
      </c>
      <c r="AP27" s="6">
        <v>4</v>
      </c>
      <c r="AQ27" s="6">
        <v>3</v>
      </c>
      <c r="AR27" s="6">
        <v>3</v>
      </c>
      <c r="AS27" s="6">
        <v>4</v>
      </c>
      <c r="AT27" s="6">
        <v>4</v>
      </c>
      <c r="AU27" s="6">
        <v>4</v>
      </c>
      <c r="AV27" s="6">
        <v>5</v>
      </c>
      <c r="AW27" s="6">
        <v>4</v>
      </c>
      <c r="AX27" s="6">
        <v>3</v>
      </c>
      <c r="AY27" s="6">
        <v>4</v>
      </c>
      <c r="AZ27" s="6">
        <v>3</v>
      </c>
      <c r="BA27" s="6">
        <v>5</v>
      </c>
      <c r="BB27" s="6">
        <v>4</v>
      </c>
      <c r="BC27" s="6">
        <v>4</v>
      </c>
      <c r="BD27" s="6">
        <v>5</v>
      </c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22">
        <f t="shared" si="17"/>
        <v>3.8867924528301887</v>
      </c>
      <c r="DW27" s="3">
        <f t="shared" si="18"/>
        <v>7</v>
      </c>
      <c r="DX27" s="3">
        <f t="shared" si="19"/>
        <v>35</v>
      </c>
      <c r="DY27" s="3">
        <f t="shared" si="20"/>
        <v>10</v>
      </c>
      <c r="DZ27" s="3">
        <f t="shared" si="21"/>
        <v>2</v>
      </c>
      <c r="EA27" s="3">
        <f t="shared" si="22"/>
        <v>0</v>
      </c>
      <c r="EB27" s="3">
        <f t="shared" si="23"/>
        <v>54</v>
      </c>
      <c r="ED27" s="28">
        <f t="shared" si="24"/>
        <v>0.12962962962962962</v>
      </c>
      <c r="EE27" s="28">
        <f t="shared" si="25"/>
        <v>0.64814814814814814</v>
      </c>
      <c r="EF27" s="28">
        <f t="shared" si="26"/>
        <v>0.18518518518518517</v>
      </c>
      <c r="EG27" s="28">
        <f t="shared" si="27"/>
        <v>3.7037037037037035E-2</v>
      </c>
      <c r="EH27" s="28">
        <f t="shared" si="28"/>
        <v>0</v>
      </c>
      <c r="EI27" s="29">
        <f t="shared" si="0"/>
        <v>1</v>
      </c>
    </row>
    <row r="28" spans="1:139" s="3" customFormat="1" ht="35.25" customHeight="1">
      <c r="A28" s="5">
        <v>36</v>
      </c>
      <c r="B28" s="34" t="s">
        <v>30</v>
      </c>
      <c r="C28" s="6">
        <v>2</v>
      </c>
      <c r="D28" s="6">
        <v>1</v>
      </c>
      <c r="E28" s="6">
        <v>4</v>
      </c>
      <c r="F28" s="6">
        <v>4</v>
      </c>
      <c r="G28" s="6">
        <v>1</v>
      </c>
      <c r="H28" s="6">
        <v>2</v>
      </c>
      <c r="I28" s="6">
        <v>4</v>
      </c>
      <c r="J28" s="6">
        <v>4</v>
      </c>
      <c r="K28" s="6">
        <v>5</v>
      </c>
      <c r="L28" s="6">
        <v>4</v>
      </c>
      <c r="M28" s="6">
        <v>2</v>
      </c>
      <c r="N28" s="6">
        <v>3</v>
      </c>
      <c r="O28" s="6">
        <v>4</v>
      </c>
      <c r="P28" s="6">
        <v>4</v>
      </c>
      <c r="Q28" s="6">
        <v>5</v>
      </c>
      <c r="R28" s="6">
        <v>3</v>
      </c>
      <c r="S28" s="6">
        <v>4</v>
      </c>
      <c r="T28" s="18">
        <v>4</v>
      </c>
      <c r="U28" s="6">
        <v>3</v>
      </c>
      <c r="V28" s="6">
        <v>3</v>
      </c>
      <c r="W28" s="6">
        <v>3</v>
      </c>
      <c r="X28" s="6">
        <v>4</v>
      </c>
      <c r="Y28" s="6">
        <v>4</v>
      </c>
      <c r="Z28" s="6">
        <v>3</v>
      </c>
      <c r="AA28" s="6">
        <v>4</v>
      </c>
      <c r="AB28" s="6">
        <v>4</v>
      </c>
      <c r="AC28" s="6">
        <v>5</v>
      </c>
      <c r="AD28" s="6">
        <v>4</v>
      </c>
      <c r="AE28" s="6">
        <v>4</v>
      </c>
      <c r="AF28" s="6">
        <v>5</v>
      </c>
      <c r="AG28" s="6">
        <v>5</v>
      </c>
      <c r="AH28" s="6">
        <v>5</v>
      </c>
      <c r="AI28" s="6">
        <v>4</v>
      </c>
      <c r="AJ28" s="6">
        <v>5</v>
      </c>
      <c r="AK28" s="6">
        <v>2</v>
      </c>
      <c r="AL28" s="6">
        <v>2</v>
      </c>
      <c r="AM28" s="6">
        <v>4</v>
      </c>
      <c r="AN28" s="6">
        <v>4</v>
      </c>
      <c r="AO28" s="6">
        <v>5</v>
      </c>
      <c r="AP28" s="6">
        <v>4</v>
      </c>
      <c r="AQ28" s="6">
        <v>3</v>
      </c>
      <c r="AR28" s="6">
        <v>5</v>
      </c>
      <c r="AS28" s="6">
        <v>3</v>
      </c>
      <c r="AT28" s="6">
        <v>3</v>
      </c>
      <c r="AU28" s="6">
        <v>5</v>
      </c>
      <c r="AV28" s="6">
        <v>2</v>
      </c>
      <c r="AW28" s="6">
        <v>5</v>
      </c>
      <c r="AX28" s="6">
        <v>5</v>
      </c>
      <c r="AY28" s="6">
        <v>4</v>
      </c>
      <c r="AZ28" s="6">
        <v>3</v>
      </c>
      <c r="BA28" s="6">
        <v>5</v>
      </c>
      <c r="BB28" s="6">
        <v>5</v>
      </c>
      <c r="BC28" s="6">
        <v>2</v>
      </c>
      <c r="BD28" s="6">
        <v>4</v>
      </c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22">
        <f t="shared" si="17"/>
        <v>3.7358490566037736</v>
      </c>
      <c r="DW28" s="3">
        <f t="shared" si="18"/>
        <v>14</v>
      </c>
      <c r="DX28" s="3">
        <f t="shared" si="19"/>
        <v>21</v>
      </c>
      <c r="DY28" s="3">
        <f t="shared" si="20"/>
        <v>10</v>
      </c>
      <c r="DZ28" s="3">
        <f t="shared" si="21"/>
        <v>7</v>
      </c>
      <c r="EA28" s="3">
        <f t="shared" si="22"/>
        <v>2</v>
      </c>
      <c r="EB28" s="3">
        <f t="shared" si="23"/>
        <v>54</v>
      </c>
      <c r="ED28" s="28">
        <f t="shared" si="24"/>
        <v>0.25925925925925924</v>
      </c>
      <c r="EE28" s="28">
        <f t="shared" si="25"/>
        <v>0.3888888888888889</v>
      </c>
      <c r="EF28" s="28">
        <f t="shared" si="26"/>
        <v>0.18518518518518517</v>
      </c>
      <c r="EG28" s="28">
        <f t="shared" si="27"/>
        <v>0.12962962962962962</v>
      </c>
      <c r="EH28" s="28">
        <f t="shared" si="28"/>
        <v>3.7037037037037035E-2</v>
      </c>
      <c r="EI28" s="29">
        <f t="shared" si="0"/>
        <v>1</v>
      </c>
    </row>
    <row r="29" spans="1:139" s="3" customFormat="1" ht="35.25" customHeight="1">
      <c r="A29" s="5">
        <v>39</v>
      </c>
      <c r="B29" s="34" t="s">
        <v>33</v>
      </c>
      <c r="C29" s="6">
        <v>2</v>
      </c>
      <c r="D29" s="6">
        <v>2</v>
      </c>
      <c r="E29" s="6">
        <v>4</v>
      </c>
      <c r="F29" s="6">
        <v>4</v>
      </c>
      <c r="G29" s="6">
        <v>3</v>
      </c>
      <c r="H29" s="6">
        <v>3</v>
      </c>
      <c r="I29" s="6">
        <v>4</v>
      </c>
      <c r="J29" s="6">
        <v>2</v>
      </c>
      <c r="K29" s="6">
        <v>5</v>
      </c>
      <c r="L29" s="6">
        <v>3</v>
      </c>
      <c r="M29" s="6">
        <v>4</v>
      </c>
      <c r="N29" s="6">
        <v>2</v>
      </c>
      <c r="O29" s="6">
        <v>2</v>
      </c>
      <c r="P29" s="6">
        <v>2</v>
      </c>
      <c r="Q29" s="6">
        <v>4</v>
      </c>
      <c r="R29" s="6">
        <v>3</v>
      </c>
      <c r="S29" s="6">
        <v>4</v>
      </c>
      <c r="T29" s="18">
        <v>4</v>
      </c>
      <c r="U29" s="6">
        <v>3</v>
      </c>
      <c r="V29" s="6">
        <v>3</v>
      </c>
      <c r="W29" s="6">
        <v>3</v>
      </c>
      <c r="X29" s="6">
        <v>4</v>
      </c>
      <c r="Y29" s="6">
        <v>4</v>
      </c>
      <c r="Z29" s="6">
        <v>3</v>
      </c>
      <c r="AA29" s="6">
        <v>4</v>
      </c>
      <c r="AB29" s="6">
        <v>3</v>
      </c>
      <c r="AC29" s="6">
        <v>4</v>
      </c>
      <c r="AD29" s="6">
        <v>3</v>
      </c>
      <c r="AE29" s="6">
        <v>4</v>
      </c>
      <c r="AF29" s="6">
        <v>4</v>
      </c>
      <c r="AG29" s="6">
        <v>4</v>
      </c>
      <c r="AH29" s="6">
        <v>4</v>
      </c>
      <c r="AI29" s="6">
        <v>4</v>
      </c>
      <c r="AJ29" s="6">
        <v>4</v>
      </c>
      <c r="AK29" s="6">
        <v>3</v>
      </c>
      <c r="AL29" s="6">
        <v>2</v>
      </c>
      <c r="AM29" s="6">
        <v>4</v>
      </c>
      <c r="AN29" s="6">
        <v>4</v>
      </c>
      <c r="AO29" s="6">
        <v>4</v>
      </c>
      <c r="AP29" s="6">
        <v>4</v>
      </c>
      <c r="AQ29" s="6">
        <v>4</v>
      </c>
      <c r="AR29" s="6">
        <v>4</v>
      </c>
      <c r="AS29" s="6">
        <v>4</v>
      </c>
      <c r="AT29" s="6">
        <v>4</v>
      </c>
      <c r="AU29" s="6">
        <v>4</v>
      </c>
      <c r="AV29" s="6">
        <v>4</v>
      </c>
      <c r="AW29" s="6">
        <v>4</v>
      </c>
      <c r="AX29" s="6">
        <v>4</v>
      </c>
      <c r="AY29" s="6">
        <v>5</v>
      </c>
      <c r="AZ29" s="6">
        <v>3</v>
      </c>
      <c r="BA29" s="6">
        <v>4</v>
      </c>
      <c r="BB29" s="6">
        <v>4</v>
      </c>
      <c r="BC29" s="6">
        <v>3</v>
      </c>
      <c r="BD29" s="6">
        <v>5</v>
      </c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22">
        <f t="shared" si="17"/>
        <v>3.5849056603773586</v>
      </c>
      <c r="DW29" s="3">
        <f t="shared" si="18"/>
        <v>3</v>
      </c>
      <c r="DX29" s="3">
        <f t="shared" si="19"/>
        <v>31</v>
      </c>
      <c r="DY29" s="3">
        <f t="shared" si="20"/>
        <v>13</v>
      </c>
      <c r="DZ29" s="3">
        <f t="shared" si="21"/>
        <v>7</v>
      </c>
      <c r="EA29" s="3">
        <f t="shared" si="22"/>
        <v>0</v>
      </c>
      <c r="EB29" s="3">
        <f t="shared" si="23"/>
        <v>54</v>
      </c>
      <c r="ED29" s="28">
        <f t="shared" si="24"/>
        <v>5.5555555555555552E-2</v>
      </c>
      <c r="EE29" s="28">
        <f t="shared" si="25"/>
        <v>0.57407407407407407</v>
      </c>
      <c r="EF29" s="28">
        <f t="shared" si="26"/>
        <v>0.24074074074074073</v>
      </c>
      <c r="EG29" s="28">
        <f t="shared" si="27"/>
        <v>0.12962962962962962</v>
      </c>
      <c r="EH29" s="28">
        <f t="shared" si="28"/>
        <v>0</v>
      </c>
      <c r="EI29" s="29">
        <f t="shared" si="0"/>
        <v>1</v>
      </c>
    </row>
    <row r="30" spans="1:139" s="39" customFormat="1" ht="35.25" customHeight="1">
      <c r="A30" s="35">
        <v>47</v>
      </c>
      <c r="B30" s="34" t="s">
        <v>61</v>
      </c>
      <c r="C30" s="36">
        <v>3</v>
      </c>
      <c r="D30" s="36">
        <v>2</v>
      </c>
      <c r="E30" s="36">
        <v>4</v>
      </c>
      <c r="F30" s="36">
        <v>4</v>
      </c>
      <c r="G30" s="36">
        <v>4</v>
      </c>
      <c r="H30" s="36">
        <v>4</v>
      </c>
      <c r="I30" s="36">
        <v>4</v>
      </c>
      <c r="J30" s="36">
        <v>4</v>
      </c>
      <c r="K30" s="36">
        <v>5</v>
      </c>
      <c r="L30" s="36">
        <v>4</v>
      </c>
      <c r="M30" s="36">
        <v>4</v>
      </c>
      <c r="N30" s="36">
        <v>4</v>
      </c>
      <c r="O30" s="36">
        <v>5</v>
      </c>
      <c r="P30" s="36">
        <v>4</v>
      </c>
      <c r="Q30" s="36">
        <v>5</v>
      </c>
      <c r="R30" s="36">
        <v>3</v>
      </c>
      <c r="S30" s="36">
        <v>4</v>
      </c>
      <c r="T30" s="37">
        <v>5</v>
      </c>
      <c r="U30" s="36">
        <v>2</v>
      </c>
      <c r="V30" s="36">
        <v>4</v>
      </c>
      <c r="W30" s="36">
        <v>4</v>
      </c>
      <c r="X30" s="36">
        <v>3</v>
      </c>
      <c r="Y30" s="36">
        <v>4</v>
      </c>
      <c r="Z30" s="36">
        <v>4</v>
      </c>
      <c r="AA30" s="36">
        <v>4</v>
      </c>
      <c r="AB30" s="36">
        <v>2</v>
      </c>
      <c r="AC30" s="36">
        <v>4</v>
      </c>
      <c r="AD30" s="36">
        <v>5</v>
      </c>
      <c r="AE30" s="36">
        <v>4</v>
      </c>
      <c r="AF30" s="36">
        <v>4</v>
      </c>
      <c r="AG30" s="36">
        <v>5</v>
      </c>
      <c r="AH30" s="36">
        <v>4</v>
      </c>
      <c r="AI30" s="36">
        <v>5</v>
      </c>
      <c r="AJ30" s="36">
        <v>4</v>
      </c>
      <c r="AK30" s="36">
        <v>3</v>
      </c>
      <c r="AL30" s="36">
        <v>2</v>
      </c>
      <c r="AM30" s="36">
        <v>4</v>
      </c>
      <c r="AN30" s="36">
        <v>5</v>
      </c>
      <c r="AO30" s="36">
        <v>4</v>
      </c>
      <c r="AP30" s="36">
        <v>4</v>
      </c>
      <c r="AQ30" s="36">
        <v>3</v>
      </c>
      <c r="AR30" s="36">
        <v>3</v>
      </c>
      <c r="AS30" s="36">
        <v>4</v>
      </c>
      <c r="AT30" s="36">
        <v>4</v>
      </c>
      <c r="AU30" s="36">
        <v>5</v>
      </c>
      <c r="AV30" s="36">
        <v>4</v>
      </c>
      <c r="AW30" s="36">
        <v>4</v>
      </c>
      <c r="AX30" s="36">
        <v>3</v>
      </c>
      <c r="AY30" s="36">
        <v>5</v>
      </c>
      <c r="AZ30" s="36">
        <v>4</v>
      </c>
      <c r="BA30" s="36">
        <v>5</v>
      </c>
      <c r="BB30" s="36">
        <v>5</v>
      </c>
      <c r="BC30" s="36">
        <v>3</v>
      </c>
      <c r="BD30" s="36">
        <v>5</v>
      </c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8">
        <f t="shared" si="17"/>
        <v>3.9622641509433962</v>
      </c>
      <c r="DW30" s="39">
        <f t="shared" si="18"/>
        <v>13</v>
      </c>
      <c r="DX30" s="39">
        <f t="shared" si="19"/>
        <v>29</v>
      </c>
      <c r="DY30" s="39">
        <f t="shared" si="20"/>
        <v>8</v>
      </c>
      <c r="DZ30" s="39">
        <f t="shared" si="21"/>
        <v>4</v>
      </c>
      <c r="EA30" s="39">
        <f t="shared" si="22"/>
        <v>0</v>
      </c>
      <c r="EB30" s="39">
        <f t="shared" si="23"/>
        <v>54</v>
      </c>
      <c r="ED30" s="40">
        <f t="shared" si="24"/>
        <v>0.24074074074074073</v>
      </c>
      <c r="EE30" s="40">
        <f t="shared" si="25"/>
        <v>0.53703703703703709</v>
      </c>
      <c r="EF30" s="40">
        <f t="shared" si="26"/>
        <v>0.14814814814814814</v>
      </c>
      <c r="EG30" s="40">
        <f t="shared" si="27"/>
        <v>7.407407407407407E-2</v>
      </c>
      <c r="EH30" s="40">
        <f t="shared" si="28"/>
        <v>0</v>
      </c>
      <c r="EI30" s="41">
        <f t="shared" si="0"/>
        <v>1</v>
      </c>
    </row>
    <row r="31" spans="1:139" s="3" customFormat="1" ht="35.25" customHeight="1">
      <c r="A31" s="5">
        <v>57</v>
      </c>
      <c r="B31" s="34" t="s">
        <v>90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>
        <v>4</v>
      </c>
      <c r="I31" s="6">
        <v>4</v>
      </c>
      <c r="J31" s="6">
        <v>5</v>
      </c>
      <c r="K31" s="6">
        <v>5</v>
      </c>
      <c r="L31" s="6">
        <v>3</v>
      </c>
      <c r="M31" s="6">
        <v>4</v>
      </c>
      <c r="N31" s="6">
        <v>3</v>
      </c>
      <c r="O31" s="6">
        <v>5</v>
      </c>
      <c r="P31" s="6">
        <v>4</v>
      </c>
      <c r="Q31" s="6">
        <v>5</v>
      </c>
      <c r="R31" s="6">
        <v>3</v>
      </c>
      <c r="S31" s="6">
        <v>4</v>
      </c>
      <c r="T31" s="18">
        <v>4</v>
      </c>
      <c r="U31" s="6">
        <v>4</v>
      </c>
      <c r="V31" s="6">
        <v>4</v>
      </c>
      <c r="W31" s="6">
        <v>4</v>
      </c>
      <c r="X31" s="6">
        <v>4</v>
      </c>
      <c r="Y31" s="6">
        <v>4</v>
      </c>
      <c r="Z31" s="6">
        <v>4</v>
      </c>
      <c r="AA31" s="6">
        <v>4</v>
      </c>
      <c r="AB31" s="6">
        <v>4</v>
      </c>
      <c r="AC31" s="6">
        <v>4</v>
      </c>
      <c r="AD31" s="6">
        <v>5</v>
      </c>
      <c r="AE31" s="6">
        <v>4</v>
      </c>
      <c r="AF31" s="6">
        <v>4</v>
      </c>
      <c r="AG31" s="6">
        <v>5</v>
      </c>
      <c r="AH31" s="6">
        <v>4</v>
      </c>
      <c r="AI31" s="6">
        <v>5</v>
      </c>
      <c r="AJ31" s="6">
        <v>4</v>
      </c>
      <c r="AK31" s="6">
        <v>3</v>
      </c>
      <c r="AL31" s="6">
        <v>2</v>
      </c>
      <c r="AM31" s="6">
        <v>5</v>
      </c>
      <c r="AN31" s="6">
        <v>5</v>
      </c>
      <c r="AO31" s="6">
        <v>5</v>
      </c>
      <c r="AP31" s="6">
        <v>4</v>
      </c>
      <c r="AQ31" s="6">
        <v>4</v>
      </c>
      <c r="AR31" s="6">
        <v>5</v>
      </c>
      <c r="AS31" s="6">
        <v>4</v>
      </c>
      <c r="AT31" s="6">
        <v>4</v>
      </c>
      <c r="AU31" s="6">
        <v>4</v>
      </c>
      <c r="AV31" s="6">
        <v>4</v>
      </c>
      <c r="AW31" s="6">
        <v>4</v>
      </c>
      <c r="AX31" s="6">
        <v>5</v>
      </c>
      <c r="AY31" s="6">
        <v>4</v>
      </c>
      <c r="AZ31" s="6">
        <v>4</v>
      </c>
      <c r="BA31" s="6">
        <v>5</v>
      </c>
      <c r="BB31" s="6">
        <v>5</v>
      </c>
      <c r="BC31" s="6">
        <v>4</v>
      </c>
      <c r="BD31" s="6">
        <v>5</v>
      </c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22">
        <f t="shared" si="17"/>
        <v>4.1698113207547172</v>
      </c>
      <c r="DW31" s="3">
        <f t="shared" si="18"/>
        <v>15</v>
      </c>
      <c r="DX31" s="3">
        <f t="shared" si="19"/>
        <v>34</v>
      </c>
      <c r="DY31" s="3">
        <f t="shared" si="20"/>
        <v>4</v>
      </c>
      <c r="DZ31" s="3">
        <f t="shared" si="21"/>
        <v>1</v>
      </c>
      <c r="EA31" s="3">
        <f t="shared" si="22"/>
        <v>0</v>
      </c>
      <c r="EB31" s="3">
        <f t="shared" si="23"/>
        <v>54</v>
      </c>
      <c r="ED31" s="28">
        <f t="shared" si="24"/>
        <v>0.27777777777777779</v>
      </c>
      <c r="EE31" s="28">
        <f t="shared" si="25"/>
        <v>0.62962962962962965</v>
      </c>
      <c r="EF31" s="28">
        <f t="shared" si="26"/>
        <v>7.407407407407407E-2</v>
      </c>
      <c r="EG31" s="28">
        <f t="shared" si="27"/>
        <v>1.8518518518518517E-2</v>
      </c>
      <c r="EH31" s="28">
        <f t="shared" si="28"/>
        <v>0</v>
      </c>
      <c r="EI31" s="29">
        <f t="shared" si="0"/>
        <v>1</v>
      </c>
    </row>
    <row r="32" spans="1:139" s="3" customFormat="1" ht="35.25" customHeight="1">
      <c r="A32" s="5">
        <v>62</v>
      </c>
      <c r="B32" s="34" t="s">
        <v>91</v>
      </c>
      <c r="C32" s="6">
        <v>2</v>
      </c>
      <c r="D32" s="6">
        <v>5</v>
      </c>
      <c r="E32" s="6">
        <v>4</v>
      </c>
      <c r="F32" s="6">
        <v>4</v>
      </c>
      <c r="G32" s="6">
        <v>4</v>
      </c>
      <c r="H32" s="6">
        <v>4</v>
      </c>
      <c r="I32" s="6">
        <v>5</v>
      </c>
      <c r="J32" s="6">
        <v>4</v>
      </c>
      <c r="K32" s="6">
        <v>5</v>
      </c>
      <c r="L32" s="6">
        <v>4</v>
      </c>
      <c r="M32" s="6">
        <v>4</v>
      </c>
      <c r="N32" s="6">
        <v>4</v>
      </c>
      <c r="O32" s="6">
        <v>4</v>
      </c>
      <c r="P32" s="6">
        <v>5</v>
      </c>
      <c r="Q32" s="6">
        <v>2</v>
      </c>
      <c r="R32" s="6">
        <v>3</v>
      </c>
      <c r="S32" s="6">
        <v>4</v>
      </c>
      <c r="T32" s="18">
        <v>4</v>
      </c>
      <c r="U32" s="6">
        <v>4</v>
      </c>
      <c r="V32" s="6">
        <v>3</v>
      </c>
      <c r="W32" s="6">
        <v>3</v>
      </c>
      <c r="X32" s="6">
        <v>4</v>
      </c>
      <c r="Y32" s="6">
        <v>4</v>
      </c>
      <c r="Z32" s="6">
        <v>4</v>
      </c>
      <c r="AA32" s="6">
        <v>4</v>
      </c>
      <c r="AB32" s="6">
        <v>3</v>
      </c>
      <c r="AC32" s="6">
        <v>4</v>
      </c>
      <c r="AD32" s="6">
        <v>5</v>
      </c>
      <c r="AE32" s="6">
        <v>3</v>
      </c>
      <c r="AF32" s="6">
        <v>4</v>
      </c>
      <c r="AG32" s="6">
        <v>5</v>
      </c>
      <c r="AH32" s="6">
        <v>4</v>
      </c>
      <c r="AI32" s="6">
        <v>5</v>
      </c>
      <c r="AJ32" s="6">
        <v>4</v>
      </c>
      <c r="AK32" s="6">
        <v>2</v>
      </c>
      <c r="AL32" s="6">
        <v>3</v>
      </c>
      <c r="AM32" s="6">
        <v>5</v>
      </c>
      <c r="AN32" s="6">
        <v>4</v>
      </c>
      <c r="AO32" s="6">
        <v>4</v>
      </c>
      <c r="AP32" s="6">
        <v>4</v>
      </c>
      <c r="AQ32" s="6">
        <v>3</v>
      </c>
      <c r="AR32" s="6">
        <v>2</v>
      </c>
      <c r="AS32" s="6">
        <v>4</v>
      </c>
      <c r="AT32" s="6">
        <v>4</v>
      </c>
      <c r="AU32" s="6">
        <v>1</v>
      </c>
      <c r="AV32" s="6">
        <v>4</v>
      </c>
      <c r="AW32" s="6">
        <v>4</v>
      </c>
      <c r="AX32" s="6">
        <v>2</v>
      </c>
      <c r="AY32" s="6">
        <v>4</v>
      </c>
      <c r="AZ32" s="6">
        <v>3</v>
      </c>
      <c r="BA32" s="6">
        <v>5</v>
      </c>
      <c r="BB32" s="6">
        <v>4</v>
      </c>
      <c r="BC32" s="6">
        <v>4</v>
      </c>
      <c r="BD32" s="6">
        <v>5</v>
      </c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22">
        <f t="shared" si="17"/>
        <v>3.8301886792452828</v>
      </c>
      <c r="DW32" s="3">
        <f t="shared" si="18"/>
        <v>10</v>
      </c>
      <c r="DX32" s="3">
        <f t="shared" si="19"/>
        <v>30</v>
      </c>
      <c r="DY32" s="3">
        <f t="shared" si="20"/>
        <v>8</v>
      </c>
      <c r="DZ32" s="3">
        <f t="shared" si="21"/>
        <v>5</v>
      </c>
      <c r="EA32" s="3">
        <f t="shared" si="22"/>
        <v>1</v>
      </c>
      <c r="EB32" s="3">
        <f t="shared" si="23"/>
        <v>54</v>
      </c>
      <c r="ED32" s="28">
        <f t="shared" si="24"/>
        <v>0.18518518518518517</v>
      </c>
      <c r="EE32" s="28">
        <f t="shared" si="25"/>
        <v>0.55555555555555558</v>
      </c>
      <c r="EF32" s="28">
        <f t="shared" si="26"/>
        <v>0.14814814814814814</v>
      </c>
      <c r="EG32" s="28">
        <f t="shared" si="27"/>
        <v>9.2592592592592587E-2</v>
      </c>
      <c r="EH32" s="28">
        <f t="shared" si="28"/>
        <v>1.8518518518518517E-2</v>
      </c>
      <c r="EI32" s="29">
        <f t="shared" si="0"/>
        <v>0.99999999999999989</v>
      </c>
    </row>
    <row r="33" spans="1:139" s="3" customFormat="1" ht="19.5" customHeight="1">
      <c r="A33" s="5"/>
      <c r="B33" s="8" t="s">
        <v>46</v>
      </c>
      <c r="C33" s="15">
        <f t="shared" ref="C33:AH33" si="29">AVERAGE(C24:C32)</f>
        <v>2.625</v>
      </c>
      <c r="D33" s="15">
        <f t="shared" si="29"/>
        <v>3.5</v>
      </c>
      <c r="E33" s="15">
        <f t="shared" si="29"/>
        <v>4.125</v>
      </c>
      <c r="F33" s="15">
        <f t="shared" si="29"/>
        <v>4</v>
      </c>
      <c r="G33" s="15">
        <f t="shared" si="29"/>
        <v>3.625</v>
      </c>
      <c r="H33" s="15">
        <f t="shared" si="29"/>
        <v>3.625</v>
      </c>
      <c r="I33" s="15">
        <f t="shared" si="29"/>
        <v>4.125</v>
      </c>
      <c r="J33" s="15">
        <f t="shared" si="29"/>
        <v>3.625</v>
      </c>
      <c r="K33" s="15">
        <f t="shared" si="29"/>
        <v>5</v>
      </c>
      <c r="L33" s="15">
        <f t="shared" si="29"/>
        <v>3.75</v>
      </c>
      <c r="M33" s="15">
        <f t="shared" si="29"/>
        <v>3.75</v>
      </c>
      <c r="N33" s="15">
        <f t="shared" si="29"/>
        <v>3.5</v>
      </c>
      <c r="O33" s="15">
        <f t="shared" si="29"/>
        <v>3.875</v>
      </c>
      <c r="P33" s="15">
        <f t="shared" si="29"/>
        <v>3.75</v>
      </c>
      <c r="Q33" s="15">
        <f t="shared" si="29"/>
        <v>4.25</v>
      </c>
      <c r="R33" s="15">
        <f t="shared" si="29"/>
        <v>3</v>
      </c>
      <c r="S33" s="15">
        <f t="shared" si="29"/>
        <v>3.75</v>
      </c>
      <c r="T33" s="15">
        <f t="shared" si="29"/>
        <v>4.5</v>
      </c>
      <c r="U33" s="15">
        <f t="shared" si="29"/>
        <v>3.375</v>
      </c>
      <c r="V33" s="15">
        <f t="shared" si="29"/>
        <v>3.75</v>
      </c>
      <c r="W33" s="15">
        <f t="shared" si="29"/>
        <v>3.625</v>
      </c>
      <c r="X33" s="15">
        <f t="shared" si="29"/>
        <v>3.75</v>
      </c>
      <c r="Y33" s="15">
        <f t="shared" si="29"/>
        <v>4</v>
      </c>
      <c r="Z33" s="15">
        <f t="shared" si="29"/>
        <v>3.75</v>
      </c>
      <c r="AA33" s="15">
        <f t="shared" si="29"/>
        <v>3.75</v>
      </c>
      <c r="AB33" s="15">
        <f t="shared" si="29"/>
        <v>3.25</v>
      </c>
      <c r="AC33" s="15">
        <f t="shared" si="29"/>
        <v>4.25</v>
      </c>
      <c r="AD33" s="15">
        <f t="shared" si="29"/>
        <v>4.375</v>
      </c>
      <c r="AE33" s="15">
        <f t="shared" si="29"/>
        <v>3.875</v>
      </c>
      <c r="AF33" s="15">
        <f t="shared" si="29"/>
        <v>4.125</v>
      </c>
      <c r="AG33" s="15">
        <f t="shared" si="29"/>
        <v>4.875</v>
      </c>
      <c r="AH33" s="15">
        <f t="shared" si="29"/>
        <v>4.125</v>
      </c>
      <c r="AI33" s="15">
        <f t="shared" ref="AI33:BD33" si="30">AVERAGE(AI24:AI32)</f>
        <v>4.75</v>
      </c>
      <c r="AJ33" s="15">
        <f t="shared" si="30"/>
        <v>4.125</v>
      </c>
      <c r="AK33" s="15">
        <f t="shared" si="30"/>
        <v>2.875</v>
      </c>
      <c r="AL33" s="15">
        <f t="shared" si="30"/>
        <v>2.5</v>
      </c>
      <c r="AM33" s="15">
        <f t="shared" si="30"/>
        <v>4.25</v>
      </c>
      <c r="AN33" s="15">
        <f t="shared" si="30"/>
        <v>4.25</v>
      </c>
      <c r="AO33" s="15">
        <f t="shared" si="30"/>
        <v>4.375</v>
      </c>
      <c r="AP33" s="15">
        <f t="shared" si="30"/>
        <v>4.125</v>
      </c>
      <c r="AQ33" s="15">
        <f t="shared" si="30"/>
        <v>3.5</v>
      </c>
      <c r="AR33" s="15">
        <f t="shared" si="30"/>
        <v>3.625</v>
      </c>
      <c r="AS33" s="15">
        <f t="shared" si="30"/>
        <v>4</v>
      </c>
      <c r="AT33" s="15">
        <f t="shared" si="30"/>
        <v>4</v>
      </c>
      <c r="AU33" s="15">
        <f t="shared" si="30"/>
        <v>3.625</v>
      </c>
      <c r="AV33" s="15">
        <f t="shared" si="30"/>
        <v>3.875</v>
      </c>
      <c r="AW33" s="15">
        <f t="shared" si="30"/>
        <v>4.125</v>
      </c>
      <c r="AX33" s="15">
        <f t="shared" si="30"/>
        <v>3.625</v>
      </c>
      <c r="AY33" s="15">
        <f t="shared" si="30"/>
        <v>4.25</v>
      </c>
      <c r="AZ33" s="15">
        <f t="shared" si="30"/>
        <v>3.25</v>
      </c>
      <c r="BA33" s="15">
        <f t="shared" si="30"/>
        <v>4.75</v>
      </c>
      <c r="BB33" s="15">
        <f t="shared" si="30"/>
        <v>4.5</v>
      </c>
      <c r="BC33" s="15">
        <f t="shared" si="30"/>
        <v>3.25</v>
      </c>
      <c r="BD33" s="15">
        <f t="shared" si="30"/>
        <v>4.75</v>
      </c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23">
        <f>AVERAGE(DV25:DV32)</f>
        <v>3.9056603773584908</v>
      </c>
      <c r="EB33" s="3">
        <f t="shared" si="23"/>
        <v>0</v>
      </c>
      <c r="ED33" s="33">
        <f t="shared" ref="ED33:EH33" si="31">AVERAGE(ED25:ED32)</f>
        <v>0.20833333333333331</v>
      </c>
      <c r="EE33" s="33">
        <f t="shared" si="31"/>
        <v>0.55324074074074081</v>
      </c>
      <c r="EF33" s="33">
        <f t="shared" si="31"/>
        <v>0.15740740740740741</v>
      </c>
      <c r="EG33" s="33">
        <f t="shared" si="31"/>
        <v>7.407407407407407E-2</v>
      </c>
      <c r="EH33" s="33">
        <f t="shared" si="31"/>
        <v>6.9444444444444441E-3</v>
      </c>
      <c r="EI33" s="29">
        <f t="shared" si="0"/>
        <v>1.0000000000000002</v>
      </c>
    </row>
    <row r="34" spans="1:139" s="3" customFormat="1" ht="19.5" customHeight="1">
      <c r="A34" s="5"/>
      <c r="B34" s="8" t="s">
        <v>45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8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EB34" s="3">
        <f t="shared" si="23"/>
        <v>0</v>
      </c>
      <c r="ED34" s="28"/>
      <c r="EE34" s="28"/>
      <c r="EF34" s="28"/>
      <c r="EG34" s="28"/>
      <c r="EH34" s="28"/>
      <c r="EI34" s="29">
        <f t="shared" si="0"/>
        <v>0</v>
      </c>
    </row>
    <row r="35" spans="1:139" s="3" customFormat="1" ht="35.25" customHeight="1">
      <c r="A35" s="5"/>
      <c r="B35" s="11" t="s">
        <v>51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8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EB35" s="3">
        <f t="shared" si="23"/>
        <v>0</v>
      </c>
      <c r="ED35" s="28"/>
      <c r="EE35" s="28"/>
      <c r="EF35" s="28"/>
      <c r="EG35" s="28"/>
      <c r="EH35" s="28"/>
      <c r="EI35" s="29">
        <f t="shared" si="0"/>
        <v>0</v>
      </c>
    </row>
    <row r="36" spans="1:139" s="3" customFormat="1" ht="35.25" customHeight="1">
      <c r="A36" s="5">
        <v>13</v>
      </c>
      <c r="B36" s="34" t="s">
        <v>52</v>
      </c>
      <c r="C36" s="6">
        <v>2</v>
      </c>
      <c r="D36" s="6">
        <v>3</v>
      </c>
      <c r="E36" s="6">
        <v>4</v>
      </c>
      <c r="F36" s="6">
        <v>4</v>
      </c>
      <c r="G36" s="6">
        <v>2</v>
      </c>
      <c r="H36" s="6">
        <v>4</v>
      </c>
      <c r="I36" s="6">
        <v>4</v>
      </c>
      <c r="J36" s="6">
        <v>2</v>
      </c>
      <c r="K36" s="6">
        <v>4</v>
      </c>
      <c r="L36" s="6">
        <v>3</v>
      </c>
      <c r="M36" s="6">
        <v>5</v>
      </c>
      <c r="N36" s="6">
        <v>3</v>
      </c>
      <c r="O36" s="6">
        <v>4</v>
      </c>
      <c r="P36" s="6">
        <v>2</v>
      </c>
      <c r="Q36" s="6">
        <v>4</v>
      </c>
      <c r="R36" s="6">
        <v>3</v>
      </c>
      <c r="S36" s="6">
        <v>3</v>
      </c>
      <c r="T36" s="18">
        <v>4</v>
      </c>
      <c r="U36" s="6">
        <v>4</v>
      </c>
      <c r="V36" s="6">
        <v>4</v>
      </c>
      <c r="W36" s="6">
        <v>2</v>
      </c>
      <c r="X36" s="6">
        <v>4</v>
      </c>
      <c r="Y36" s="6">
        <v>4</v>
      </c>
      <c r="Z36" s="6">
        <v>3</v>
      </c>
      <c r="AA36" s="6">
        <v>4</v>
      </c>
      <c r="AB36" s="6">
        <v>4</v>
      </c>
      <c r="AC36" s="6">
        <v>4</v>
      </c>
      <c r="AD36" s="6">
        <v>4</v>
      </c>
      <c r="AE36" s="6">
        <v>4</v>
      </c>
      <c r="AF36" s="6">
        <v>5</v>
      </c>
      <c r="AG36" s="6">
        <v>5</v>
      </c>
      <c r="AH36" s="6">
        <v>4</v>
      </c>
      <c r="AI36" s="6">
        <v>4</v>
      </c>
      <c r="AJ36" s="6">
        <v>4</v>
      </c>
      <c r="AK36" s="6">
        <v>3</v>
      </c>
      <c r="AL36" s="6">
        <v>2</v>
      </c>
      <c r="AM36" s="6">
        <v>3</v>
      </c>
      <c r="AN36" s="6">
        <v>3</v>
      </c>
      <c r="AO36" s="6">
        <v>2</v>
      </c>
      <c r="AP36" s="6">
        <v>4</v>
      </c>
      <c r="AQ36" s="6">
        <v>4</v>
      </c>
      <c r="AR36" s="6">
        <v>5</v>
      </c>
      <c r="AS36" s="6">
        <v>2</v>
      </c>
      <c r="AT36" s="6">
        <v>2</v>
      </c>
      <c r="AU36" s="6">
        <v>5</v>
      </c>
      <c r="AV36" s="6">
        <v>3</v>
      </c>
      <c r="AW36" s="6">
        <v>4</v>
      </c>
      <c r="AX36" s="6">
        <v>5</v>
      </c>
      <c r="AY36" s="6">
        <v>4</v>
      </c>
      <c r="AZ36" s="6">
        <v>2</v>
      </c>
      <c r="BA36" s="6">
        <v>4</v>
      </c>
      <c r="BB36" s="6">
        <v>3</v>
      </c>
      <c r="BC36" s="6">
        <v>2</v>
      </c>
      <c r="BD36" s="6">
        <v>4</v>
      </c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22">
        <f>AVERAGE(D36:DU36)</f>
        <v>3.5283018867924527</v>
      </c>
      <c r="DW36" s="3">
        <f>COUNTIF(C36:DU36,5)</f>
        <v>6</v>
      </c>
      <c r="DX36" s="3">
        <f>COUNTIF(C36:DU36,4)</f>
        <v>26</v>
      </c>
      <c r="DY36" s="3">
        <f>COUNTIF(C36:DU36,3)</f>
        <v>11</v>
      </c>
      <c r="DZ36" s="3">
        <f>COUNTIF(C36:DU36,2)</f>
        <v>11</v>
      </c>
      <c r="EA36" s="3">
        <f>COUNTIF(C36:DU36,1)</f>
        <v>0</v>
      </c>
      <c r="EB36" s="3">
        <f t="shared" si="23"/>
        <v>54</v>
      </c>
      <c r="ED36" s="28">
        <f>DW36/EB36</f>
        <v>0.1111111111111111</v>
      </c>
      <c r="EE36" s="28">
        <f>DX36/EB36</f>
        <v>0.48148148148148145</v>
      </c>
      <c r="EF36" s="28">
        <f>DY36/EB36</f>
        <v>0.20370370370370369</v>
      </c>
      <c r="EG36" s="28">
        <f>DZ36/EB36</f>
        <v>0.20370370370370369</v>
      </c>
      <c r="EH36" s="28">
        <f>EA36/EB36</f>
        <v>0</v>
      </c>
      <c r="EI36" s="29">
        <f t="shared" si="0"/>
        <v>1</v>
      </c>
    </row>
    <row r="37" spans="1:139" s="3" customFormat="1" ht="35.25" customHeight="1">
      <c r="A37" s="5">
        <v>23</v>
      </c>
      <c r="B37" s="34" t="s">
        <v>53</v>
      </c>
      <c r="C37" s="6">
        <v>1</v>
      </c>
      <c r="D37" s="6">
        <v>2</v>
      </c>
      <c r="E37" s="6">
        <v>4</v>
      </c>
      <c r="F37" s="6">
        <v>4</v>
      </c>
      <c r="G37" s="6">
        <v>1</v>
      </c>
      <c r="H37" s="6">
        <v>4</v>
      </c>
      <c r="I37" s="6">
        <v>4</v>
      </c>
      <c r="J37" s="6">
        <v>4</v>
      </c>
      <c r="K37" s="6">
        <v>5</v>
      </c>
      <c r="L37" s="6">
        <v>3</v>
      </c>
      <c r="M37" s="6">
        <v>4</v>
      </c>
      <c r="N37" s="6">
        <v>4</v>
      </c>
      <c r="O37" s="6">
        <v>5</v>
      </c>
      <c r="P37" s="6">
        <v>3</v>
      </c>
      <c r="Q37" s="6">
        <v>4</v>
      </c>
      <c r="R37" s="6">
        <v>3</v>
      </c>
      <c r="S37" s="6">
        <v>3</v>
      </c>
      <c r="T37" s="18">
        <v>4</v>
      </c>
      <c r="U37" s="6">
        <v>2</v>
      </c>
      <c r="V37" s="6">
        <v>3</v>
      </c>
      <c r="W37" s="6">
        <v>3</v>
      </c>
      <c r="X37" s="6">
        <v>3</v>
      </c>
      <c r="Y37" s="6">
        <v>4</v>
      </c>
      <c r="Z37" s="6">
        <v>4</v>
      </c>
      <c r="AA37" s="6">
        <v>4</v>
      </c>
      <c r="AB37" s="6">
        <v>5</v>
      </c>
      <c r="AC37" s="6">
        <v>4</v>
      </c>
      <c r="AD37" s="6">
        <v>4</v>
      </c>
      <c r="AE37" s="6">
        <v>3</v>
      </c>
      <c r="AF37" s="6">
        <v>4</v>
      </c>
      <c r="AG37" s="6">
        <v>4</v>
      </c>
      <c r="AH37" s="6">
        <v>5</v>
      </c>
      <c r="AI37" s="6">
        <v>4</v>
      </c>
      <c r="AJ37" s="6">
        <v>4</v>
      </c>
      <c r="AK37" s="6">
        <v>3</v>
      </c>
      <c r="AL37" s="6">
        <v>2</v>
      </c>
      <c r="AM37" s="6">
        <v>4</v>
      </c>
      <c r="AN37" s="6">
        <v>4</v>
      </c>
      <c r="AO37" s="6">
        <v>4</v>
      </c>
      <c r="AP37" s="6">
        <v>4</v>
      </c>
      <c r="AQ37" s="6">
        <v>3</v>
      </c>
      <c r="AR37" s="6">
        <v>4</v>
      </c>
      <c r="AS37" s="6">
        <v>3</v>
      </c>
      <c r="AT37" s="6">
        <v>3</v>
      </c>
      <c r="AU37" s="6">
        <v>5</v>
      </c>
      <c r="AV37" s="6">
        <v>3</v>
      </c>
      <c r="AW37" s="6">
        <v>4</v>
      </c>
      <c r="AX37" s="6">
        <v>4</v>
      </c>
      <c r="AY37" s="6">
        <v>4</v>
      </c>
      <c r="AZ37" s="6">
        <v>3</v>
      </c>
      <c r="BA37" s="6">
        <v>4</v>
      </c>
      <c r="BB37" s="6">
        <v>3</v>
      </c>
      <c r="BC37" s="6">
        <v>3</v>
      </c>
      <c r="BD37" s="6">
        <v>4</v>
      </c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22">
        <f>AVERAGE(D37:DU37)</f>
        <v>3.6226415094339623</v>
      </c>
      <c r="DW37" s="3">
        <f>COUNTIF(C37:DU37,5)</f>
        <v>5</v>
      </c>
      <c r="DX37" s="3">
        <f>COUNTIF(C37:DU37,4)</f>
        <v>28</v>
      </c>
      <c r="DY37" s="3">
        <f>COUNTIF(C37:DU37,3)</f>
        <v>16</v>
      </c>
      <c r="DZ37" s="3">
        <f>COUNTIF(C37:DU37,2)</f>
        <v>3</v>
      </c>
      <c r="EA37" s="3">
        <f>COUNTIF(C37:DU37,1)</f>
        <v>2</v>
      </c>
      <c r="EB37" s="3">
        <f t="shared" si="23"/>
        <v>54</v>
      </c>
      <c r="ED37" s="28">
        <f>DW37/EB37</f>
        <v>9.2592592592592587E-2</v>
      </c>
      <c r="EE37" s="28">
        <f>DX37/EB37</f>
        <v>0.51851851851851849</v>
      </c>
      <c r="EF37" s="28">
        <f>DY37/EB37</f>
        <v>0.29629629629629628</v>
      </c>
      <c r="EG37" s="28">
        <f>DZ37/EB37</f>
        <v>5.5555555555555552E-2</v>
      </c>
      <c r="EH37" s="28">
        <f>EA37/EB37</f>
        <v>3.7037037037037035E-2</v>
      </c>
      <c r="EI37" s="29">
        <f t="shared" si="0"/>
        <v>1</v>
      </c>
    </row>
    <row r="38" spans="1:139" s="3" customFormat="1" ht="35.25" customHeight="1">
      <c r="A38" s="5">
        <v>27</v>
      </c>
      <c r="B38" s="34" t="s">
        <v>54</v>
      </c>
      <c r="C38" s="6">
        <v>1</v>
      </c>
      <c r="D38" s="6">
        <v>3</v>
      </c>
      <c r="E38" s="6">
        <v>4</v>
      </c>
      <c r="F38" s="6">
        <v>4</v>
      </c>
      <c r="G38" s="6">
        <v>4</v>
      </c>
      <c r="H38" s="6">
        <v>4</v>
      </c>
      <c r="I38" s="6">
        <v>5</v>
      </c>
      <c r="J38" s="6">
        <v>2</v>
      </c>
      <c r="K38" s="6">
        <v>5</v>
      </c>
      <c r="L38" s="6">
        <v>3</v>
      </c>
      <c r="M38" s="6">
        <v>4</v>
      </c>
      <c r="N38" s="6">
        <v>4</v>
      </c>
      <c r="O38" s="6">
        <v>5</v>
      </c>
      <c r="P38" s="6">
        <v>3</v>
      </c>
      <c r="Q38" s="6">
        <v>4</v>
      </c>
      <c r="R38" s="6">
        <v>3</v>
      </c>
      <c r="S38" s="6">
        <v>4</v>
      </c>
      <c r="T38" s="18">
        <v>1</v>
      </c>
      <c r="U38" s="6">
        <v>4</v>
      </c>
      <c r="V38" s="6">
        <v>3</v>
      </c>
      <c r="W38" s="6">
        <v>2</v>
      </c>
      <c r="X38" s="6">
        <v>3</v>
      </c>
      <c r="Y38" s="6">
        <v>4</v>
      </c>
      <c r="Z38" s="6">
        <v>2</v>
      </c>
      <c r="AA38" s="6">
        <v>4</v>
      </c>
      <c r="AB38" s="6">
        <v>5</v>
      </c>
      <c r="AC38" s="6">
        <v>4</v>
      </c>
      <c r="AD38" s="6">
        <v>4</v>
      </c>
      <c r="AE38" s="6">
        <v>4</v>
      </c>
      <c r="AF38" s="6">
        <v>5</v>
      </c>
      <c r="AG38" s="6">
        <v>5</v>
      </c>
      <c r="AH38" s="6">
        <v>4</v>
      </c>
      <c r="AI38" s="6">
        <v>5</v>
      </c>
      <c r="AJ38" s="6">
        <v>4</v>
      </c>
      <c r="AK38" s="6">
        <v>2</v>
      </c>
      <c r="AL38" s="6">
        <v>3</v>
      </c>
      <c r="AM38" s="6">
        <v>4</v>
      </c>
      <c r="AN38" s="6">
        <v>4</v>
      </c>
      <c r="AO38" s="6">
        <v>4</v>
      </c>
      <c r="AP38" s="6">
        <v>4</v>
      </c>
      <c r="AQ38" s="6">
        <v>4</v>
      </c>
      <c r="AR38" s="6">
        <v>5</v>
      </c>
      <c r="AS38" s="6">
        <v>3</v>
      </c>
      <c r="AT38" s="6">
        <v>1</v>
      </c>
      <c r="AU38" s="6">
        <v>5</v>
      </c>
      <c r="AV38" s="6">
        <v>4</v>
      </c>
      <c r="AW38" s="6">
        <v>4</v>
      </c>
      <c r="AX38" s="6">
        <v>5</v>
      </c>
      <c r="AY38" s="6">
        <v>4</v>
      </c>
      <c r="AZ38" s="6">
        <v>3</v>
      </c>
      <c r="BA38" s="6">
        <v>2</v>
      </c>
      <c r="BB38" s="6">
        <v>5</v>
      </c>
      <c r="BC38" s="6">
        <v>4</v>
      </c>
      <c r="BD38" s="6">
        <v>5</v>
      </c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22">
        <f>AVERAGE(D38:DU38)</f>
        <v>3.7547169811320753</v>
      </c>
      <c r="DW38" s="3">
        <f>COUNTIF(C38:DU38,5)</f>
        <v>12</v>
      </c>
      <c r="DX38" s="3">
        <f>COUNTIF(C38:DU38,4)</f>
        <v>25</v>
      </c>
      <c r="DY38" s="3">
        <f>COUNTIF(C38:DU38,3)</f>
        <v>9</v>
      </c>
      <c r="DZ38" s="3">
        <f>COUNTIF(C38:DU38,2)</f>
        <v>5</v>
      </c>
      <c r="EA38" s="3">
        <f>COUNTIF(C38:DU38,1)</f>
        <v>3</v>
      </c>
      <c r="EB38" s="3">
        <f t="shared" si="23"/>
        <v>54</v>
      </c>
      <c r="ED38" s="28">
        <f>DW38/EB38</f>
        <v>0.22222222222222221</v>
      </c>
      <c r="EE38" s="28">
        <f>DX38/EB38</f>
        <v>0.46296296296296297</v>
      </c>
      <c r="EF38" s="28">
        <f>DY38/EB38</f>
        <v>0.16666666666666666</v>
      </c>
      <c r="EG38" s="28">
        <f>DZ38/EB38</f>
        <v>9.2592592592592587E-2</v>
      </c>
      <c r="EH38" s="28">
        <f>EA38/EB38</f>
        <v>5.5555555555555552E-2</v>
      </c>
      <c r="EI38" s="29">
        <f t="shared" si="0"/>
        <v>0.99999999999999989</v>
      </c>
    </row>
    <row r="39" spans="1:139" s="39" customFormat="1" ht="35.25" customHeight="1">
      <c r="A39" s="35">
        <v>60</v>
      </c>
      <c r="B39" s="34" t="s">
        <v>87</v>
      </c>
      <c r="C39" s="36">
        <v>1</v>
      </c>
      <c r="D39" s="36">
        <v>1</v>
      </c>
      <c r="E39" s="36">
        <v>4</v>
      </c>
      <c r="F39" s="36">
        <v>3</v>
      </c>
      <c r="G39" s="36">
        <v>2</v>
      </c>
      <c r="H39" s="36">
        <v>4</v>
      </c>
      <c r="I39" s="36">
        <v>4</v>
      </c>
      <c r="J39" s="36">
        <v>2</v>
      </c>
      <c r="K39" s="36">
        <v>3</v>
      </c>
      <c r="L39" s="36">
        <v>3</v>
      </c>
      <c r="M39" s="36">
        <v>4</v>
      </c>
      <c r="N39" s="36">
        <v>3</v>
      </c>
      <c r="O39" s="36">
        <v>4</v>
      </c>
      <c r="P39" s="36">
        <v>2</v>
      </c>
      <c r="Q39" s="36">
        <v>4</v>
      </c>
      <c r="R39" s="36">
        <v>2</v>
      </c>
      <c r="S39" s="36">
        <v>3</v>
      </c>
      <c r="T39" s="37">
        <v>4</v>
      </c>
      <c r="U39" s="36">
        <v>3</v>
      </c>
      <c r="V39" s="36">
        <v>3</v>
      </c>
      <c r="W39" s="36">
        <v>3</v>
      </c>
      <c r="X39" s="36">
        <v>3</v>
      </c>
      <c r="Y39" s="36">
        <v>4</v>
      </c>
      <c r="Z39" s="36">
        <v>3</v>
      </c>
      <c r="AA39" s="36">
        <v>3</v>
      </c>
      <c r="AB39" s="36">
        <v>3</v>
      </c>
      <c r="AC39" s="36">
        <v>3</v>
      </c>
      <c r="AD39" s="36">
        <v>4</v>
      </c>
      <c r="AE39" s="36">
        <v>2</v>
      </c>
      <c r="AF39" s="36">
        <v>4</v>
      </c>
      <c r="AG39" s="36">
        <v>5</v>
      </c>
      <c r="AH39" s="36">
        <v>4</v>
      </c>
      <c r="AI39" s="36">
        <v>4</v>
      </c>
      <c r="AJ39" s="36">
        <v>4</v>
      </c>
      <c r="AK39" s="36">
        <v>2</v>
      </c>
      <c r="AL39" s="36">
        <v>2</v>
      </c>
      <c r="AM39" s="36">
        <v>5</v>
      </c>
      <c r="AN39" s="36">
        <v>2</v>
      </c>
      <c r="AO39" s="36">
        <v>3</v>
      </c>
      <c r="AP39" s="36">
        <v>4</v>
      </c>
      <c r="AQ39" s="36">
        <v>4</v>
      </c>
      <c r="AR39" s="36">
        <v>2</v>
      </c>
      <c r="AS39" s="36">
        <v>3</v>
      </c>
      <c r="AT39" s="36">
        <v>3</v>
      </c>
      <c r="AU39" s="36">
        <v>2</v>
      </c>
      <c r="AV39" s="36">
        <v>2</v>
      </c>
      <c r="AW39" s="36">
        <v>5</v>
      </c>
      <c r="AX39" s="36">
        <v>2</v>
      </c>
      <c r="AY39" s="36">
        <v>4</v>
      </c>
      <c r="AZ39" s="36">
        <v>2</v>
      </c>
      <c r="BA39" s="36">
        <v>4</v>
      </c>
      <c r="BB39" s="36">
        <v>3</v>
      </c>
      <c r="BC39" s="36">
        <v>2</v>
      </c>
      <c r="BD39" s="36">
        <v>4</v>
      </c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8">
        <f t="shared" ref="DV39" si="32">AVERAGE(D39:DU39)</f>
        <v>3.1509433962264151</v>
      </c>
      <c r="DW39" s="39">
        <f>COUNTIF(C39:DU39,5)</f>
        <v>3</v>
      </c>
      <c r="DX39" s="39">
        <f>COUNTIF(C39:DU39,4)</f>
        <v>18</v>
      </c>
      <c r="DY39" s="39">
        <f>COUNTIF(C39:DU39,3)</f>
        <v>17</v>
      </c>
      <c r="DZ39" s="39">
        <f>COUNTIF(C39:DU39,2)</f>
        <v>14</v>
      </c>
      <c r="EA39" s="39">
        <f>COUNTIF(C39:DU39,1)</f>
        <v>2</v>
      </c>
      <c r="EB39" s="39">
        <f t="shared" si="23"/>
        <v>54</v>
      </c>
      <c r="ED39" s="40">
        <f t="shared" ref="ED39" si="33">DW39/EB39</f>
        <v>5.5555555555555552E-2</v>
      </c>
      <c r="EE39" s="40">
        <f t="shared" ref="EE39" si="34">DX39/EB39</f>
        <v>0.33333333333333331</v>
      </c>
      <c r="EF39" s="40">
        <f t="shared" ref="EF39" si="35">DY39/EB39</f>
        <v>0.31481481481481483</v>
      </c>
      <c r="EG39" s="40">
        <f t="shared" ref="EG39" si="36">DZ39/EB39</f>
        <v>0.25925925925925924</v>
      </c>
      <c r="EH39" s="40">
        <f t="shared" ref="EH39" si="37">EA39/EB39</f>
        <v>3.7037037037037035E-2</v>
      </c>
      <c r="EI39" s="41">
        <f t="shared" ref="EI39" si="38">SUM(ED39:EH39)</f>
        <v>1</v>
      </c>
    </row>
    <row r="40" spans="1:139" s="3" customFormat="1" ht="35.25" customHeight="1">
      <c r="A40" s="5">
        <v>45</v>
      </c>
      <c r="B40" s="34" t="s">
        <v>9</v>
      </c>
      <c r="C40" s="6">
        <v>1</v>
      </c>
      <c r="D40" s="6">
        <v>4</v>
      </c>
      <c r="E40" s="6">
        <v>4</v>
      </c>
      <c r="F40" s="6">
        <v>4</v>
      </c>
      <c r="G40" s="6">
        <v>3</v>
      </c>
      <c r="H40" s="6">
        <v>3</v>
      </c>
      <c r="I40" s="6">
        <v>4</v>
      </c>
      <c r="J40" s="6">
        <v>2</v>
      </c>
      <c r="K40" s="6">
        <v>5</v>
      </c>
      <c r="L40" s="6">
        <v>4</v>
      </c>
      <c r="M40" s="6">
        <v>4</v>
      </c>
      <c r="N40" s="6">
        <v>3</v>
      </c>
      <c r="O40" s="6">
        <v>4</v>
      </c>
      <c r="P40" s="6">
        <v>2</v>
      </c>
      <c r="Q40" s="6">
        <v>5</v>
      </c>
      <c r="R40" s="6">
        <v>3</v>
      </c>
      <c r="S40" s="6">
        <v>4</v>
      </c>
      <c r="T40" s="18">
        <v>4</v>
      </c>
      <c r="U40" s="6">
        <v>4</v>
      </c>
      <c r="V40" s="6">
        <v>4</v>
      </c>
      <c r="W40" s="6">
        <v>4</v>
      </c>
      <c r="X40" s="6">
        <v>3</v>
      </c>
      <c r="Y40" s="6">
        <v>4</v>
      </c>
      <c r="Z40" s="6">
        <v>4</v>
      </c>
      <c r="AA40" s="6">
        <v>4</v>
      </c>
      <c r="AB40" s="6">
        <v>4</v>
      </c>
      <c r="AC40" s="6">
        <v>3</v>
      </c>
      <c r="AD40" s="6">
        <v>4</v>
      </c>
      <c r="AE40" s="6">
        <v>4</v>
      </c>
      <c r="AF40" s="6">
        <v>5</v>
      </c>
      <c r="AG40" s="6">
        <v>4</v>
      </c>
      <c r="AH40" s="6">
        <v>4</v>
      </c>
      <c r="AI40" s="6">
        <v>4</v>
      </c>
      <c r="AJ40" s="6">
        <v>4</v>
      </c>
      <c r="AK40" s="6">
        <v>3</v>
      </c>
      <c r="AL40" s="6">
        <v>2</v>
      </c>
      <c r="AM40" s="6">
        <v>3</v>
      </c>
      <c r="AN40" s="6">
        <v>3</v>
      </c>
      <c r="AO40" s="6">
        <v>2</v>
      </c>
      <c r="AP40" s="6">
        <v>4</v>
      </c>
      <c r="AQ40" s="6">
        <v>4</v>
      </c>
      <c r="AR40" s="6">
        <v>5</v>
      </c>
      <c r="AS40" s="6">
        <v>3</v>
      </c>
      <c r="AT40" s="6">
        <v>3</v>
      </c>
      <c r="AU40" s="6">
        <v>4</v>
      </c>
      <c r="AV40" s="6">
        <v>3</v>
      </c>
      <c r="AW40" s="6">
        <v>4</v>
      </c>
      <c r="AX40" s="6">
        <v>5</v>
      </c>
      <c r="AY40" s="6">
        <v>4</v>
      </c>
      <c r="AZ40" s="6">
        <v>3</v>
      </c>
      <c r="BA40" s="6">
        <v>2</v>
      </c>
      <c r="BB40" s="6">
        <v>3</v>
      </c>
      <c r="BC40" s="6">
        <v>2</v>
      </c>
      <c r="BD40" s="6">
        <v>4</v>
      </c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22">
        <f>AVERAGE(D40:DU40)</f>
        <v>3.6037735849056602</v>
      </c>
      <c r="DW40" s="3">
        <f>COUNTIF(C40:DU40,5)</f>
        <v>5</v>
      </c>
      <c r="DX40" s="3">
        <f>COUNTIF(C40:DU40,4)</f>
        <v>28</v>
      </c>
      <c r="DY40" s="3">
        <f>COUNTIF(C40:DU40,3)</f>
        <v>14</v>
      </c>
      <c r="DZ40" s="3">
        <f>COUNTIF(C40:DU40,2)</f>
        <v>6</v>
      </c>
      <c r="EA40" s="3">
        <f>COUNTIF(C40:DU40,1)</f>
        <v>1</v>
      </c>
      <c r="EB40" s="3">
        <f t="shared" si="23"/>
        <v>54</v>
      </c>
      <c r="ED40" s="28">
        <f>DW40/EB40</f>
        <v>9.2592592592592587E-2</v>
      </c>
      <c r="EE40" s="28">
        <f>DX40/EB40</f>
        <v>0.51851851851851849</v>
      </c>
      <c r="EF40" s="28">
        <f>DY40/EB40</f>
        <v>0.25925925925925924</v>
      </c>
      <c r="EG40" s="28">
        <f>DZ40/EB40</f>
        <v>0.1111111111111111</v>
      </c>
      <c r="EH40" s="28">
        <f>EA40/EB40</f>
        <v>1.8518518518518517E-2</v>
      </c>
      <c r="EI40" s="29">
        <f t="shared" si="0"/>
        <v>0.99999999999999989</v>
      </c>
    </row>
    <row r="41" spans="1:139" s="3" customFormat="1" ht="20.25" customHeight="1">
      <c r="A41" s="5"/>
      <c r="B41" s="8" t="s">
        <v>43</v>
      </c>
      <c r="C41" s="15">
        <f t="shared" ref="C41:AH41" si="39">AVERAGE(C32:C40)</f>
        <v>1.5178571428571428</v>
      </c>
      <c r="D41" s="15">
        <f t="shared" si="39"/>
        <v>3.0714285714285716</v>
      </c>
      <c r="E41" s="15">
        <f t="shared" si="39"/>
        <v>4.0178571428571432</v>
      </c>
      <c r="F41" s="15">
        <f t="shared" si="39"/>
        <v>3.8571428571428572</v>
      </c>
      <c r="G41" s="15">
        <f t="shared" si="39"/>
        <v>2.8035714285714284</v>
      </c>
      <c r="H41" s="15">
        <f t="shared" si="39"/>
        <v>3.8035714285714284</v>
      </c>
      <c r="I41" s="15">
        <f t="shared" si="39"/>
        <v>4.3035714285714288</v>
      </c>
      <c r="J41" s="15">
        <f t="shared" si="39"/>
        <v>2.8035714285714284</v>
      </c>
      <c r="K41" s="15">
        <f t="shared" si="39"/>
        <v>4.5714285714285712</v>
      </c>
      <c r="L41" s="15">
        <f t="shared" si="39"/>
        <v>3.3928571428571428</v>
      </c>
      <c r="M41" s="15">
        <f t="shared" si="39"/>
        <v>4.1071428571428568</v>
      </c>
      <c r="N41" s="15">
        <f t="shared" si="39"/>
        <v>3.5</v>
      </c>
      <c r="O41" s="15">
        <f t="shared" si="39"/>
        <v>4.2678571428571432</v>
      </c>
      <c r="P41" s="15">
        <f t="shared" si="39"/>
        <v>2.9642857142857144</v>
      </c>
      <c r="Q41" s="15">
        <f t="shared" si="39"/>
        <v>3.8928571428571428</v>
      </c>
      <c r="R41" s="15">
        <f t="shared" si="39"/>
        <v>2.8571428571428572</v>
      </c>
      <c r="S41" s="15">
        <f t="shared" si="39"/>
        <v>3.5357142857142856</v>
      </c>
      <c r="T41" s="15">
        <f t="shared" si="39"/>
        <v>3.6428571428571428</v>
      </c>
      <c r="U41" s="15">
        <f t="shared" si="39"/>
        <v>3.4821428571428572</v>
      </c>
      <c r="V41" s="15">
        <f t="shared" si="39"/>
        <v>3.3928571428571428</v>
      </c>
      <c r="W41" s="15">
        <f t="shared" si="39"/>
        <v>2.9464285714285716</v>
      </c>
      <c r="X41" s="15">
        <f t="shared" si="39"/>
        <v>3.3928571428571428</v>
      </c>
      <c r="Y41" s="15">
        <f t="shared" si="39"/>
        <v>4</v>
      </c>
      <c r="Z41" s="15">
        <f t="shared" si="39"/>
        <v>3.3928571428571428</v>
      </c>
      <c r="AA41" s="15">
        <f t="shared" si="39"/>
        <v>3.8214285714285716</v>
      </c>
      <c r="AB41" s="15">
        <f t="shared" si="39"/>
        <v>3.8928571428571428</v>
      </c>
      <c r="AC41" s="15">
        <f t="shared" si="39"/>
        <v>3.75</v>
      </c>
      <c r="AD41" s="15">
        <f t="shared" si="39"/>
        <v>4.1964285714285712</v>
      </c>
      <c r="AE41" s="15">
        <f t="shared" si="39"/>
        <v>3.4107142857142856</v>
      </c>
      <c r="AF41" s="15">
        <f t="shared" si="39"/>
        <v>4.4464285714285712</v>
      </c>
      <c r="AG41" s="15">
        <f t="shared" si="39"/>
        <v>4.6964285714285712</v>
      </c>
      <c r="AH41" s="15">
        <f t="shared" si="39"/>
        <v>4.1607142857142856</v>
      </c>
      <c r="AI41" s="15">
        <f t="shared" ref="AI41:BD41" si="40">AVERAGE(AI32:AI40)</f>
        <v>4.3928571428571432</v>
      </c>
      <c r="AJ41" s="15">
        <f t="shared" si="40"/>
        <v>4.0178571428571432</v>
      </c>
      <c r="AK41" s="15">
        <f t="shared" si="40"/>
        <v>2.5535714285714284</v>
      </c>
      <c r="AL41" s="15">
        <f t="shared" si="40"/>
        <v>2.3571428571428572</v>
      </c>
      <c r="AM41" s="15">
        <f t="shared" si="40"/>
        <v>4.0357142857142856</v>
      </c>
      <c r="AN41" s="15">
        <f t="shared" si="40"/>
        <v>3.4642857142857144</v>
      </c>
      <c r="AO41" s="15">
        <f t="shared" si="40"/>
        <v>3.3392857142857144</v>
      </c>
      <c r="AP41" s="15">
        <f t="shared" si="40"/>
        <v>4.0178571428571432</v>
      </c>
      <c r="AQ41" s="15">
        <f t="shared" si="40"/>
        <v>3.6428571428571428</v>
      </c>
      <c r="AR41" s="15">
        <f t="shared" si="40"/>
        <v>3.8035714285714284</v>
      </c>
      <c r="AS41" s="15">
        <f t="shared" si="40"/>
        <v>3.1428571428571428</v>
      </c>
      <c r="AT41" s="15">
        <f t="shared" si="40"/>
        <v>2.8571428571428572</v>
      </c>
      <c r="AU41" s="15">
        <f t="shared" si="40"/>
        <v>3.6607142857142856</v>
      </c>
      <c r="AV41" s="15">
        <f t="shared" si="40"/>
        <v>3.2678571428571428</v>
      </c>
      <c r="AW41" s="15">
        <f t="shared" si="40"/>
        <v>4.1607142857142856</v>
      </c>
      <c r="AX41" s="15">
        <f t="shared" si="40"/>
        <v>3.8035714285714284</v>
      </c>
      <c r="AY41" s="15">
        <f t="shared" si="40"/>
        <v>4.0357142857142856</v>
      </c>
      <c r="AZ41" s="15">
        <f t="shared" si="40"/>
        <v>2.75</v>
      </c>
      <c r="BA41" s="15">
        <f t="shared" si="40"/>
        <v>3.6785714285714284</v>
      </c>
      <c r="BB41" s="15">
        <f t="shared" si="40"/>
        <v>3.6428571428571428</v>
      </c>
      <c r="BC41" s="15">
        <f t="shared" si="40"/>
        <v>2.8928571428571428</v>
      </c>
      <c r="BD41" s="15">
        <f t="shared" si="40"/>
        <v>4.3928571428571432</v>
      </c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23">
        <f>AVERAGE(DV36:DV40)</f>
        <v>3.5320754716981129</v>
      </c>
      <c r="EB41" s="3">
        <f t="shared" si="23"/>
        <v>0</v>
      </c>
      <c r="ED41" s="33">
        <f t="shared" ref="ED41:EH41" si="41">AVERAGE(ED36:ED40)</f>
        <v>0.11481481481481481</v>
      </c>
      <c r="EE41" s="33">
        <f t="shared" si="41"/>
        <v>0.46296296296296297</v>
      </c>
      <c r="EF41" s="33">
        <f t="shared" si="41"/>
        <v>0.24814814814814815</v>
      </c>
      <c r="EG41" s="33">
        <f t="shared" si="41"/>
        <v>0.14444444444444446</v>
      </c>
      <c r="EH41" s="33">
        <f t="shared" si="41"/>
        <v>2.9629629629629627E-2</v>
      </c>
      <c r="EI41" s="29">
        <f t="shared" si="0"/>
        <v>1</v>
      </c>
    </row>
    <row r="42" spans="1:139" s="3" customFormat="1" ht="18.75" customHeight="1">
      <c r="A42" s="5"/>
      <c r="B42" s="8" t="s">
        <v>45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8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EB42" s="3">
        <f t="shared" si="23"/>
        <v>0</v>
      </c>
      <c r="ED42" s="28"/>
      <c r="EE42" s="28"/>
      <c r="EF42" s="28"/>
      <c r="EG42" s="28"/>
      <c r="EH42" s="28"/>
      <c r="EI42" s="29">
        <f t="shared" si="0"/>
        <v>0</v>
      </c>
    </row>
    <row r="43" spans="1:139" s="3" customFormat="1" ht="35.25" customHeight="1">
      <c r="A43" s="5"/>
      <c r="B43" s="11" t="s">
        <v>76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8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EB43" s="3">
        <f t="shared" si="23"/>
        <v>0</v>
      </c>
      <c r="ED43" s="28"/>
      <c r="EE43" s="28"/>
      <c r="EF43" s="28"/>
      <c r="EG43" s="28"/>
      <c r="EH43" s="28"/>
      <c r="EI43" s="29">
        <f t="shared" si="0"/>
        <v>0</v>
      </c>
    </row>
    <row r="44" spans="1:139" s="3" customFormat="1" ht="35.25" customHeight="1">
      <c r="A44" s="5">
        <v>3</v>
      </c>
      <c r="B44" s="34" t="s">
        <v>8</v>
      </c>
      <c r="C44" s="6">
        <v>2</v>
      </c>
      <c r="D44" s="6">
        <v>4</v>
      </c>
      <c r="E44" s="6">
        <v>4</v>
      </c>
      <c r="F44" s="6">
        <v>4</v>
      </c>
      <c r="G44" s="6">
        <v>3</v>
      </c>
      <c r="H44" s="6">
        <v>4</v>
      </c>
      <c r="I44" s="6">
        <v>4</v>
      </c>
      <c r="J44" s="6">
        <v>4</v>
      </c>
      <c r="K44" s="6">
        <v>4</v>
      </c>
      <c r="L44" s="6">
        <v>4</v>
      </c>
      <c r="M44" s="6">
        <v>4</v>
      </c>
      <c r="N44" s="6">
        <v>4</v>
      </c>
      <c r="O44" s="6">
        <v>4</v>
      </c>
      <c r="P44" s="6">
        <v>3</v>
      </c>
      <c r="Q44" s="6">
        <v>4</v>
      </c>
      <c r="R44" s="6">
        <v>3</v>
      </c>
      <c r="S44" s="6">
        <v>4</v>
      </c>
      <c r="T44" s="18">
        <v>4</v>
      </c>
      <c r="U44" s="6">
        <v>4</v>
      </c>
      <c r="V44" s="6">
        <v>4</v>
      </c>
      <c r="W44" s="6">
        <v>4</v>
      </c>
      <c r="X44" s="6">
        <v>4</v>
      </c>
      <c r="Y44" s="6">
        <v>4</v>
      </c>
      <c r="Z44" s="6">
        <v>4</v>
      </c>
      <c r="AA44" s="6">
        <v>4</v>
      </c>
      <c r="AB44" s="6">
        <v>4</v>
      </c>
      <c r="AC44" s="6">
        <v>4</v>
      </c>
      <c r="AD44" s="6">
        <v>4</v>
      </c>
      <c r="AE44" s="6">
        <v>4</v>
      </c>
      <c r="AF44" s="6">
        <v>5</v>
      </c>
      <c r="AG44" s="6">
        <v>5</v>
      </c>
      <c r="AH44" s="6">
        <v>4</v>
      </c>
      <c r="AI44" s="6">
        <v>5</v>
      </c>
      <c r="AJ44" s="6">
        <v>5</v>
      </c>
      <c r="AK44" s="6">
        <v>4</v>
      </c>
      <c r="AL44" s="6">
        <v>5</v>
      </c>
      <c r="AM44" s="6">
        <v>4</v>
      </c>
      <c r="AN44" s="6">
        <v>4</v>
      </c>
      <c r="AO44" s="6">
        <v>5</v>
      </c>
      <c r="AP44" s="6">
        <v>4</v>
      </c>
      <c r="AQ44" s="6">
        <v>4</v>
      </c>
      <c r="AR44" s="6">
        <v>3</v>
      </c>
      <c r="AS44" s="6">
        <v>4</v>
      </c>
      <c r="AT44" s="6">
        <v>4</v>
      </c>
      <c r="AU44" s="6">
        <v>3</v>
      </c>
      <c r="AV44" s="6">
        <v>3</v>
      </c>
      <c r="AW44" s="6">
        <v>4</v>
      </c>
      <c r="AX44" s="6">
        <v>3</v>
      </c>
      <c r="AY44" s="6">
        <v>4</v>
      </c>
      <c r="AZ44" s="6">
        <v>2</v>
      </c>
      <c r="BA44" s="6">
        <v>5</v>
      </c>
      <c r="BB44" s="6">
        <v>4</v>
      </c>
      <c r="BC44" s="6">
        <v>3</v>
      </c>
      <c r="BD44" s="6">
        <v>5</v>
      </c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22">
        <f t="shared" ref="DV44:DV51" si="42">AVERAGE(D44:DU44)</f>
        <v>3.9622641509433962</v>
      </c>
      <c r="DW44" s="3">
        <f>COUNTIF(C44:DU44,5)</f>
        <v>8</v>
      </c>
      <c r="DX44" s="3">
        <f>COUNTIF(C44:DU44,4)</f>
        <v>36</v>
      </c>
      <c r="DY44" s="3">
        <f>COUNTIF(C44:DU44,3)</f>
        <v>8</v>
      </c>
      <c r="DZ44" s="3">
        <f>COUNTIF(C44:DU44,2)</f>
        <v>2</v>
      </c>
      <c r="EA44" s="3">
        <f>COUNTIF(C44:DU44,1)</f>
        <v>0</v>
      </c>
      <c r="EB44" s="3">
        <f t="shared" si="23"/>
        <v>54</v>
      </c>
      <c r="ED44" s="28">
        <f t="shared" ref="ED44:ED51" si="43">DW44/EB44</f>
        <v>0.14814814814814814</v>
      </c>
      <c r="EE44" s="28">
        <f t="shared" ref="EE44:EE51" si="44">DX44/EB44</f>
        <v>0.66666666666666663</v>
      </c>
      <c r="EF44" s="28">
        <f t="shared" ref="EF44:EF51" si="45">DY44/EB44</f>
        <v>0.14814814814814814</v>
      </c>
      <c r="EG44" s="28">
        <f t="shared" ref="EG44:EG51" si="46">DZ44/EB44</f>
        <v>3.7037037037037035E-2</v>
      </c>
      <c r="EH44" s="28">
        <f t="shared" ref="EH44:EH51" si="47">EA44/EB44</f>
        <v>0</v>
      </c>
      <c r="EI44" s="29">
        <f t="shared" si="0"/>
        <v>1</v>
      </c>
    </row>
    <row r="45" spans="1:139" s="3" customFormat="1" ht="35.25" customHeight="1">
      <c r="A45" s="5">
        <v>9</v>
      </c>
      <c r="B45" s="34" t="s">
        <v>12</v>
      </c>
      <c r="C45" s="6">
        <v>4</v>
      </c>
      <c r="D45" s="6">
        <v>4</v>
      </c>
      <c r="E45" s="6">
        <v>4</v>
      </c>
      <c r="F45" s="6">
        <v>4</v>
      </c>
      <c r="G45" s="6">
        <v>4</v>
      </c>
      <c r="H45" s="6">
        <v>4</v>
      </c>
      <c r="I45" s="6">
        <v>5</v>
      </c>
      <c r="J45" s="6">
        <v>4</v>
      </c>
      <c r="K45" s="6">
        <v>5</v>
      </c>
      <c r="L45" s="6">
        <v>4</v>
      </c>
      <c r="M45" s="6">
        <v>5</v>
      </c>
      <c r="N45" s="6">
        <v>4</v>
      </c>
      <c r="O45" s="6">
        <v>4</v>
      </c>
      <c r="P45" s="6">
        <v>4</v>
      </c>
      <c r="Q45" s="6">
        <v>9</v>
      </c>
      <c r="R45" s="6">
        <v>4</v>
      </c>
      <c r="S45" s="6">
        <v>4</v>
      </c>
      <c r="T45" s="18">
        <v>5</v>
      </c>
      <c r="U45" s="6">
        <v>4</v>
      </c>
      <c r="V45" s="6">
        <v>5</v>
      </c>
      <c r="W45" s="6">
        <v>3</v>
      </c>
      <c r="X45" s="6">
        <v>4</v>
      </c>
      <c r="Y45" s="6">
        <v>4</v>
      </c>
      <c r="Z45" s="6">
        <v>4</v>
      </c>
      <c r="AA45" s="6">
        <v>4</v>
      </c>
      <c r="AB45" s="6">
        <v>5</v>
      </c>
      <c r="AC45" s="6">
        <v>5</v>
      </c>
      <c r="AD45" s="6">
        <v>5</v>
      </c>
      <c r="AE45" s="6">
        <v>4</v>
      </c>
      <c r="AF45" s="6">
        <v>4</v>
      </c>
      <c r="AG45" s="6">
        <v>5</v>
      </c>
      <c r="AH45" s="6">
        <v>5</v>
      </c>
      <c r="AI45" s="6">
        <v>5</v>
      </c>
      <c r="AJ45" s="6">
        <v>4</v>
      </c>
      <c r="AK45" s="6">
        <v>4</v>
      </c>
      <c r="AL45" s="6">
        <v>3</v>
      </c>
      <c r="AM45" s="6">
        <v>4</v>
      </c>
      <c r="AN45" s="6">
        <v>5</v>
      </c>
      <c r="AO45" s="6">
        <v>4</v>
      </c>
      <c r="AP45" s="6">
        <v>4</v>
      </c>
      <c r="AQ45" s="6">
        <v>4</v>
      </c>
      <c r="AR45" s="6">
        <v>4</v>
      </c>
      <c r="AS45" s="6">
        <v>4</v>
      </c>
      <c r="AT45" s="6">
        <v>4</v>
      </c>
      <c r="AU45" s="6">
        <v>4</v>
      </c>
      <c r="AV45" s="6">
        <v>4</v>
      </c>
      <c r="AW45" s="6">
        <v>4</v>
      </c>
      <c r="AX45" s="6">
        <v>4</v>
      </c>
      <c r="AY45" s="6">
        <v>4</v>
      </c>
      <c r="AZ45" s="6">
        <v>3</v>
      </c>
      <c r="BA45" s="6">
        <v>4</v>
      </c>
      <c r="BB45" s="6">
        <v>5</v>
      </c>
      <c r="BC45" s="6">
        <v>3</v>
      </c>
      <c r="BD45" s="6">
        <v>5</v>
      </c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22">
        <f t="shared" si="42"/>
        <v>4.283018867924528</v>
      </c>
      <c r="DW45" s="3">
        <f>COUNTIF(C45:DU45,5)</f>
        <v>14</v>
      </c>
      <c r="DX45" s="3">
        <f>COUNTIF(C45:DU45,4)</f>
        <v>35</v>
      </c>
      <c r="DY45" s="3">
        <f>COUNTIF(C45:DU45,3)</f>
        <v>4</v>
      </c>
      <c r="DZ45" s="3">
        <f>COUNTIF(C45:DU45,2)</f>
        <v>0</v>
      </c>
      <c r="EA45" s="3">
        <f>COUNTIF(C45:DU45,1)</f>
        <v>0</v>
      </c>
      <c r="EB45" s="3">
        <f t="shared" si="23"/>
        <v>53</v>
      </c>
      <c r="ED45" s="28">
        <f t="shared" si="43"/>
        <v>0.26415094339622641</v>
      </c>
      <c r="EE45" s="28">
        <f t="shared" si="44"/>
        <v>0.660377358490566</v>
      </c>
      <c r="EF45" s="28">
        <f t="shared" si="45"/>
        <v>7.5471698113207544E-2</v>
      </c>
      <c r="EG45" s="28">
        <f t="shared" si="46"/>
        <v>0</v>
      </c>
      <c r="EH45" s="28">
        <f t="shared" si="47"/>
        <v>0</v>
      </c>
      <c r="EI45" s="29">
        <f t="shared" si="0"/>
        <v>1</v>
      </c>
    </row>
    <row r="46" spans="1:139" s="3" customFormat="1" ht="35.25" customHeight="1">
      <c r="A46" s="5">
        <v>14</v>
      </c>
      <c r="B46" s="34" t="s">
        <v>15</v>
      </c>
      <c r="C46" s="6">
        <v>2</v>
      </c>
      <c r="D46" s="6">
        <v>3</v>
      </c>
      <c r="E46" s="6">
        <v>4</v>
      </c>
      <c r="F46" s="6">
        <v>4</v>
      </c>
      <c r="G46" s="6">
        <v>2</v>
      </c>
      <c r="H46" s="6">
        <v>2</v>
      </c>
      <c r="I46" s="6">
        <v>3</v>
      </c>
      <c r="J46" s="6">
        <v>2</v>
      </c>
      <c r="K46" s="6">
        <v>4</v>
      </c>
      <c r="L46" s="6">
        <v>4</v>
      </c>
      <c r="M46" s="6">
        <v>4</v>
      </c>
      <c r="N46" s="6">
        <v>3</v>
      </c>
      <c r="O46" s="6">
        <v>4</v>
      </c>
      <c r="P46" s="6">
        <v>3</v>
      </c>
      <c r="Q46" s="6">
        <v>5</v>
      </c>
      <c r="R46" s="6">
        <v>2</v>
      </c>
      <c r="S46" s="6">
        <v>3</v>
      </c>
      <c r="T46" s="18">
        <v>4</v>
      </c>
      <c r="U46" s="6">
        <v>2</v>
      </c>
      <c r="V46" s="6">
        <v>3</v>
      </c>
      <c r="W46" s="6">
        <v>3</v>
      </c>
      <c r="X46" s="6">
        <v>3</v>
      </c>
      <c r="Y46" s="6">
        <v>4</v>
      </c>
      <c r="Z46" s="6">
        <v>3</v>
      </c>
      <c r="AA46" s="6">
        <v>4</v>
      </c>
      <c r="AB46" s="6">
        <v>5</v>
      </c>
      <c r="AC46" s="6">
        <v>4</v>
      </c>
      <c r="AD46" s="6">
        <v>4</v>
      </c>
      <c r="AE46" s="6">
        <v>4</v>
      </c>
      <c r="AF46" s="6">
        <v>5</v>
      </c>
      <c r="AG46" s="6">
        <v>5</v>
      </c>
      <c r="AH46" s="6">
        <v>4</v>
      </c>
      <c r="AI46" s="6">
        <v>4</v>
      </c>
      <c r="AJ46" s="6">
        <v>3</v>
      </c>
      <c r="AK46" s="6">
        <v>2</v>
      </c>
      <c r="AL46" s="6">
        <v>3</v>
      </c>
      <c r="AM46" s="6">
        <v>4</v>
      </c>
      <c r="AN46" s="6">
        <v>3</v>
      </c>
      <c r="AO46" s="6">
        <v>3</v>
      </c>
      <c r="AP46" s="6">
        <v>4</v>
      </c>
      <c r="AQ46" s="6">
        <v>5</v>
      </c>
      <c r="AR46" s="6">
        <v>5</v>
      </c>
      <c r="AS46" s="6">
        <v>2</v>
      </c>
      <c r="AT46" s="6">
        <v>2</v>
      </c>
      <c r="AU46" s="6">
        <v>5</v>
      </c>
      <c r="AV46" s="6">
        <v>2</v>
      </c>
      <c r="AW46" s="6">
        <v>4</v>
      </c>
      <c r="AX46" s="6">
        <v>5</v>
      </c>
      <c r="AY46" s="6">
        <v>4</v>
      </c>
      <c r="AZ46" s="6">
        <v>2</v>
      </c>
      <c r="BA46" s="6">
        <v>2</v>
      </c>
      <c r="BB46" s="6">
        <v>4</v>
      </c>
      <c r="BC46" s="6">
        <v>2</v>
      </c>
      <c r="BD46" s="6">
        <v>4</v>
      </c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22">
        <f t="shared" si="42"/>
        <v>3.4528301886792452</v>
      </c>
      <c r="DW46" s="3">
        <f>COUNTIF(C46:DU46,5)</f>
        <v>8</v>
      </c>
      <c r="DX46" s="3">
        <f>COUNTIF(C46:DU46,4)</f>
        <v>20</v>
      </c>
      <c r="DY46" s="3">
        <f>COUNTIF(C46:DU46,3)</f>
        <v>13</v>
      </c>
      <c r="DZ46" s="3">
        <f>COUNTIF(C46:DU46,2)</f>
        <v>13</v>
      </c>
      <c r="EA46" s="3">
        <f>COUNTIF(C46:DU46,1)</f>
        <v>0</v>
      </c>
      <c r="EB46" s="3">
        <f t="shared" si="23"/>
        <v>54</v>
      </c>
      <c r="ED46" s="28">
        <f t="shared" si="43"/>
        <v>0.14814814814814814</v>
      </c>
      <c r="EE46" s="28">
        <f t="shared" si="44"/>
        <v>0.37037037037037035</v>
      </c>
      <c r="EF46" s="28">
        <f t="shared" si="45"/>
        <v>0.24074074074074073</v>
      </c>
      <c r="EG46" s="28">
        <f t="shared" si="46"/>
        <v>0.24074074074074073</v>
      </c>
      <c r="EH46" s="28">
        <f t="shared" si="47"/>
        <v>0</v>
      </c>
      <c r="EI46" s="29">
        <f t="shared" si="0"/>
        <v>0.99999999999999989</v>
      </c>
    </row>
    <row r="47" spans="1:139" s="3" customFormat="1" ht="35.25" customHeight="1">
      <c r="A47" s="5">
        <v>31</v>
      </c>
      <c r="B47" s="34" t="s">
        <v>27</v>
      </c>
      <c r="C47" s="6">
        <v>3</v>
      </c>
      <c r="D47" s="6">
        <v>4</v>
      </c>
      <c r="E47" s="6">
        <v>4</v>
      </c>
      <c r="F47" s="6">
        <v>4</v>
      </c>
      <c r="G47" s="6">
        <v>3</v>
      </c>
      <c r="H47" s="6">
        <v>4</v>
      </c>
      <c r="I47" s="6">
        <v>4</v>
      </c>
      <c r="J47" s="6">
        <v>4</v>
      </c>
      <c r="K47" s="6">
        <v>4</v>
      </c>
      <c r="L47" s="6">
        <v>4</v>
      </c>
      <c r="M47" s="6">
        <v>5</v>
      </c>
      <c r="N47" s="6">
        <v>2</v>
      </c>
      <c r="O47" s="6">
        <v>4</v>
      </c>
      <c r="P47" s="6">
        <v>4</v>
      </c>
      <c r="Q47" s="6">
        <v>4</v>
      </c>
      <c r="R47" s="6">
        <v>3</v>
      </c>
      <c r="S47" s="6">
        <v>4</v>
      </c>
      <c r="T47" s="18">
        <v>5</v>
      </c>
      <c r="U47" s="6">
        <v>2</v>
      </c>
      <c r="V47" s="6">
        <v>5</v>
      </c>
      <c r="W47" s="6">
        <v>3</v>
      </c>
      <c r="X47" s="6">
        <v>3</v>
      </c>
      <c r="Y47" s="6">
        <v>4</v>
      </c>
      <c r="Z47" s="6">
        <v>4</v>
      </c>
      <c r="AA47" s="6">
        <v>4</v>
      </c>
      <c r="AB47" s="6">
        <v>3</v>
      </c>
      <c r="AC47" s="6">
        <v>4</v>
      </c>
      <c r="AD47" s="6">
        <v>3</v>
      </c>
      <c r="AE47" s="6">
        <v>4</v>
      </c>
      <c r="AF47" s="6">
        <v>5</v>
      </c>
      <c r="AG47" s="6">
        <v>4</v>
      </c>
      <c r="AH47" s="6">
        <v>4</v>
      </c>
      <c r="AI47" s="6">
        <v>4</v>
      </c>
      <c r="AJ47" s="6">
        <v>2</v>
      </c>
      <c r="AK47" s="6">
        <v>3</v>
      </c>
      <c r="AL47" s="6">
        <v>2</v>
      </c>
      <c r="AM47" s="6">
        <v>4</v>
      </c>
      <c r="AN47" s="6">
        <v>3</v>
      </c>
      <c r="AO47" s="6">
        <v>5</v>
      </c>
      <c r="AP47" s="6">
        <v>4</v>
      </c>
      <c r="AQ47" s="6">
        <v>3</v>
      </c>
      <c r="AR47" s="6">
        <v>5</v>
      </c>
      <c r="AS47" s="6">
        <v>4</v>
      </c>
      <c r="AT47" s="6">
        <v>5</v>
      </c>
      <c r="AU47" s="6">
        <v>5</v>
      </c>
      <c r="AV47" s="6">
        <v>3</v>
      </c>
      <c r="AW47" s="6">
        <v>4</v>
      </c>
      <c r="AX47" s="6">
        <v>5</v>
      </c>
      <c r="AY47" s="6">
        <v>4</v>
      </c>
      <c r="AZ47" s="6">
        <v>4</v>
      </c>
      <c r="BA47" s="6">
        <v>4</v>
      </c>
      <c r="BB47" s="6">
        <v>4</v>
      </c>
      <c r="BC47" s="6">
        <v>3</v>
      </c>
      <c r="BD47" s="6">
        <v>4</v>
      </c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22">
        <f t="shared" si="42"/>
        <v>3.8113207547169812</v>
      </c>
      <c r="DW47" s="3">
        <f>COUNTIF(C47:DU47,5)</f>
        <v>9</v>
      </c>
      <c r="DX47" s="3">
        <f>COUNTIF(C47:DU47,4)</f>
        <v>29</v>
      </c>
      <c r="DY47" s="3">
        <f>COUNTIF(C47:DU47,3)</f>
        <v>12</v>
      </c>
      <c r="DZ47" s="3">
        <f>COUNTIF(C47:DU47,2)</f>
        <v>4</v>
      </c>
      <c r="EA47" s="3">
        <f>COUNTIF(C47:DU47,1)</f>
        <v>0</v>
      </c>
      <c r="EB47" s="3">
        <f t="shared" si="23"/>
        <v>54</v>
      </c>
      <c r="ED47" s="28">
        <f t="shared" si="43"/>
        <v>0.16666666666666666</v>
      </c>
      <c r="EE47" s="28">
        <f t="shared" si="44"/>
        <v>0.53703703703703709</v>
      </c>
      <c r="EF47" s="28">
        <f t="shared" si="45"/>
        <v>0.22222222222222221</v>
      </c>
      <c r="EG47" s="28">
        <f t="shared" si="46"/>
        <v>7.407407407407407E-2</v>
      </c>
      <c r="EH47" s="28">
        <f t="shared" si="47"/>
        <v>0</v>
      </c>
      <c r="EI47" s="29">
        <f t="shared" si="0"/>
        <v>1</v>
      </c>
    </row>
    <row r="48" spans="1:139" s="3" customFormat="1" ht="35.25" customHeight="1">
      <c r="A48" s="5">
        <v>34</v>
      </c>
      <c r="B48" s="34" t="s">
        <v>29</v>
      </c>
      <c r="C48" s="6">
        <v>2</v>
      </c>
      <c r="D48" s="6">
        <v>4</v>
      </c>
      <c r="E48" s="6">
        <v>4</v>
      </c>
      <c r="F48" s="6">
        <v>4</v>
      </c>
      <c r="G48" s="6">
        <v>3</v>
      </c>
      <c r="H48" s="6">
        <v>3</v>
      </c>
      <c r="I48" s="6">
        <v>4</v>
      </c>
      <c r="J48" s="6">
        <v>2</v>
      </c>
      <c r="K48" s="6">
        <v>5</v>
      </c>
      <c r="L48" s="6">
        <v>4</v>
      </c>
      <c r="M48" s="6">
        <v>3</v>
      </c>
      <c r="N48" s="6">
        <v>3</v>
      </c>
      <c r="O48" s="6">
        <v>3</v>
      </c>
      <c r="P48" s="6">
        <v>4</v>
      </c>
      <c r="Q48" s="6">
        <v>4</v>
      </c>
      <c r="R48" s="6">
        <v>3</v>
      </c>
      <c r="S48" s="6">
        <v>3</v>
      </c>
      <c r="T48" s="18">
        <v>5</v>
      </c>
      <c r="U48" s="6">
        <v>2</v>
      </c>
      <c r="V48" s="6">
        <v>4</v>
      </c>
      <c r="W48" s="6">
        <v>2</v>
      </c>
      <c r="X48" s="6">
        <v>4</v>
      </c>
      <c r="Y48" s="6">
        <v>4</v>
      </c>
      <c r="Z48" s="6">
        <v>4</v>
      </c>
      <c r="AA48" s="6">
        <v>4</v>
      </c>
      <c r="AB48" s="6">
        <v>4</v>
      </c>
      <c r="AC48" s="6">
        <v>4</v>
      </c>
      <c r="AD48" s="6">
        <v>4</v>
      </c>
      <c r="AE48" s="6">
        <v>4</v>
      </c>
      <c r="AF48" s="6">
        <v>4</v>
      </c>
      <c r="AG48" s="6">
        <v>4</v>
      </c>
      <c r="AH48" s="6">
        <v>4</v>
      </c>
      <c r="AI48" s="6">
        <v>4</v>
      </c>
      <c r="AJ48" s="6">
        <v>2</v>
      </c>
      <c r="AK48" s="6">
        <v>2</v>
      </c>
      <c r="AL48" s="6">
        <v>2</v>
      </c>
      <c r="AM48" s="6">
        <v>4</v>
      </c>
      <c r="AN48" s="6">
        <v>5</v>
      </c>
      <c r="AO48" s="6">
        <v>3</v>
      </c>
      <c r="AP48" s="6">
        <v>4</v>
      </c>
      <c r="AQ48" s="6">
        <v>4</v>
      </c>
      <c r="AR48" s="6">
        <v>4</v>
      </c>
      <c r="AS48" s="6">
        <v>4</v>
      </c>
      <c r="AT48" s="6">
        <v>3</v>
      </c>
      <c r="AU48" s="6">
        <v>4</v>
      </c>
      <c r="AV48" s="6">
        <v>3</v>
      </c>
      <c r="AW48" s="6">
        <v>4</v>
      </c>
      <c r="AX48" s="6">
        <v>4</v>
      </c>
      <c r="AY48" s="6">
        <v>4</v>
      </c>
      <c r="AZ48" s="6">
        <v>3</v>
      </c>
      <c r="BA48" s="6">
        <v>2</v>
      </c>
      <c r="BB48" s="6">
        <v>4</v>
      </c>
      <c r="BC48" s="6">
        <v>2</v>
      </c>
      <c r="BD48" s="6">
        <v>4</v>
      </c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22">
        <f t="shared" si="42"/>
        <v>3.5471698113207548</v>
      </c>
      <c r="DW48" s="3">
        <f t="shared" ref="DW48:DW51" si="48">COUNTIF(C48:DU48,5)</f>
        <v>3</v>
      </c>
      <c r="DX48" s="3">
        <f t="shared" ref="DX48:DX51" si="49">COUNTIF(C48:DU48,4)</f>
        <v>31</v>
      </c>
      <c r="DY48" s="3">
        <f t="shared" ref="DY48:DY51" si="50">COUNTIF(C48:DU48,3)</f>
        <v>11</v>
      </c>
      <c r="DZ48" s="3">
        <f t="shared" ref="DZ48:DZ51" si="51">COUNTIF(C48:DU48,2)</f>
        <v>9</v>
      </c>
      <c r="EA48" s="3">
        <f t="shared" ref="EA48:EA51" si="52">COUNTIF(C48:DU48,1)</f>
        <v>0</v>
      </c>
      <c r="EB48" s="3">
        <f t="shared" si="23"/>
        <v>54</v>
      </c>
      <c r="ED48" s="28">
        <f t="shared" si="43"/>
        <v>5.5555555555555552E-2</v>
      </c>
      <c r="EE48" s="28">
        <f t="shared" si="44"/>
        <v>0.57407407407407407</v>
      </c>
      <c r="EF48" s="28">
        <f t="shared" si="45"/>
        <v>0.20370370370370369</v>
      </c>
      <c r="EG48" s="28">
        <f t="shared" si="46"/>
        <v>0.16666666666666666</v>
      </c>
      <c r="EH48" s="28">
        <f t="shared" si="47"/>
        <v>0</v>
      </c>
      <c r="EI48" s="29">
        <f t="shared" si="0"/>
        <v>1</v>
      </c>
    </row>
    <row r="49" spans="1:139" s="3" customFormat="1" ht="35.25" customHeight="1">
      <c r="A49" s="5">
        <v>44</v>
      </c>
      <c r="B49" s="34" t="s">
        <v>37</v>
      </c>
      <c r="C49" s="6">
        <v>2</v>
      </c>
      <c r="D49" s="6">
        <v>2</v>
      </c>
      <c r="E49" s="6">
        <v>4</v>
      </c>
      <c r="F49" s="6">
        <v>4</v>
      </c>
      <c r="G49" s="6">
        <v>2</v>
      </c>
      <c r="H49" s="6">
        <v>4</v>
      </c>
      <c r="I49" s="6">
        <v>4</v>
      </c>
      <c r="J49" s="6">
        <v>2</v>
      </c>
      <c r="K49" s="6">
        <v>5</v>
      </c>
      <c r="L49" s="6">
        <v>4</v>
      </c>
      <c r="M49" s="6">
        <v>3</v>
      </c>
      <c r="N49" s="6">
        <v>2</v>
      </c>
      <c r="O49" s="6">
        <v>2</v>
      </c>
      <c r="P49" s="6">
        <v>4</v>
      </c>
      <c r="Q49" s="6">
        <v>5</v>
      </c>
      <c r="R49" s="6">
        <v>3</v>
      </c>
      <c r="S49" s="6">
        <v>3</v>
      </c>
      <c r="T49" s="18">
        <v>5</v>
      </c>
      <c r="U49" s="6">
        <v>3</v>
      </c>
      <c r="V49" s="6">
        <v>4</v>
      </c>
      <c r="W49" s="6">
        <v>3</v>
      </c>
      <c r="X49" s="6">
        <v>3</v>
      </c>
      <c r="Y49" s="6">
        <v>4</v>
      </c>
      <c r="Z49" s="6">
        <v>4</v>
      </c>
      <c r="AA49" s="6">
        <v>5</v>
      </c>
      <c r="AB49" s="6">
        <v>4</v>
      </c>
      <c r="AC49" s="6">
        <v>4</v>
      </c>
      <c r="AD49" s="6">
        <v>4</v>
      </c>
      <c r="AE49" s="6">
        <v>4</v>
      </c>
      <c r="AF49" s="6">
        <v>5</v>
      </c>
      <c r="AG49" s="6">
        <v>5</v>
      </c>
      <c r="AH49" s="6">
        <v>4</v>
      </c>
      <c r="AI49" s="6">
        <v>4</v>
      </c>
      <c r="AJ49" s="6">
        <v>4</v>
      </c>
      <c r="AK49" s="6">
        <v>1</v>
      </c>
      <c r="AL49" s="6">
        <v>2</v>
      </c>
      <c r="AM49" s="6">
        <v>4</v>
      </c>
      <c r="AN49" s="6">
        <v>4</v>
      </c>
      <c r="AO49" s="6">
        <v>4</v>
      </c>
      <c r="AP49" s="6">
        <v>4</v>
      </c>
      <c r="AQ49" s="6">
        <v>4</v>
      </c>
      <c r="AR49" s="6">
        <v>4</v>
      </c>
      <c r="AS49" s="6">
        <v>4</v>
      </c>
      <c r="AT49" s="6">
        <v>4</v>
      </c>
      <c r="AU49" s="6">
        <v>4</v>
      </c>
      <c r="AV49" s="6">
        <v>3</v>
      </c>
      <c r="AW49" s="6">
        <v>4</v>
      </c>
      <c r="AX49" s="6">
        <v>4</v>
      </c>
      <c r="AY49" s="6">
        <v>4</v>
      </c>
      <c r="AZ49" s="6">
        <v>3</v>
      </c>
      <c r="BA49" s="6">
        <v>5</v>
      </c>
      <c r="BB49" s="6">
        <v>5</v>
      </c>
      <c r="BC49" s="6">
        <v>3</v>
      </c>
      <c r="BD49" s="6">
        <v>5</v>
      </c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22">
        <f t="shared" si="42"/>
        <v>3.7169811320754715</v>
      </c>
      <c r="DW49" s="3">
        <f t="shared" si="48"/>
        <v>9</v>
      </c>
      <c r="DX49" s="3">
        <f t="shared" si="49"/>
        <v>28</v>
      </c>
      <c r="DY49" s="3">
        <f t="shared" si="50"/>
        <v>9</v>
      </c>
      <c r="DZ49" s="3">
        <f t="shared" si="51"/>
        <v>7</v>
      </c>
      <c r="EA49" s="3">
        <f t="shared" si="52"/>
        <v>1</v>
      </c>
      <c r="EB49" s="3">
        <f t="shared" si="23"/>
        <v>54</v>
      </c>
      <c r="ED49" s="28">
        <f t="shared" si="43"/>
        <v>0.16666666666666666</v>
      </c>
      <c r="EE49" s="28">
        <f t="shared" si="44"/>
        <v>0.51851851851851849</v>
      </c>
      <c r="EF49" s="28">
        <f t="shared" si="45"/>
        <v>0.16666666666666666</v>
      </c>
      <c r="EG49" s="28">
        <f t="shared" si="46"/>
        <v>0.12962962962962962</v>
      </c>
      <c r="EH49" s="28">
        <f t="shared" si="47"/>
        <v>1.8518518518518517E-2</v>
      </c>
      <c r="EI49" s="29">
        <f t="shared" si="0"/>
        <v>0.99999999999999989</v>
      </c>
    </row>
    <row r="50" spans="1:139" s="3" customFormat="1" ht="35.25" customHeight="1">
      <c r="A50" s="5">
        <v>46</v>
      </c>
      <c r="B50" s="34" t="s">
        <v>38</v>
      </c>
      <c r="C50" s="6">
        <v>2</v>
      </c>
      <c r="D50" s="6">
        <v>4</v>
      </c>
      <c r="E50" s="6">
        <v>4</v>
      </c>
      <c r="F50" s="6">
        <v>4</v>
      </c>
      <c r="G50" s="6">
        <v>4</v>
      </c>
      <c r="H50" s="6">
        <v>4</v>
      </c>
      <c r="I50" s="6">
        <v>4</v>
      </c>
      <c r="J50" s="6">
        <v>5</v>
      </c>
      <c r="K50" s="6">
        <v>5</v>
      </c>
      <c r="L50" s="6">
        <v>4</v>
      </c>
      <c r="M50" s="6">
        <v>4</v>
      </c>
      <c r="N50" s="6">
        <v>3</v>
      </c>
      <c r="O50" s="6">
        <v>5</v>
      </c>
      <c r="P50" s="6">
        <v>4</v>
      </c>
      <c r="Q50" s="6">
        <v>5</v>
      </c>
      <c r="R50" s="6">
        <v>3</v>
      </c>
      <c r="S50" s="6">
        <v>3</v>
      </c>
      <c r="T50" s="18">
        <v>5</v>
      </c>
      <c r="U50" s="6">
        <v>3</v>
      </c>
      <c r="V50" s="6">
        <v>4</v>
      </c>
      <c r="W50" s="6">
        <v>4</v>
      </c>
      <c r="X50" s="6">
        <v>3</v>
      </c>
      <c r="Y50" s="6">
        <v>4</v>
      </c>
      <c r="Z50" s="6">
        <v>3</v>
      </c>
      <c r="AA50" s="6">
        <v>4</v>
      </c>
      <c r="AB50" s="6">
        <v>4</v>
      </c>
      <c r="AC50" s="6">
        <v>4</v>
      </c>
      <c r="AD50" s="6">
        <v>4</v>
      </c>
      <c r="AE50" s="6">
        <v>4</v>
      </c>
      <c r="AF50" s="6">
        <v>5</v>
      </c>
      <c r="AG50" s="6">
        <v>5</v>
      </c>
      <c r="AH50" s="6">
        <v>4</v>
      </c>
      <c r="AI50" s="6">
        <v>5</v>
      </c>
      <c r="AJ50" s="6">
        <v>4</v>
      </c>
      <c r="AK50" s="6">
        <v>3</v>
      </c>
      <c r="AL50" s="6">
        <v>2</v>
      </c>
      <c r="AM50" s="6">
        <v>4</v>
      </c>
      <c r="AN50" s="6">
        <v>4</v>
      </c>
      <c r="AO50" s="6">
        <v>4</v>
      </c>
      <c r="AP50" s="6">
        <v>4</v>
      </c>
      <c r="AQ50" s="6">
        <v>3</v>
      </c>
      <c r="AR50" s="6">
        <v>5</v>
      </c>
      <c r="AS50" s="6">
        <v>4</v>
      </c>
      <c r="AT50" s="6">
        <v>4</v>
      </c>
      <c r="AU50" s="6">
        <v>5</v>
      </c>
      <c r="AV50" s="6">
        <v>4</v>
      </c>
      <c r="AW50" s="6">
        <v>4</v>
      </c>
      <c r="AX50" s="6">
        <v>5</v>
      </c>
      <c r="AY50" s="6">
        <v>4</v>
      </c>
      <c r="AZ50" s="6">
        <v>3</v>
      </c>
      <c r="BA50" s="6">
        <v>4</v>
      </c>
      <c r="BB50" s="6">
        <v>3</v>
      </c>
      <c r="BC50" s="6">
        <v>3</v>
      </c>
      <c r="BD50" s="6">
        <v>5</v>
      </c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22">
        <f t="shared" si="42"/>
        <v>3.9811320754716979</v>
      </c>
      <c r="DW50" s="3">
        <f t="shared" si="48"/>
        <v>12</v>
      </c>
      <c r="DX50" s="3">
        <f t="shared" si="49"/>
        <v>29</v>
      </c>
      <c r="DY50" s="3">
        <f t="shared" si="50"/>
        <v>11</v>
      </c>
      <c r="DZ50" s="3">
        <f t="shared" si="51"/>
        <v>2</v>
      </c>
      <c r="EA50" s="3">
        <f t="shared" si="52"/>
        <v>0</v>
      </c>
      <c r="EB50" s="3">
        <f t="shared" si="23"/>
        <v>54</v>
      </c>
      <c r="ED50" s="28">
        <f t="shared" si="43"/>
        <v>0.22222222222222221</v>
      </c>
      <c r="EE50" s="28">
        <f t="shared" si="44"/>
        <v>0.53703703703703709</v>
      </c>
      <c r="EF50" s="28">
        <f t="shared" si="45"/>
        <v>0.20370370370370369</v>
      </c>
      <c r="EG50" s="28">
        <f t="shared" si="46"/>
        <v>3.7037037037037035E-2</v>
      </c>
      <c r="EH50" s="28">
        <f t="shared" si="47"/>
        <v>0</v>
      </c>
      <c r="EI50" s="29">
        <f t="shared" si="0"/>
        <v>1</v>
      </c>
    </row>
    <row r="51" spans="1:139" s="3" customFormat="1" ht="35.25" customHeight="1">
      <c r="A51" s="5">
        <v>55</v>
      </c>
      <c r="B51" s="34" t="s">
        <v>41</v>
      </c>
      <c r="C51" s="6">
        <v>1</v>
      </c>
      <c r="D51" s="6">
        <v>3</v>
      </c>
      <c r="E51" s="6">
        <v>4</v>
      </c>
      <c r="F51" s="6">
        <v>4</v>
      </c>
      <c r="G51" s="6">
        <v>1</v>
      </c>
      <c r="H51" s="6">
        <v>4</v>
      </c>
      <c r="I51" s="6">
        <v>4</v>
      </c>
      <c r="J51" s="6">
        <v>5</v>
      </c>
      <c r="K51" s="6">
        <v>5</v>
      </c>
      <c r="L51" s="6">
        <v>4</v>
      </c>
      <c r="M51" s="6">
        <v>4</v>
      </c>
      <c r="N51" s="6">
        <v>3</v>
      </c>
      <c r="O51" s="6">
        <v>4</v>
      </c>
      <c r="P51" s="6">
        <v>4</v>
      </c>
      <c r="Q51" s="6">
        <v>5</v>
      </c>
      <c r="R51" s="6">
        <v>3</v>
      </c>
      <c r="S51" s="6">
        <v>3</v>
      </c>
      <c r="T51" s="18">
        <v>4</v>
      </c>
      <c r="U51" s="6">
        <v>3</v>
      </c>
      <c r="V51" s="6">
        <v>4</v>
      </c>
      <c r="W51" s="6">
        <v>3</v>
      </c>
      <c r="X51" s="6">
        <v>4</v>
      </c>
      <c r="Y51" s="6">
        <v>4</v>
      </c>
      <c r="Z51" s="6">
        <v>3</v>
      </c>
      <c r="AA51" s="6">
        <v>5</v>
      </c>
      <c r="AB51" s="6">
        <v>4</v>
      </c>
      <c r="AC51" s="6">
        <v>4</v>
      </c>
      <c r="AD51" s="6">
        <v>4</v>
      </c>
      <c r="AE51" s="6">
        <v>3</v>
      </c>
      <c r="AF51" s="6">
        <v>5</v>
      </c>
      <c r="AG51" s="6">
        <v>4</v>
      </c>
      <c r="AH51" s="6">
        <v>4</v>
      </c>
      <c r="AI51" s="6">
        <v>5</v>
      </c>
      <c r="AJ51" s="6">
        <v>4</v>
      </c>
      <c r="AK51" s="6">
        <v>2</v>
      </c>
      <c r="AL51" s="6">
        <v>3</v>
      </c>
      <c r="AM51" s="6">
        <v>4</v>
      </c>
      <c r="AN51" s="6">
        <v>4</v>
      </c>
      <c r="AO51" s="6">
        <v>5</v>
      </c>
      <c r="AP51" s="6">
        <v>4</v>
      </c>
      <c r="AQ51" s="6">
        <v>3</v>
      </c>
      <c r="AR51" s="6">
        <v>5</v>
      </c>
      <c r="AS51" s="6">
        <v>4</v>
      </c>
      <c r="AT51" s="6">
        <v>4</v>
      </c>
      <c r="AU51" s="6">
        <v>4</v>
      </c>
      <c r="AV51" s="6">
        <v>4</v>
      </c>
      <c r="AW51" s="6">
        <v>4</v>
      </c>
      <c r="AX51" s="6">
        <v>5</v>
      </c>
      <c r="AY51" s="6">
        <v>4</v>
      </c>
      <c r="AZ51" s="6">
        <v>3</v>
      </c>
      <c r="BA51" s="6">
        <v>5</v>
      </c>
      <c r="BB51" s="6">
        <v>5</v>
      </c>
      <c r="BC51" s="6">
        <v>3</v>
      </c>
      <c r="BD51" s="6">
        <v>4</v>
      </c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22">
        <f t="shared" si="42"/>
        <v>3.8867924528301887</v>
      </c>
      <c r="DW51" s="3">
        <f t="shared" si="48"/>
        <v>11</v>
      </c>
      <c r="DX51" s="3">
        <f t="shared" si="49"/>
        <v>28</v>
      </c>
      <c r="DY51" s="3">
        <f t="shared" si="50"/>
        <v>12</v>
      </c>
      <c r="DZ51" s="3">
        <f t="shared" si="51"/>
        <v>1</v>
      </c>
      <c r="EA51" s="3">
        <f t="shared" si="52"/>
        <v>2</v>
      </c>
      <c r="EB51" s="3">
        <f t="shared" si="23"/>
        <v>54</v>
      </c>
      <c r="ED51" s="28">
        <f t="shared" si="43"/>
        <v>0.20370370370370369</v>
      </c>
      <c r="EE51" s="28">
        <f t="shared" si="44"/>
        <v>0.51851851851851849</v>
      </c>
      <c r="EF51" s="28">
        <f t="shared" si="45"/>
        <v>0.22222222222222221</v>
      </c>
      <c r="EG51" s="28">
        <f t="shared" si="46"/>
        <v>1.8518518518518517E-2</v>
      </c>
      <c r="EH51" s="28">
        <f t="shared" si="47"/>
        <v>3.7037037037037035E-2</v>
      </c>
      <c r="EI51" s="29">
        <f t="shared" ref="EI51" si="53">SUM(ED51:EH51)</f>
        <v>1</v>
      </c>
    </row>
    <row r="52" spans="1:139" s="3" customFormat="1" ht="18" customHeight="1">
      <c r="A52" s="5"/>
      <c r="B52" s="8" t="s">
        <v>43</v>
      </c>
      <c r="C52" s="15">
        <f t="shared" ref="C52:BD52" si="54">AVERAGE(C43:C51)</f>
        <v>2.25</v>
      </c>
      <c r="D52" s="15">
        <f t="shared" si="54"/>
        <v>3.5</v>
      </c>
      <c r="E52" s="15">
        <f t="shared" si="54"/>
        <v>4</v>
      </c>
      <c r="F52" s="15">
        <f t="shared" si="54"/>
        <v>4</v>
      </c>
      <c r="G52" s="15">
        <f t="shared" si="54"/>
        <v>2.75</v>
      </c>
      <c r="H52" s="15">
        <f t="shared" si="54"/>
        <v>3.625</v>
      </c>
      <c r="I52" s="15">
        <f t="shared" si="54"/>
        <v>4</v>
      </c>
      <c r="J52" s="15">
        <f t="shared" si="54"/>
        <v>3.5</v>
      </c>
      <c r="K52" s="15">
        <f t="shared" si="54"/>
        <v>4.625</v>
      </c>
      <c r="L52" s="15">
        <f t="shared" si="54"/>
        <v>4</v>
      </c>
      <c r="M52" s="15">
        <f t="shared" si="54"/>
        <v>4</v>
      </c>
      <c r="N52" s="15">
        <f t="shared" si="54"/>
        <v>3</v>
      </c>
      <c r="O52" s="15">
        <f t="shared" si="54"/>
        <v>3.75</v>
      </c>
      <c r="P52" s="15">
        <f t="shared" si="54"/>
        <v>3.75</v>
      </c>
      <c r="Q52" s="15">
        <f t="shared" si="54"/>
        <v>5.125</v>
      </c>
      <c r="R52" s="15">
        <f t="shared" si="54"/>
        <v>3</v>
      </c>
      <c r="S52" s="15">
        <f t="shared" si="54"/>
        <v>3.375</v>
      </c>
      <c r="T52" s="15">
        <f t="shared" si="54"/>
        <v>4.625</v>
      </c>
      <c r="U52" s="15">
        <f t="shared" si="54"/>
        <v>2.875</v>
      </c>
      <c r="V52" s="15">
        <f t="shared" si="54"/>
        <v>4.125</v>
      </c>
      <c r="W52" s="15">
        <f t="shared" si="54"/>
        <v>3.125</v>
      </c>
      <c r="X52" s="15">
        <f t="shared" si="54"/>
        <v>3.5</v>
      </c>
      <c r="Y52" s="15">
        <f t="shared" si="54"/>
        <v>4</v>
      </c>
      <c r="Z52" s="15">
        <f t="shared" si="54"/>
        <v>3.625</v>
      </c>
      <c r="AA52" s="15">
        <f t="shared" si="54"/>
        <v>4.25</v>
      </c>
      <c r="AB52" s="15">
        <f t="shared" si="54"/>
        <v>4.125</v>
      </c>
      <c r="AC52" s="15">
        <f t="shared" si="54"/>
        <v>4.125</v>
      </c>
      <c r="AD52" s="15">
        <f t="shared" si="54"/>
        <v>4</v>
      </c>
      <c r="AE52" s="15">
        <f t="shared" si="54"/>
        <v>3.875</v>
      </c>
      <c r="AF52" s="15">
        <f t="shared" si="54"/>
        <v>4.75</v>
      </c>
      <c r="AG52" s="15">
        <f t="shared" si="54"/>
        <v>4.625</v>
      </c>
      <c r="AH52" s="15">
        <f t="shared" si="54"/>
        <v>4.125</v>
      </c>
      <c r="AI52" s="15">
        <f t="shared" si="54"/>
        <v>4.5</v>
      </c>
      <c r="AJ52" s="15">
        <f t="shared" si="54"/>
        <v>3.5</v>
      </c>
      <c r="AK52" s="15">
        <f t="shared" si="54"/>
        <v>2.625</v>
      </c>
      <c r="AL52" s="15">
        <f t="shared" si="54"/>
        <v>2.75</v>
      </c>
      <c r="AM52" s="15">
        <f t="shared" si="54"/>
        <v>4</v>
      </c>
      <c r="AN52" s="15">
        <f t="shared" si="54"/>
        <v>4</v>
      </c>
      <c r="AO52" s="15">
        <f t="shared" si="54"/>
        <v>4.125</v>
      </c>
      <c r="AP52" s="15">
        <f t="shared" si="54"/>
        <v>4</v>
      </c>
      <c r="AQ52" s="15">
        <f t="shared" si="54"/>
        <v>3.75</v>
      </c>
      <c r="AR52" s="15">
        <f t="shared" si="54"/>
        <v>4.375</v>
      </c>
      <c r="AS52" s="15">
        <f t="shared" si="54"/>
        <v>3.75</v>
      </c>
      <c r="AT52" s="15">
        <f t="shared" si="54"/>
        <v>3.75</v>
      </c>
      <c r="AU52" s="15">
        <f t="shared" si="54"/>
        <v>4.25</v>
      </c>
      <c r="AV52" s="15">
        <f t="shared" si="54"/>
        <v>3.25</v>
      </c>
      <c r="AW52" s="15">
        <f t="shared" si="54"/>
        <v>4</v>
      </c>
      <c r="AX52" s="15">
        <f t="shared" si="54"/>
        <v>4.375</v>
      </c>
      <c r="AY52" s="15">
        <f t="shared" si="54"/>
        <v>4</v>
      </c>
      <c r="AZ52" s="15">
        <f t="shared" si="54"/>
        <v>2.875</v>
      </c>
      <c r="BA52" s="15">
        <f t="shared" si="54"/>
        <v>3.875</v>
      </c>
      <c r="BB52" s="15">
        <f t="shared" si="54"/>
        <v>4.25</v>
      </c>
      <c r="BC52" s="15">
        <f t="shared" si="54"/>
        <v>2.75</v>
      </c>
      <c r="BD52" s="15">
        <f t="shared" si="54"/>
        <v>4.5</v>
      </c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23">
        <f>AVERAGE(DV44:DV51)</f>
        <v>3.8301886792452828</v>
      </c>
      <c r="EB52" s="3">
        <f t="shared" si="23"/>
        <v>0</v>
      </c>
      <c r="ED52" s="33">
        <f t="shared" ref="ED52:EH52" si="55">AVERAGE(ED44:ED51)</f>
        <v>0.17190775681341719</v>
      </c>
      <c r="EE52" s="33">
        <f t="shared" si="55"/>
        <v>0.5478249475890985</v>
      </c>
      <c r="EF52" s="33">
        <f t="shared" si="55"/>
        <v>0.18535988819007687</v>
      </c>
      <c r="EG52" s="33">
        <f t="shared" si="55"/>
        <v>8.7962962962962951E-2</v>
      </c>
      <c r="EH52" s="33">
        <f t="shared" si="55"/>
        <v>6.9444444444444441E-3</v>
      </c>
      <c r="EI52" s="29">
        <f t="shared" si="0"/>
        <v>0.99999999999999989</v>
      </c>
    </row>
    <row r="53" spans="1:139" s="3" customFormat="1" ht="18" customHeight="1">
      <c r="A53" s="5"/>
      <c r="B53" s="8" t="s">
        <v>45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8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EB53" s="3">
        <f t="shared" si="23"/>
        <v>0</v>
      </c>
      <c r="ED53" s="28"/>
      <c r="EE53" s="28"/>
      <c r="EF53" s="28"/>
      <c r="EG53" s="28"/>
      <c r="EH53" s="28"/>
      <c r="EI53" s="29">
        <f t="shared" si="0"/>
        <v>0</v>
      </c>
    </row>
    <row r="54" spans="1:139" s="3" customFormat="1" ht="35.25" customHeight="1">
      <c r="A54" s="5"/>
      <c r="B54" s="11" t="s">
        <v>77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8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EB54" s="3">
        <f t="shared" si="23"/>
        <v>0</v>
      </c>
      <c r="ED54" s="28"/>
      <c r="EE54" s="28"/>
      <c r="EF54" s="28"/>
      <c r="EG54" s="28"/>
      <c r="EH54" s="28"/>
      <c r="EI54" s="29">
        <f t="shared" si="0"/>
        <v>0</v>
      </c>
    </row>
    <row r="55" spans="1:139" s="3" customFormat="1" ht="35.25" customHeight="1">
      <c r="A55" s="5">
        <v>15</v>
      </c>
      <c r="B55" s="34" t="s">
        <v>64</v>
      </c>
      <c r="C55" s="6">
        <v>1</v>
      </c>
      <c r="D55" s="6">
        <v>2</v>
      </c>
      <c r="E55" s="6">
        <v>4</v>
      </c>
      <c r="F55" s="6">
        <v>4</v>
      </c>
      <c r="G55" s="6">
        <v>2</v>
      </c>
      <c r="H55" s="6">
        <v>4</v>
      </c>
      <c r="I55" s="6">
        <v>5</v>
      </c>
      <c r="J55" s="6">
        <v>4</v>
      </c>
      <c r="K55" s="6">
        <v>4</v>
      </c>
      <c r="L55" s="6">
        <v>4</v>
      </c>
      <c r="M55" s="6">
        <v>4</v>
      </c>
      <c r="N55" s="6">
        <v>3</v>
      </c>
      <c r="O55" s="6">
        <v>4</v>
      </c>
      <c r="P55" s="6">
        <v>3</v>
      </c>
      <c r="Q55" s="6">
        <v>5</v>
      </c>
      <c r="R55" s="6">
        <v>3</v>
      </c>
      <c r="S55" s="6">
        <v>4</v>
      </c>
      <c r="T55" s="18">
        <v>4</v>
      </c>
      <c r="U55" s="6">
        <v>3</v>
      </c>
      <c r="V55" s="6">
        <v>3</v>
      </c>
      <c r="W55" s="6">
        <v>3</v>
      </c>
      <c r="X55" s="6">
        <v>4</v>
      </c>
      <c r="Y55" s="6">
        <v>4</v>
      </c>
      <c r="Z55" s="6">
        <v>4</v>
      </c>
      <c r="AA55" s="6">
        <v>4</v>
      </c>
      <c r="AB55" s="6">
        <v>5</v>
      </c>
      <c r="AC55" s="6">
        <v>4</v>
      </c>
      <c r="AD55" s="6">
        <v>4</v>
      </c>
      <c r="AE55" s="6">
        <v>4</v>
      </c>
      <c r="AF55" s="6">
        <v>4</v>
      </c>
      <c r="AG55" s="6">
        <v>5</v>
      </c>
      <c r="AH55" s="6">
        <v>4</v>
      </c>
      <c r="AI55" s="6">
        <v>5</v>
      </c>
      <c r="AJ55" s="6">
        <v>2</v>
      </c>
      <c r="AK55" s="6">
        <v>3</v>
      </c>
      <c r="AL55" s="6">
        <v>3</v>
      </c>
      <c r="AM55" s="6">
        <v>4</v>
      </c>
      <c r="AN55" s="6">
        <v>5</v>
      </c>
      <c r="AO55" s="6">
        <v>4</v>
      </c>
      <c r="AP55" s="6">
        <v>4</v>
      </c>
      <c r="AQ55" s="6">
        <v>3</v>
      </c>
      <c r="AR55" s="6">
        <v>5</v>
      </c>
      <c r="AS55" s="6">
        <v>2</v>
      </c>
      <c r="AT55" s="6">
        <v>2</v>
      </c>
      <c r="AU55" s="6">
        <v>3</v>
      </c>
      <c r="AV55" s="6">
        <v>4</v>
      </c>
      <c r="AW55" s="6">
        <v>4</v>
      </c>
      <c r="AX55" s="6">
        <v>5</v>
      </c>
      <c r="AY55" s="6">
        <v>4</v>
      </c>
      <c r="AZ55" s="6">
        <v>3</v>
      </c>
      <c r="BA55" s="6">
        <v>4</v>
      </c>
      <c r="BB55" s="6">
        <v>4</v>
      </c>
      <c r="BC55" s="6">
        <v>2</v>
      </c>
      <c r="BD55" s="6">
        <v>4</v>
      </c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22">
        <f t="shared" ref="DV55:DV60" si="56">AVERAGE(D55:DU55)</f>
        <v>3.7169811320754715</v>
      </c>
      <c r="DW55" s="3">
        <f t="shared" ref="DW55" si="57">COUNTIF(C55:DU55,5)</f>
        <v>8</v>
      </c>
      <c r="DX55" s="3">
        <f t="shared" ref="DX55" si="58">COUNTIF(C55:DU55,4)</f>
        <v>28</v>
      </c>
      <c r="DY55" s="3">
        <f t="shared" ref="DY55" si="59">COUNTIF(C55:DU55,3)</f>
        <v>11</v>
      </c>
      <c r="DZ55" s="3">
        <f t="shared" ref="DZ55" si="60">COUNTIF(C55:DU55,2)</f>
        <v>6</v>
      </c>
      <c r="EA55" s="3">
        <f t="shared" ref="EA55" si="61">COUNTIF(C55:DU55,1)</f>
        <v>1</v>
      </c>
      <c r="EB55" s="3">
        <f t="shared" si="23"/>
        <v>54</v>
      </c>
      <c r="ED55" s="28">
        <f t="shared" ref="ED55:ED60" si="62">DW55/EB55</f>
        <v>0.14814814814814814</v>
      </c>
      <c r="EE55" s="28">
        <f t="shared" ref="EE55:EE60" si="63">DX55/EB55</f>
        <v>0.51851851851851849</v>
      </c>
      <c r="EF55" s="28">
        <f t="shared" ref="EF55:EF60" si="64">DY55/EB55</f>
        <v>0.20370370370370369</v>
      </c>
      <c r="EG55" s="28">
        <f t="shared" ref="EG55:EG60" si="65">DZ55/EB55</f>
        <v>0.1111111111111111</v>
      </c>
      <c r="EH55" s="28">
        <f t="shared" ref="EH55:EH60" si="66">EA55/EB55</f>
        <v>1.8518518518518517E-2</v>
      </c>
      <c r="EI55" s="29">
        <f t="shared" si="0"/>
        <v>0.99999999999999989</v>
      </c>
    </row>
    <row r="56" spans="1:139" s="3" customFormat="1" ht="35.25" customHeight="1">
      <c r="A56" s="5">
        <v>18</v>
      </c>
      <c r="B56" s="34" t="s">
        <v>18</v>
      </c>
      <c r="C56" s="6">
        <v>3</v>
      </c>
      <c r="D56" s="6">
        <v>4</v>
      </c>
      <c r="E56" s="6">
        <v>4</v>
      </c>
      <c r="F56" s="6">
        <v>4</v>
      </c>
      <c r="G56" s="6">
        <v>3</v>
      </c>
      <c r="H56" s="6">
        <v>5</v>
      </c>
      <c r="I56" s="6">
        <v>5</v>
      </c>
      <c r="J56" s="6">
        <v>4</v>
      </c>
      <c r="K56" s="6">
        <v>5</v>
      </c>
      <c r="L56" s="6">
        <v>3</v>
      </c>
      <c r="M56" s="6">
        <v>4</v>
      </c>
      <c r="N56" s="6">
        <v>4</v>
      </c>
      <c r="O56" s="6">
        <v>4</v>
      </c>
      <c r="P56" s="6">
        <v>4</v>
      </c>
      <c r="Q56" s="6">
        <v>5</v>
      </c>
      <c r="R56" s="6">
        <v>3</v>
      </c>
      <c r="S56" s="6">
        <v>4</v>
      </c>
      <c r="T56" s="18">
        <v>4</v>
      </c>
      <c r="U56" s="6">
        <v>4</v>
      </c>
      <c r="V56" s="6">
        <v>4</v>
      </c>
      <c r="W56" s="6">
        <v>3</v>
      </c>
      <c r="X56" s="6">
        <v>4</v>
      </c>
      <c r="Y56" s="6">
        <v>4</v>
      </c>
      <c r="Z56" s="6">
        <v>3</v>
      </c>
      <c r="AA56" s="6">
        <v>5</v>
      </c>
      <c r="AB56" s="6">
        <v>5</v>
      </c>
      <c r="AC56" s="6">
        <v>5</v>
      </c>
      <c r="AD56" s="6">
        <v>4</v>
      </c>
      <c r="AE56" s="6">
        <v>4</v>
      </c>
      <c r="AF56" s="6">
        <v>5</v>
      </c>
      <c r="AG56" s="6">
        <v>5</v>
      </c>
      <c r="AH56" s="6">
        <v>4</v>
      </c>
      <c r="AI56" s="6">
        <v>4</v>
      </c>
      <c r="AJ56" s="6">
        <v>4</v>
      </c>
      <c r="AK56" s="6">
        <v>3</v>
      </c>
      <c r="AL56" s="6">
        <v>4</v>
      </c>
      <c r="AM56" s="6">
        <v>4</v>
      </c>
      <c r="AN56" s="6">
        <v>3</v>
      </c>
      <c r="AO56" s="6">
        <v>4</v>
      </c>
      <c r="AP56" s="6">
        <v>4</v>
      </c>
      <c r="AQ56" s="6">
        <v>4</v>
      </c>
      <c r="AR56" s="6">
        <v>5</v>
      </c>
      <c r="AS56" s="6">
        <v>4</v>
      </c>
      <c r="AT56" s="6">
        <v>4</v>
      </c>
      <c r="AU56" s="6">
        <v>5</v>
      </c>
      <c r="AV56" s="6">
        <v>4</v>
      </c>
      <c r="AW56" s="6">
        <v>4</v>
      </c>
      <c r="AX56" s="6">
        <v>5</v>
      </c>
      <c r="AY56" s="6">
        <v>4</v>
      </c>
      <c r="AZ56" s="6">
        <v>3</v>
      </c>
      <c r="BA56" s="6">
        <v>2</v>
      </c>
      <c r="BB56" s="6">
        <v>5</v>
      </c>
      <c r="BC56" s="6">
        <v>3</v>
      </c>
      <c r="BD56" s="6">
        <v>4</v>
      </c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22">
        <f t="shared" si="56"/>
        <v>4.0377358490566042</v>
      </c>
      <c r="DW56" s="3">
        <f t="shared" ref="DW56:DW60" si="67">COUNTIF(C56:DU56,5)</f>
        <v>13</v>
      </c>
      <c r="DX56" s="3">
        <f t="shared" ref="DX56:DX60" si="68">COUNTIF(C56:DU56,4)</f>
        <v>30</v>
      </c>
      <c r="DY56" s="3">
        <f t="shared" ref="DY56:DY60" si="69">COUNTIF(C56:DU56,3)</f>
        <v>10</v>
      </c>
      <c r="DZ56" s="3">
        <f t="shared" ref="DZ56:DZ60" si="70">COUNTIF(C56:DU56,2)</f>
        <v>1</v>
      </c>
      <c r="EA56" s="3">
        <f t="shared" ref="EA56:EA60" si="71">COUNTIF(C56:DU56,1)</f>
        <v>0</v>
      </c>
      <c r="EB56" s="3">
        <f t="shared" si="23"/>
        <v>54</v>
      </c>
      <c r="ED56" s="28">
        <f t="shared" si="62"/>
        <v>0.24074074074074073</v>
      </c>
      <c r="EE56" s="28">
        <f t="shared" si="63"/>
        <v>0.55555555555555558</v>
      </c>
      <c r="EF56" s="28">
        <f t="shared" si="64"/>
        <v>0.18518518518518517</v>
      </c>
      <c r="EG56" s="28">
        <f t="shared" si="65"/>
        <v>1.8518518518518517E-2</v>
      </c>
      <c r="EH56" s="28">
        <f t="shared" si="66"/>
        <v>0</v>
      </c>
      <c r="EI56" s="29">
        <f t="shared" si="0"/>
        <v>0.99999999999999989</v>
      </c>
    </row>
    <row r="57" spans="1:139" s="3" customFormat="1" ht="35.25" customHeight="1">
      <c r="A57" s="5">
        <v>24</v>
      </c>
      <c r="B57" s="34" t="s">
        <v>65</v>
      </c>
      <c r="C57" s="6">
        <v>1</v>
      </c>
      <c r="D57" s="6">
        <v>2</v>
      </c>
      <c r="E57" s="6">
        <v>4</v>
      </c>
      <c r="F57" s="6">
        <v>4</v>
      </c>
      <c r="G57" s="6">
        <v>3</v>
      </c>
      <c r="H57" s="6">
        <v>4</v>
      </c>
      <c r="I57" s="6">
        <v>4</v>
      </c>
      <c r="J57" s="6">
        <v>2</v>
      </c>
      <c r="K57" s="6">
        <v>5</v>
      </c>
      <c r="L57" s="6">
        <v>3</v>
      </c>
      <c r="M57" s="6">
        <v>4</v>
      </c>
      <c r="N57" s="6">
        <v>2</v>
      </c>
      <c r="O57" s="6">
        <v>4</v>
      </c>
      <c r="P57" s="6">
        <v>4</v>
      </c>
      <c r="Q57" s="6">
        <v>4</v>
      </c>
      <c r="R57" s="6">
        <v>4</v>
      </c>
      <c r="S57" s="6">
        <v>4</v>
      </c>
      <c r="T57" s="18">
        <v>4</v>
      </c>
      <c r="U57" s="6">
        <v>2</v>
      </c>
      <c r="V57" s="6">
        <v>4</v>
      </c>
      <c r="W57" s="6">
        <v>3</v>
      </c>
      <c r="X57" s="6">
        <v>3</v>
      </c>
      <c r="Y57" s="6">
        <v>4</v>
      </c>
      <c r="Z57" s="6">
        <v>4</v>
      </c>
      <c r="AA57" s="6">
        <v>4</v>
      </c>
      <c r="AB57" s="6">
        <v>4</v>
      </c>
      <c r="AC57" s="6">
        <v>4</v>
      </c>
      <c r="AD57" s="6">
        <v>4</v>
      </c>
      <c r="AE57" s="6">
        <v>4</v>
      </c>
      <c r="AF57" s="6">
        <v>5</v>
      </c>
      <c r="AG57" s="6">
        <v>5</v>
      </c>
      <c r="AH57" s="6">
        <v>4</v>
      </c>
      <c r="AI57" s="6">
        <v>5</v>
      </c>
      <c r="AJ57" s="6">
        <v>4</v>
      </c>
      <c r="AK57" s="6">
        <v>2</v>
      </c>
      <c r="AL57" s="6">
        <v>2</v>
      </c>
      <c r="AM57" s="6">
        <v>4</v>
      </c>
      <c r="AN57" s="6">
        <v>5</v>
      </c>
      <c r="AO57" s="6">
        <v>4</v>
      </c>
      <c r="AP57" s="6">
        <v>4</v>
      </c>
      <c r="AQ57" s="6">
        <v>2</v>
      </c>
      <c r="AR57" s="6">
        <v>4</v>
      </c>
      <c r="AS57" s="6">
        <v>3</v>
      </c>
      <c r="AT57" s="6">
        <v>3</v>
      </c>
      <c r="AU57" s="6">
        <v>4</v>
      </c>
      <c r="AV57" s="6">
        <v>3</v>
      </c>
      <c r="AW57" s="6">
        <v>4</v>
      </c>
      <c r="AX57" s="6">
        <v>4</v>
      </c>
      <c r="AY57" s="6">
        <v>4</v>
      </c>
      <c r="AZ57" s="6">
        <v>3</v>
      </c>
      <c r="BA57" s="6">
        <v>1</v>
      </c>
      <c r="BB57" s="6">
        <v>4</v>
      </c>
      <c r="BC57" s="6">
        <v>3</v>
      </c>
      <c r="BD57" s="6">
        <v>4</v>
      </c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22">
        <f t="shared" si="56"/>
        <v>3.6037735849056602</v>
      </c>
      <c r="DW57" s="3">
        <f t="shared" si="67"/>
        <v>5</v>
      </c>
      <c r="DX57" s="3">
        <f t="shared" si="68"/>
        <v>31</v>
      </c>
      <c r="DY57" s="3">
        <f t="shared" si="69"/>
        <v>9</v>
      </c>
      <c r="DZ57" s="3">
        <f t="shared" si="70"/>
        <v>7</v>
      </c>
      <c r="EA57" s="3">
        <f t="shared" si="71"/>
        <v>2</v>
      </c>
      <c r="EB57" s="3">
        <f t="shared" si="23"/>
        <v>54</v>
      </c>
      <c r="ED57" s="28">
        <f t="shared" si="62"/>
        <v>9.2592592592592587E-2</v>
      </c>
      <c r="EE57" s="28">
        <f t="shared" si="63"/>
        <v>0.57407407407407407</v>
      </c>
      <c r="EF57" s="28">
        <f t="shared" si="64"/>
        <v>0.16666666666666666</v>
      </c>
      <c r="EG57" s="28">
        <f t="shared" si="65"/>
        <v>0.12962962962962962</v>
      </c>
      <c r="EH57" s="28">
        <f t="shared" si="66"/>
        <v>3.7037037037037035E-2</v>
      </c>
      <c r="EI57" s="29">
        <f t="shared" si="0"/>
        <v>1</v>
      </c>
    </row>
    <row r="58" spans="1:139" s="3" customFormat="1" ht="35.25" customHeight="1">
      <c r="A58" s="5">
        <v>16</v>
      </c>
      <c r="B58" s="34" t="s">
        <v>16</v>
      </c>
      <c r="C58" s="6">
        <v>1</v>
      </c>
      <c r="D58" s="6">
        <v>4</v>
      </c>
      <c r="E58" s="6">
        <v>4</v>
      </c>
      <c r="F58" s="6">
        <v>4</v>
      </c>
      <c r="G58" s="6">
        <v>5</v>
      </c>
      <c r="H58" s="6">
        <v>4</v>
      </c>
      <c r="I58" s="6">
        <v>4</v>
      </c>
      <c r="J58" s="6">
        <v>4</v>
      </c>
      <c r="K58" s="6">
        <v>5</v>
      </c>
      <c r="L58" s="6">
        <v>4</v>
      </c>
      <c r="M58" s="6">
        <v>5</v>
      </c>
      <c r="N58" s="6">
        <v>3</v>
      </c>
      <c r="O58" s="6">
        <v>4</v>
      </c>
      <c r="P58" s="6">
        <v>4</v>
      </c>
      <c r="Q58" s="6">
        <v>4</v>
      </c>
      <c r="R58" s="6">
        <v>3</v>
      </c>
      <c r="S58" s="6">
        <v>4</v>
      </c>
      <c r="T58" s="18">
        <v>4</v>
      </c>
      <c r="U58" s="6">
        <v>4</v>
      </c>
      <c r="V58" s="6">
        <v>5</v>
      </c>
      <c r="W58" s="6">
        <v>4</v>
      </c>
      <c r="X58" s="6">
        <v>3</v>
      </c>
      <c r="Y58" s="6">
        <v>4</v>
      </c>
      <c r="Z58" s="6">
        <v>2</v>
      </c>
      <c r="AA58" s="6">
        <v>5</v>
      </c>
      <c r="AB58" s="6">
        <v>3</v>
      </c>
      <c r="AC58" s="6">
        <v>4</v>
      </c>
      <c r="AD58" s="6">
        <v>3</v>
      </c>
      <c r="AE58" s="6">
        <v>4</v>
      </c>
      <c r="AF58" s="6">
        <v>4</v>
      </c>
      <c r="AG58" s="6">
        <v>4</v>
      </c>
      <c r="AH58" s="6">
        <v>4</v>
      </c>
      <c r="AI58" s="6">
        <v>5</v>
      </c>
      <c r="AJ58" s="6">
        <v>4</v>
      </c>
      <c r="AK58" s="6">
        <v>3</v>
      </c>
      <c r="AL58" s="6">
        <v>4</v>
      </c>
      <c r="AM58" s="6">
        <v>4</v>
      </c>
      <c r="AN58" s="6">
        <v>5</v>
      </c>
      <c r="AO58" s="6">
        <v>5</v>
      </c>
      <c r="AP58" s="6">
        <v>4</v>
      </c>
      <c r="AQ58" s="6">
        <v>4</v>
      </c>
      <c r="AR58" s="6">
        <v>3</v>
      </c>
      <c r="AS58" s="6">
        <v>4</v>
      </c>
      <c r="AT58" s="6">
        <v>4</v>
      </c>
      <c r="AU58" s="6">
        <v>4</v>
      </c>
      <c r="AV58" s="6">
        <v>4</v>
      </c>
      <c r="AW58" s="6">
        <v>4</v>
      </c>
      <c r="AX58" s="6">
        <v>3</v>
      </c>
      <c r="AY58" s="6">
        <v>5</v>
      </c>
      <c r="AZ58" s="6">
        <v>3</v>
      </c>
      <c r="BA58" s="6">
        <v>5</v>
      </c>
      <c r="BB58" s="6">
        <v>4</v>
      </c>
      <c r="BC58" s="6">
        <v>4</v>
      </c>
      <c r="BD58" s="6">
        <v>4</v>
      </c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22">
        <f t="shared" si="56"/>
        <v>3.9811320754716979</v>
      </c>
      <c r="DW58" s="3">
        <f>COUNTIF(C58:DU58,5)</f>
        <v>10</v>
      </c>
      <c r="DX58" s="3">
        <f>COUNTIF(C58:DU58,4)</f>
        <v>33</v>
      </c>
      <c r="DY58" s="3">
        <f>COUNTIF(C58:DU58,3)</f>
        <v>9</v>
      </c>
      <c r="DZ58" s="3">
        <f>COUNTIF(C58:DU58,2)</f>
        <v>1</v>
      </c>
      <c r="EA58" s="3">
        <f>COUNTIF(C58:DU58,1)</f>
        <v>1</v>
      </c>
      <c r="EB58" s="3">
        <f t="shared" ref="EB58" si="72">SUM(DW58:EA58)</f>
        <v>54</v>
      </c>
      <c r="ED58" s="28">
        <f t="shared" si="62"/>
        <v>0.18518518518518517</v>
      </c>
      <c r="EE58" s="28">
        <f t="shared" si="63"/>
        <v>0.61111111111111116</v>
      </c>
      <c r="EF58" s="28">
        <f t="shared" si="64"/>
        <v>0.16666666666666666</v>
      </c>
      <c r="EG58" s="28">
        <f t="shared" si="65"/>
        <v>1.8518518518518517E-2</v>
      </c>
      <c r="EH58" s="28">
        <f t="shared" si="66"/>
        <v>1.8518518518518517E-2</v>
      </c>
      <c r="EI58" s="29">
        <f t="shared" ref="EI58" si="73">SUM(ED58:EH58)</f>
        <v>0.99999999999999989</v>
      </c>
    </row>
    <row r="59" spans="1:139" s="3" customFormat="1" ht="35.25" customHeight="1">
      <c r="A59" s="5">
        <v>37</v>
      </c>
      <c r="B59" s="34" t="s">
        <v>60</v>
      </c>
      <c r="C59" s="6">
        <v>1</v>
      </c>
      <c r="D59" s="6">
        <v>3</v>
      </c>
      <c r="E59" s="6">
        <v>4</v>
      </c>
      <c r="F59" s="6">
        <v>4</v>
      </c>
      <c r="G59" s="6">
        <v>3</v>
      </c>
      <c r="H59" s="6">
        <v>3</v>
      </c>
      <c r="I59" s="6">
        <v>5</v>
      </c>
      <c r="J59" s="6">
        <v>5</v>
      </c>
      <c r="K59" s="6">
        <v>5</v>
      </c>
      <c r="L59" s="6">
        <v>4</v>
      </c>
      <c r="M59" s="6">
        <v>4</v>
      </c>
      <c r="N59" s="6">
        <v>3</v>
      </c>
      <c r="O59" s="6">
        <v>4</v>
      </c>
      <c r="P59" s="6">
        <v>4</v>
      </c>
      <c r="Q59" s="6">
        <v>5</v>
      </c>
      <c r="R59" s="6">
        <v>3</v>
      </c>
      <c r="S59" s="6">
        <v>4</v>
      </c>
      <c r="T59" s="18">
        <v>4</v>
      </c>
      <c r="U59" s="6">
        <v>3</v>
      </c>
      <c r="V59" s="6">
        <v>3</v>
      </c>
      <c r="W59" s="6">
        <v>3</v>
      </c>
      <c r="X59" s="6">
        <v>3</v>
      </c>
      <c r="Y59" s="6">
        <v>4</v>
      </c>
      <c r="Z59" s="6">
        <v>3</v>
      </c>
      <c r="AA59" s="6">
        <v>4</v>
      </c>
      <c r="AB59" s="6">
        <v>4</v>
      </c>
      <c r="AC59" s="6">
        <v>4</v>
      </c>
      <c r="AD59" s="6">
        <v>4</v>
      </c>
      <c r="AE59" s="6">
        <v>4</v>
      </c>
      <c r="AF59" s="6">
        <v>5</v>
      </c>
      <c r="AG59" s="6">
        <v>5</v>
      </c>
      <c r="AH59" s="6">
        <v>5</v>
      </c>
      <c r="AI59" s="6">
        <v>5</v>
      </c>
      <c r="AJ59" s="6">
        <v>4</v>
      </c>
      <c r="AK59" s="6">
        <v>2</v>
      </c>
      <c r="AL59" s="6">
        <v>2</v>
      </c>
      <c r="AM59" s="6">
        <v>4</v>
      </c>
      <c r="AN59" s="6">
        <v>4</v>
      </c>
      <c r="AO59" s="6">
        <v>5</v>
      </c>
      <c r="AP59" s="6">
        <v>4</v>
      </c>
      <c r="AQ59" s="6">
        <v>3</v>
      </c>
      <c r="AR59" s="6">
        <v>4</v>
      </c>
      <c r="AS59" s="6">
        <v>4</v>
      </c>
      <c r="AT59" s="6">
        <v>4</v>
      </c>
      <c r="AU59" s="6">
        <v>4</v>
      </c>
      <c r="AV59" s="6">
        <v>4</v>
      </c>
      <c r="AW59" s="6">
        <v>4</v>
      </c>
      <c r="AX59" s="6">
        <v>4</v>
      </c>
      <c r="AY59" s="6">
        <v>5</v>
      </c>
      <c r="AZ59" s="6">
        <v>3</v>
      </c>
      <c r="BA59" s="6">
        <v>5</v>
      </c>
      <c r="BB59" s="6">
        <v>5</v>
      </c>
      <c r="BC59" s="6">
        <v>4</v>
      </c>
      <c r="BD59" s="6">
        <v>5</v>
      </c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22">
        <f t="shared" si="56"/>
        <v>3.9433962264150941</v>
      </c>
      <c r="DW59" s="3">
        <f t="shared" si="67"/>
        <v>13</v>
      </c>
      <c r="DX59" s="3">
        <f t="shared" si="68"/>
        <v>26</v>
      </c>
      <c r="DY59" s="3">
        <f t="shared" si="69"/>
        <v>12</v>
      </c>
      <c r="DZ59" s="3">
        <f t="shared" si="70"/>
        <v>2</v>
      </c>
      <c r="EA59" s="3">
        <f t="shared" si="71"/>
        <v>1</v>
      </c>
      <c r="EB59" s="3">
        <f t="shared" si="23"/>
        <v>54</v>
      </c>
      <c r="ED59" s="28">
        <f t="shared" si="62"/>
        <v>0.24074074074074073</v>
      </c>
      <c r="EE59" s="28">
        <f t="shared" si="63"/>
        <v>0.48148148148148145</v>
      </c>
      <c r="EF59" s="28">
        <f t="shared" si="64"/>
        <v>0.22222222222222221</v>
      </c>
      <c r="EG59" s="28">
        <f t="shared" si="65"/>
        <v>3.7037037037037035E-2</v>
      </c>
      <c r="EH59" s="28">
        <f t="shared" si="66"/>
        <v>1.8518518518518517E-2</v>
      </c>
      <c r="EI59" s="29">
        <f t="shared" si="0"/>
        <v>0.99999999999999989</v>
      </c>
    </row>
    <row r="60" spans="1:139" s="3" customFormat="1" ht="35.25" customHeight="1">
      <c r="A60" s="5">
        <v>42</v>
      </c>
      <c r="B60" s="34" t="s">
        <v>35</v>
      </c>
      <c r="C60" s="6">
        <v>1</v>
      </c>
      <c r="D60" s="6">
        <v>4</v>
      </c>
      <c r="E60" s="6">
        <v>4</v>
      </c>
      <c r="F60" s="6">
        <v>4</v>
      </c>
      <c r="G60" s="6">
        <v>3</v>
      </c>
      <c r="H60" s="6">
        <v>4</v>
      </c>
      <c r="I60" s="6">
        <v>4</v>
      </c>
      <c r="J60" s="6">
        <v>4</v>
      </c>
      <c r="K60" s="6">
        <v>5</v>
      </c>
      <c r="L60" s="6">
        <v>4</v>
      </c>
      <c r="M60" s="6">
        <v>4</v>
      </c>
      <c r="N60" s="6">
        <v>2</v>
      </c>
      <c r="O60" s="6">
        <v>4</v>
      </c>
      <c r="P60" s="6">
        <v>4</v>
      </c>
      <c r="Q60" s="6">
        <v>4</v>
      </c>
      <c r="R60" s="6">
        <v>3</v>
      </c>
      <c r="S60" s="6">
        <v>4</v>
      </c>
      <c r="T60" s="18">
        <v>4</v>
      </c>
      <c r="U60" s="6">
        <v>4</v>
      </c>
      <c r="V60" s="6">
        <v>5</v>
      </c>
      <c r="W60" s="6">
        <v>4</v>
      </c>
      <c r="X60" s="6">
        <v>3</v>
      </c>
      <c r="Y60" s="6">
        <v>4</v>
      </c>
      <c r="Z60" s="6">
        <v>4</v>
      </c>
      <c r="AA60" s="6">
        <v>3</v>
      </c>
      <c r="AB60" s="6">
        <v>2</v>
      </c>
      <c r="AC60" s="6">
        <v>4</v>
      </c>
      <c r="AD60" s="6">
        <v>4</v>
      </c>
      <c r="AE60" s="6">
        <v>4</v>
      </c>
      <c r="AF60" s="6">
        <v>4</v>
      </c>
      <c r="AG60" s="6">
        <v>4</v>
      </c>
      <c r="AH60" s="6">
        <v>4</v>
      </c>
      <c r="AI60" s="6">
        <v>4</v>
      </c>
      <c r="AJ60" s="6">
        <v>4</v>
      </c>
      <c r="AK60" s="6">
        <v>2</v>
      </c>
      <c r="AL60" s="6">
        <v>2</v>
      </c>
      <c r="AM60" s="6">
        <v>4</v>
      </c>
      <c r="AN60" s="6">
        <v>4</v>
      </c>
      <c r="AO60" s="6">
        <v>4</v>
      </c>
      <c r="AP60" s="6">
        <v>4</v>
      </c>
      <c r="AQ60" s="6">
        <v>3</v>
      </c>
      <c r="AR60" s="6">
        <v>4</v>
      </c>
      <c r="AS60" s="6">
        <v>4</v>
      </c>
      <c r="AT60" s="6">
        <v>4</v>
      </c>
      <c r="AU60" s="6">
        <v>4</v>
      </c>
      <c r="AV60" s="6">
        <v>3</v>
      </c>
      <c r="AW60" s="6">
        <v>4</v>
      </c>
      <c r="AX60" s="6">
        <v>4</v>
      </c>
      <c r="AY60" s="6">
        <v>4</v>
      </c>
      <c r="AZ60" s="6">
        <v>4</v>
      </c>
      <c r="BA60" s="6">
        <v>4</v>
      </c>
      <c r="BB60" s="6">
        <v>4</v>
      </c>
      <c r="BC60" s="6">
        <v>3</v>
      </c>
      <c r="BD60" s="6">
        <v>5</v>
      </c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22">
        <f t="shared" si="56"/>
        <v>3.7735849056603774</v>
      </c>
      <c r="DW60" s="3">
        <f t="shared" si="67"/>
        <v>3</v>
      </c>
      <c r="DX60" s="3">
        <f t="shared" si="68"/>
        <v>39</v>
      </c>
      <c r="DY60" s="3">
        <f t="shared" si="69"/>
        <v>7</v>
      </c>
      <c r="DZ60" s="3">
        <f t="shared" si="70"/>
        <v>4</v>
      </c>
      <c r="EA60" s="3">
        <f t="shared" si="71"/>
        <v>1</v>
      </c>
      <c r="EB60" s="3">
        <f t="shared" si="23"/>
        <v>54</v>
      </c>
      <c r="ED60" s="28">
        <f t="shared" si="62"/>
        <v>5.5555555555555552E-2</v>
      </c>
      <c r="EE60" s="28">
        <f t="shared" si="63"/>
        <v>0.72222222222222221</v>
      </c>
      <c r="EF60" s="28">
        <f t="shared" si="64"/>
        <v>0.12962962962962962</v>
      </c>
      <c r="EG60" s="28">
        <f t="shared" si="65"/>
        <v>7.407407407407407E-2</v>
      </c>
      <c r="EH60" s="28">
        <f t="shared" si="66"/>
        <v>1.8518518518518517E-2</v>
      </c>
      <c r="EI60" s="29">
        <f t="shared" si="0"/>
        <v>1</v>
      </c>
    </row>
    <row r="61" spans="1:139" s="3" customFormat="1" ht="18.75" customHeight="1">
      <c r="A61" s="5"/>
      <c r="B61" s="8" t="s">
        <v>43</v>
      </c>
      <c r="C61" s="15">
        <f t="shared" ref="C61:AH61" si="74">AVERAGE(C52:C60)</f>
        <v>1.4642857142857142</v>
      </c>
      <c r="D61" s="15">
        <f t="shared" si="74"/>
        <v>3.2142857142857144</v>
      </c>
      <c r="E61" s="15">
        <f t="shared" si="74"/>
        <v>4</v>
      </c>
      <c r="F61" s="15">
        <f t="shared" si="74"/>
        <v>4</v>
      </c>
      <c r="G61" s="15">
        <f t="shared" si="74"/>
        <v>3.1071428571428572</v>
      </c>
      <c r="H61" s="15">
        <f t="shared" si="74"/>
        <v>3.9464285714285716</v>
      </c>
      <c r="I61" s="15">
        <f t="shared" si="74"/>
        <v>4.4285714285714288</v>
      </c>
      <c r="J61" s="15">
        <f t="shared" si="74"/>
        <v>3.7857142857142856</v>
      </c>
      <c r="K61" s="15">
        <f t="shared" si="74"/>
        <v>4.8035714285714288</v>
      </c>
      <c r="L61" s="15">
        <f t="shared" si="74"/>
        <v>3.7142857142857144</v>
      </c>
      <c r="M61" s="15">
        <f t="shared" si="74"/>
        <v>4.1428571428571432</v>
      </c>
      <c r="N61" s="15">
        <f t="shared" si="74"/>
        <v>2.8571428571428572</v>
      </c>
      <c r="O61" s="15">
        <f t="shared" si="74"/>
        <v>3.9642857142857144</v>
      </c>
      <c r="P61" s="15">
        <f t="shared" si="74"/>
        <v>3.8214285714285716</v>
      </c>
      <c r="Q61" s="15">
        <f t="shared" si="74"/>
        <v>4.5892857142857144</v>
      </c>
      <c r="R61" s="15">
        <f t="shared" si="74"/>
        <v>3.1428571428571428</v>
      </c>
      <c r="S61" s="15">
        <f t="shared" si="74"/>
        <v>3.9107142857142856</v>
      </c>
      <c r="T61" s="15">
        <f t="shared" si="74"/>
        <v>4.0892857142857144</v>
      </c>
      <c r="U61" s="15">
        <f t="shared" si="74"/>
        <v>3.2678571428571428</v>
      </c>
      <c r="V61" s="15">
        <f t="shared" si="74"/>
        <v>4.0178571428571432</v>
      </c>
      <c r="W61" s="15">
        <f t="shared" si="74"/>
        <v>3.3035714285714284</v>
      </c>
      <c r="X61" s="15">
        <f t="shared" si="74"/>
        <v>3.3571428571428572</v>
      </c>
      <c r="Y61" s="15">
        <f t="shared" si="74"/>
        <v>4</v>
      </c>
      <c r="Z61" s="15">
        <f t="shared" si="74"/>
        <v>3.375</v>
      </c>
      <c r="AA61" s="15">
        <f t="shared" si="74"/>
        <v>4.1785714285714288</v>
      </c>
      <c r="AB61" s="15">
        <f t="shared" si="74"/>
        <v>3.875</v>
      </c>
      <c r="AC61" s="15">
        <f t="shared" si="74"/>
        <v>4.1607142857142856</v>
      </c>
      <c r="AD61" s="15">
        <f t="shared" si="74"/>
        <v>3.8571428571428572</v>
      </c>
      <c r="AE61" s="15">
        <f t="shared" si="74"/>
        <v>3.9821428571428572</v>
      </c>
      <c r="AF61" s="15">
        <f t="shared" si="74"/>
        <v>4.5357142857142856</v>
      </c>
      <c r="AG61" s="15">
        <f t="shared" si="74"/>
        <v>4.6607142857142856</v>
      </c>
      <c r="AH61" s="15">
        <f t="shared" si="74"/>
        <v>4.1607142857142856</v>
      </c>
      <c r="AI61" s="15">
        <f t="shared" ref="AI61:BD61" si="75">AVERAGE(AI52:AI60)</f>
        <v>4.6428571428571432</v>
      </c>
      <c r="AJ61" s="15">
        <f t="shared" si="75"/>
        <v>3.6428571428571428</v>
      </c>
      <c r="AK61" s="15">
        <f t="shared" si="75"/>
        <v>2.5178571428571428</v>
      </c>
      <c r="AL61" s="15">
        <f t="shared" si="75"/>
        <v>2.8214285714285716</v>
      </c>
      <c r="AM61" s="15">
        <f t="shared" si="75"/>
        <v>4</v>
      </c>
      <c r="AN61" s="15">
        <f t="shared" si="75"/>
        <v>4.2857142857142856</v>
      </c>
      <c r="AO61" s="15">
        <f t="shared" si="75"/>
        <v>4.3035714285714288</v>
      </c>
      <c r="AP61" s="15">
        <f t="shared" si="75"/>
        <v>4</v>
      </c>
      <c r="AQ61" s="15">
        <f t="shared" si="75"/>
        <v>3.25</v>
      </c>
      <c r="AR61" s="15">
        <f t="shared" si="75"/>
        <v>4.1964285714285712</v>
      </c>
      <c r="AS61" s="15">
        <f t="shared" si="75"/>
        <v>3.5357142857142856</v>
      </c>
      <c r="AT61" s="15">
        <f t="shared" si="75"/>
        <v>3.5357142857142856</v>
      </c>
      <c r="AU61" s="15">
        <f t="shared" si="75"/>
        <v>4.0357142857142856</v>
      </c>
      <c r="AV61" s="15">
        <f t="shared" si="75"/>
        <v>3.6071428571428572</v>
      </c>
      <c r="AW61" s="15">
        <f t="shared" si="75"/>
        <v>4</v>
      </c>
      <c r="AX61" s="15">
        <f t="shared" si="75"/>
        <v>4.1964285714285712</v>
      </c>
      <c r="AY61" s="15">
        <f t="shared" si="75"/>
        <v>4.2857142857142856</v>
      </c>
      <c r="AZ61" s="15">
        <f t="shared" si="75"/>
        <v>3.125</v>
      </c>
      <c r="BA61" s="15">
        <f t="shared" si="75"/>
        <v>3.5535714285714284</v>
      </c>
      <c r="BB61" s="15">
        <f t="shared" si="75"/>
        <v>4.3214285714285712</v>
      </c>
      <c r="BC61" s="15">
        <f t="shared" si="75"/>
        <v>3.1071428571428572</v>
      </c>
      <c r="BD61" s="15">
        <f t="shared" si="75"/>
        <v>4.3571428571428568</v>
      </c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23">
        <f>AVERAGE(DV55:DV60)</f>
        <v>3.8427672955974841</v>
      </c>
      <c r="EB61" s="3">
        <f t="shared" si="23"/>
        <v>0</v>
      </c>
      <c r="ED61" s="33">
        <f>AVERAGE(ED55:ED60)</f>
        <v>0.16049382716049379</v>
      </c>
      <c r="EE61" s="33">
        <f>AVERAGE(EE55:EE60)</f>
        <v>0.5771604938271605</v>
      </c>
      <c r="EF61" s="33">
        <f>AVERAGE(EF55:EF60)</f>
        <v>0.17901234567901234</v>
      </c>
      <c r="EG61" s="33">
        <f>AVERAGE(EG55:EG60)</f>
        <v>6.4814814814814811E-2</v>
      </c>
      <c r="EH61" s="33">
        <f>AVERAGE(EH55:EH60)</f>
        <v>1.8518518518518517E-2</v>
      </c>
      <c r="EI61" s="29">
        <f t="shared" si="0"/>
        <v>0.99999999999999989</v>
      </c>
    </row>
    <row r="62" spans="1:139" s="3" customFormat="1" ht="17.25" customHeight="1">
      <c r="A62" s="5"/>
      <c r="B62" s="8" t="s">
        <v>45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18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EB62" s="3">
        <f t="shared" si="23"/>
        <v>0</v>
      </c>
      <c r="ED62" s="28"/>
      <c r="EE62" s="28"/>
      <c r="EF62" s="28"/>
      <c r="EG62" s="28"/>
      <c r="EH62" s="28"/>
      <c r="EI62" s="29">
        <f t="shared" si="0"/>
        <v>0</v>
      </c>
    </row>
    <row r="63" spans="1:139" s="3" customFormat="1" ht="35.25" customHeight="1">
      <c r="A63" s="5"/>
      <c r="B63" s="11" t="s">
        <v>78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8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EB63" s="3">
        <f t="shared" si="23"/>
        <v>0</v>
      </c>
      <c r="ED63" s="28"/>
      <c r="EE63" s="28"/>
      <c r="EF63" s="28"/>
      <c r="EG63" s="28"/>
      <c r="EH63" s="28"/>
      <c r="EI63" s="29">
        <f t="shared" ref="EI63:EI122" si="76">SUM(ED63:EH63)</f>
        <v>0</v>
      </c>
    </row>
    <row r="64" spans="1:139" s="3" customFormat="1" ht="35.25" customHeight="1">
      <c r="A64" s="5">
        <v>4</v>
      </c>
      <c r="B64" s="34" t="s">
        <v>49</v>
      </c>
      <c r="C64" s="6">
        <v>3</v>
      </c>
      <c r="D64" s="6">
        <v>3</v>
      </c>
      <c r="E64" s="6">
        <v>4</v>
      </c>
      <c r="F64" s="6">
        <v>4</v>
      </c>
      <c r="G64" s="6">
        <v>4</v>
      </c>
      <c r="H64" s="6">
        <v>4</v>
      </c>
      <c r="I64" s="6">
        <v>2</v>
      </c>
      <c r="J64" s="6">
        <v>2</v>
      </c>
      <c r="K64" s="6">
        <v>4</v>
      </c>
      <c r="L64" s="6">
        <v>4</v>
      </c>
      <c r="M64" s="6">
        <v>4</v>
      </c>
      <c r="N64" s="6">
        <v>4</v>
      </c>
      <c r="O64" s="6">
        <v>2</v>
      </c>
      <c r="P64" s="6">
        <v>4</v>
      </c>
      <c r="Q64" s="6">
        <v>4</v>
      </c>
      <c r="R64" s="6">
        <v>3</v>
      </c>
      <c r="S64" s="6">
        <v>3</v>
      </c>
      <c r="T64" s="18">
        <v>2</v>
      </c>
      <c r="U64" s="6">
        <v>4</v>
      </c>
      <c r="V64" s="6">
        <v>4</v>
      </c>
      <c r="W64" s="6">
        <v>3</v>
      </c>
      <c r="X64" s="6">
        <v>3</v>
      </c>
      <c r="Y64" s="6">
        <v>4</v>
      </c>
      <c r="Z64" s="6">
        <v>4</v>
      </c>
      <c r="AA64" s="6">
        <v>5</v>
      </c>
      <c r="AB64" s="6">
        <v>4</v>
      </c>
      <c r="AC64" s="6">
        <v>5</v>
      </c>
      <c r="AD64" s="6">
        <v>4</v>
      </c>
      <c r="AE64" s="6">
        <v>4</v>
      </c>
      <c r="AF64" s="6">
        <v>2</v>
      </c>
      <c r="AG64" s="6">
        <v>5</v>
      </c>
      <c r="AH64" s="6">
        <v>4</v>
      </c>
      <c r="AI64" s="6">
        <v>4</v>
      </c>
      <c r="AJ64" s="6">
        <v>4</v>
      </c>
      <c r="AK64" s="6">
        <v>4</v>
      </c>
      <c r="AL64" s="6">
        <v>4</v>
      </c>
      <c r="AM64" s="6">
        <v>4</v>
      </c>
      <c r="AN64" s="6">
        <v>4</v>
      </c>
      <c r="AO64" s="6">
        <v>5</v>
      </c>
      <c r="AP64" s="6">
        <v>4</v>
      </c>
      <c r="AQ64" s="6">
        <v>3</v>
      </c>
      <c r="AR64" s="6">
        <v>5</v>
      </c>
      <c r="AS64" s="6">
        <v>4</v>
      </c>
      <c r="AT64" s="6">
        <v>4</v>
      </c>
      <c r="AU64" s="6">
        <v>5</v>
      </c>
      <c r="AV64" s="6">
        <v>4</v>
      </c>
      <c r="AW64" s="6">
        <v>4</v>
      </c>
      <c r="AX64" s="6">
        <v>5</v>
      </c>
      <c r="AY64" s="6">
        <v>4</v>
      </c>
      <c r="AZ64" s="6">
        <v>2</v>
      </c>
      <c r="BA64" s="6">
        <v>4</v>
      </c>
      <c r="BB64" s="6">
        <v>4</v>
      </c>
      <c r="BC64" s="6">
        <v>3</v>
      </c>
      <c r="BD64" s="6">
        <v>5</v>
      </c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22">
        <f t="shared" ref="DV64:DV74" si="77">AVERAGE(D64:DU64)</f>
        <v>3.7924528301886791</v>
      </c>
      <c r="DW64" s="3">
        <f t="shared" ref="DW64:DW74" si="78">COUNTIF(C64:DU64,5)</f>
        <v>8</v>
      </c>
      <c r="DX64" s="3">
        <f t="shared" ref="DX64:DX74" si="79">COUNTIF(C64:DU64,4)</f>
        <v>32</v>
      </c>
      <c r="DY64" s="3">
        <f t="shared" ref="DY64:DY74" si="80">COUNTIF(C64:DU64,3)</f>
        <v>8</v>
      </c>
      <c r="DZ64" s="3">
        <f t="shared" ref="DZ64:DZ74" si="81">COUNTIF(C64:DU64,2)</f>
        <v>6</v>
      </c>
      <c r="EA64" s="3">
        <f t="shared" ref="EA64:EA74" si="82">COUNTIF(C64:DU64,1)</f>
        <v>0</v>
      </c>
      <c r="EB64" s="3">
        <f t="shared" si="23"/>
        <v>54</v>
      </c>
      <c r="ED64" s="28">
        <f t="shared" ref="ED64:ED74" si="83">DW64/EB64</f>
        <v>0.14814814814814814</v>
      </c>
      <c r="EE64" s="28">
        <f t="shared" ref="EE64:EE74" si="84">DX64/EB64</f>
        <v>0.59259259259259256</v>
      </c>
      <c r="EF64" s="28">
        <f t="shared" ref="EF64:EF74" si="85">DY64/EB64</f>
        <v>0.14814814814814814</v>
      </c>
      <c r="EG64" s="28">
        <f t="shared" ref="EG64:EG74" si="86">DZ64/EB64</f>
        <v>0.1111111111111111</v>
      </c>
      <c r="EH64" s="28">
        <f t="shared" ref="EH64:EH74" si="87">EA64/EB64</f>
        <v>0</v>
      </c>
      <c r="EI64" s="29">
        <f t="shared" si="76"/>
        <v>1</v>
      </c>
    </row>
    <row r="65" spans="1:139" s="3" customFormat="1" ht="35.25" customHeight="1">
      <c r="A65" s="5">
        <v>10</v>
      </c>
      <c r="B65" s="34" t="s">
        <v>94</v>
      </c>
      <c r="C65" s="6">
        <v>3</v>
      </c>
      <c r="D65" s="6">
        <v>3</v>
      </c>
      <c r="E65" s="6">
        <v>4</v>
      </c>
      <c r="F65" s="6">
        <v>4</v>
      </c>
      <c r="G65" s="6">
        <v>4</v>
      </c>
      <c r="H65" s="6">
        <v>4</v>
      </c>
      <c r="I65" s="6">
        <v>4</v>
      </c>
      <c r="J65" s="6">
        <v>2</v>
      </c>
      <c r="K65" s="6">
        <v>4</v>
      </c>
      <c r="L65" s="6">
        <v>4</v>
      </c>
      <c r="M65" s="6">
        <v>5</v>
      </c>
      <c r="N65" s="6">
        <v>4</v>
      </c>
      <c r="O65" s="6">
        <v>5</v>
      </c>
      <c r="P65" s="6">
        <v>3</v>
      </c>
      <c r="Q65" s="6">
        <v>4</v>
      </c>
      <c r="R65" s="6">
        <v>3</v>
      </c>
      <c r="S65" s="6">
        <v>4</v>
      </c>
      <c r="T65" s="18">
        <v>5</v>
      </c>
      <c r="U65" s="6">
        <v>4</v>
      </c>
      <c r="V65" s="6">
        <v>5</v>
      </c>
      <c r="W65" s="6">
        <v>4</v>
      </c>
      <c r="X65" s="6">
        <v>3</v>
      </c>
      <c r="Y65" s="6">
        <v>4</v>
      </c>
      <c r="Z65" s="6">
        <v>4</v>
      </c>
      <c r="AA65" s="6">
        <v>4</v>
      </c>
      <c r="AB65" s="6">
        <v>2</v>
      </c>
      <c r="AC65" s="6">
        <v>4</v>
      </c>
      <c r="AD65" s="6">
        <v>4</v>
      </c>
      <c r="AE65" s="6">
        <v>4</v>
      </c>
      <c r="AF65" s="6">
        <v>5</v>
      </c>
      <c r="AG65" s="6">
        <v>5</v>
      </c>
      <c r="AH65" s="6">
        <v>5</v>
      </c>
      <c r="AI65" s="6">
        <v>4</v>
      </c>
      <c r="AJ65" s="6">
        <v>5</v>
      </c>
      <c r="AK65" s="6">
        <v>3</v>
      </c>
      <c r="AL65" s="6">
        <v>2</v>
      </c>
      <c r="AM65" s="6">
        <v>4</v>
      </c>
      <c r="AN65" s="6">
        <v>5</v>
      </c>
      <c r="AO65" s="6">
        <v>3</v>
      </c>
      <c r="AP65" s="6">
        <v>4</v>
      </c>
      <c r="AQ65" s="6">
        <v>4</v>
      </c>
      <c r="AR65" s="6">
        <v>4</v>
      </c>
      <c r="AS65" s="6">
        <v>3</v>
      </c>
      <c r="AT65" s="6">
        <v>3</v>
      </c>
      <c r="AU65" s="6">
        <v>2</v>
      </c>
      <c r="AV65" s="6">
        <v>3</v>
      </c>
      <c r="AW65" s="6">
        <v>5</v>
      </c>
      <c r="AX65" s="6">
        <v>4</v>
      </c>
      <c r="AY65" s="6">
        <v>4</v>
      </c>
      <c r="AZ65" s="6">
        <v>4</v>
      </c>
      <c r="BA65" s="6">
        <v>5</v>
      </c>
      <c r="BB65" s="6">
        <v>5</v>
      </c>
      <c r="BC65" s="6">
        <v>2</v>
      </c>
      <c r="BD65" s="6">
        <v>5</v>
      </c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22">
        <f t="shared" si="77"/>
        <v>3.8867924528301887</v>
      </c>
      <c r="DW65" s="3">
        <f t="shared" si="78"/>
        <v>13</v>
      </c>
      <c r="DX65" s="3">
        <f t="shared" si="79"/>
        <v>26</v>
      </c>
      <c r="DY65" s="3">
        <f t="shared" si="80"/>
        <v>10</v>
      </c>
      <c r="DZ65" s="3">
        <f t="shared" si="81"/>
        <v>5</v>
      </c>
      <c r="EA65" s="3">
        <f t="shared" si="82"/>
        <v>0</v>
      </c>
      <c r="EB65" s="3">
        <f t="shared" si="23"/>
        <v>54</v>
      </c>
      <c r="ED65" s="28">
        <f t="shared" si="83"/>
        <v>0.24074074074074073</v>
      </c>
      <c r="EE65" s="28">
        <f t="shared" si="84"/>
        <v>0.48148148148148145</v>
      </c>
      <c r="EF65" s="28">
        <f t="shared" si="85"/>
        <v>0.18518518518518517</v>
      </c>
      <c r="EG65" s="28">
        <f t="shared" si="86"/>
        <v>9.2592592592592587E-2</v>
      </c>
      <c r="EH65" s="28">
        <f t="shared" si="87"/>
        <v>0</v>
      </c>
      <c r="EI65" s="29">
        <f t="shared" si="76"/>
        <v>1</v>
      </c>
    </row>
    <row r="66" spans="1:139" s="3" customFormat="1" ht="35.25" customHeight="1">
      <c r="A66" s="5">
        <v>12</v>
      </c>
      <c r="B66" s="34" t="s">
        <v>14</v>
      </c>
      <c r="C66" s="6">
        <v>4</v>
      </c>
      <c r="D66" s="6">
        <v>2</v>
      </c>
      <c r="E66" s="6">
        <v>4</v>
      </c>
      <c r="F66" s="6">
        <v>3</v>
      </c>
      <c r="G66" s="6">
        <v>3</v>
      </c>
      <c r="H66" s="6">
        <v>4</v>
      </c>
      <c r="I66" s="6">
        <v>2</v>
      </c>
      <c r="J66" s="6">
        <v>2</v>
      </c>
      <c r="K66" s="6">
        <v>5</v>
      </c>
      <c r="L66" s="6">
        <v>3</v>
      </c>
      <c r="M66" s="6">
        <v>4</v>
      </c>
      <c r="N66" s="6">
        <v>3</v>
      </c>
      <c r="O66" s="6">
        <v>2</v>
      </c>
      <c r="P66" s="6">
        <v>2</v>
      </c>
      <c r="Q66" s="6">
        <v>4</v>
      </c>
      <c r="R66" s="6">
        <v>3</v>
      </c>
      <c r="S66" s="6">
        <v>3</v>
      </c>
      <c r="T66" s="18">
        <v>4</v>
      </c>
      <c r="U66" s="6">
        <v>4</v>
      </c>
      <c r="V66" s="6">
        <v>3</v>
      </c>
      <c r="W66" s="6">
        <v>3</v>
      </c>
      <c r="X66" s="6">
        <v>4</v>
      </c>
      <c r="Y66" s="6">
        <v>4</v>
      </c>
      <c r="Z66" s="6">
        <v>3</v>
      </c>
      <c r="AA66" s="6">
        <v>3</v>
      </c>
      <c r="AB66" s="6">
        <v>4</v>
      </c>
      <c r="AC66" s="6">
        <v>3</v>
      </c>
      <c r="AD66" s="6">
        <v>4</v>
      </c>
      <c r="AE66" s="6">
        <v>4</v>
      </c>
      <c r="AF66" s="6">
        <v>5</v>
      </c>
      <c r="AG66" s="6">
        <v>4</v>
      </c>
      <c r="AH66" s="6">
        <v>3</v>
      </c>
      <c r="AI66" s="6">
        <v>4</v>
      </c>
      <c r="AJ66" s="6">
        <v>4</v>
      </c>
      <c r="AK66" s="6">
        <v>3</v>
      </c>
      <c r="AL66" s="6">
        <v>2</v>
      </c>
      <c r="AM66" s="6">
        <v>4</v>
      </c>
      <c r="AN66" s="6">
        <v>3</v>
      </c>
      <c r="AO66" s="6">
        <v>2</v>
      </c>
      <c r="AP66" s="6">
        <v>4</v>
      </c>
      <c r="AQ66" s="6">
        <v>4</v>
      </c>
      <c r="AR66" s="6">
        <v>4</v>
      </c>
      <c r="AS66" s="6">
        <v>3</v>
      </c>
      <c r="AT66" s="6">
        <v>3</v>
      </c>
      <c r="AU66" s="6">
        <v>5</v>
      </c>
      <c r="AV66" s="6">
        <v>3</v>
      </c>
      <c r="AW66" s="6">
        <v>4</v>
      </c>
      <c r="AX66" s="6">
        <v>4</v>
      </c>
      <c r="AY66" s="6">
        <v>4</v>
      </c>
      <c r="AZ66" s="6">
        <v>3</v>
      </c>
      <c r="BA66" s="6">
        <v>4</v>
      </c>
      <c r="BB66" s="6">
        <v>3</v>
      </c>
      <c r="BC66" s="6">
        <v>2</v>
      </c>
      <c r="BD66" s="6">
        <v>4</v>
      </c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22">
        <f t="shared" si="77"/>
        <v>3.3962264150943398</v>
      </c>
      <c r="DW66" s="3">
        <f t="shared" si="78"/>
        <v>3</v>
      </c>
      <c r="DX66" s="3">
        <f t="shared" si="79"/>
        <v>24</v>
      </c>
      <c r="DY66" s="3">
        <f t="shared" si="80"/>
        <v>19</v>
      </c>
      <c r="DZ66" s="3">
        <f t="shared" si="81"/>
        <v>8</v>
      </c>
      <c r="EA66" s="3">
        <f t="shared" si="82"/>
        <v>0</v>
      </c>
      <c r="EB66" s="3">
        <f t="shared" si="23"/>
        <v>54</v>
      </c>
      <c r="ED66" s="28">
        <f t="shared" si="83"/>
        <v>5.5555555555555552E-2</v>
      </c>
      <c r="EE66" s="28">
        <f t="shared" si="84"/>
        <v>0.44444444444444442</v>
      </c>
      <c r="EF66" s="28">
        <f t="shared" si="85"/>
        <v>0.35185185185185186</v>
      </c>
      <c r="EG66" s="28">
        <f t="shared" si="86"/>
        <v>0.14814814814814814</v>
      </c>
      <c r="EH66" s="28">
        <f t="shared" si="87"/>
        <v>0</v>
      </c>
      <c r="EI66" s="29">
        <f t="shared" si="76"/>
        <v>1</v>
      </c>
    </row>
    <row r="67" spans="1:139" s="3" customFormat="1" ht="35.25" customHeight="1">
      <c r="A67" s="5">
        <v>20</v>
      </c>
      <c r="B67" s="34" t="s">
        <v>95</v>
      </c>
      <c r="C67" s="6">
        <v>2</v>
      </c>
      <c r="D67" s="6">
        <v>4</v>
      </c>
      <c r="E67" s="6">
        <v>4</v>
      </c>
      <c r="F67" s="6">
        <v>4</v>
      </c>
      <c r="G67" s="6">
        <v>4</v>
      </c>
      <c r="H67" s="6">
        <v>4</v>
      </c>
      <c r="I67" s="6">
        <v>4</v>
      </c>
      <c r="J67" s="6">
        <v>4</v>
      </c>
      <c r="K67" s="6">
        <v>5</v>
      </c>
      <c r="L67" s="6">
        <v>3</v>
      </c>
      <c r="M67" s="6">
        <v>4</v>
      </c>
      <c r="N67" s="6">
        <v>3</v>
      </c>
      <c r="O67" s="6">
        <v>4</v>
      </c>
      <c r="P67" s="6">
        <v>4</v>
      </c>
      <c r="Q67" s="6">
        <v>4</v>
      </c>
      <c r="R67" s="6">
        <v>3</v>
      </c>
      <c r="S67" s="6">
        <v>4</v>
      </c>
      <c r="T67" s="18">
        <v>4</v>
      </c>
      <c r="U67" s="6">
        <v>4</v>
      </c>
      <c r="V67" s="6">
        <v>5</v>
      </c>
      <c r="W67" s="6">
        <v>3</v>
      </c>
      <c r="X67" s="6">
        <v>4</v>
      </c>
      <c r="Y67" s="6">
        <v>4</v>
      </c>
      <c r="Z67" s="6">
        <v>2</v>
      </c>
      <c r="AA67" s="6">
        <v>4</v>
      </c>
      <c r="AB67" s="6">
        <v>5</v>
      </c>
      <c r="AC67" s="6">
        <v>4</v>
      </c>
      <c r="AD67" s="6">
        <v>4</v>
      </c>
      <c r="AE67" s="6">
        <v>4</v>
      </c>
      <c r="AF67" s="6">
        <v>4</v>
      </c>
      <c r="AG67" s="6">
        <v>5</v>
      </c>
      <c r="AH67" s="6">
        <v>4</v>
      </c>
      <c r="AI67" s="6">
        <v>5</v>
      </c>
      <c r="AJ67" s="6">
        <v>4</v>
      </c>
      <c r="AK67" s="6">
        <v>4</v>
      </c>
      <c r="AL67" s="6">
        <v>2</v>
      </c>
      <c r="AM67" s="6">
        <v>4</v>
      </c>
      <c r="AN67" s="6">
        <v>5</v>
      </c>
      <c r="AO67" s="6">
        <v>4</v>
      </c>
      <c r="AP67" s="6">
        <v>4</v>
      </c>
      <c r="AQ67" s="6">
        <v>4</v>
      </c>
      <c r="AR67" s="6">
        <v>5</v>
      </c>
      <c r="AS67" s="6">
        <v>4</v>
      </c>
      <c r="AT67" s="6">
        <v>4</v>
      </c>
      <c r="AU67" s="6">
        <v>5</v>
      </c>
      <c r="AV67" s="6">
        <v>4</v>
      </c>
      <c r="AW67" s="6">
        <v>4</v>
      </c>
      <c r="AX67" s="6">
        <v>5</v>
      </c>
      <c r="AY67" s="6">
        <v>4</v>
      </c>
      <c r="AZ67" s="6">
        <v>4</v>
      </c>
      <c r="BA67" s="6">
        <v>5</v>
      </c>
      <c r="BB67" s="6">
        <v>4</v>
      </c>
      <c r="BC67" s="6">
        <v>4</v>
      </c>
      <c r="BD67" s="6">
        <v>5</v>
      </c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22">
        <f t="shared" si="77"/>
        <v>4.0566037735849054</v>
      </c>
      <c r="DW67" s="3">
        <f t="shared" si="78"/>
        <v>11</v>
      </c>
      <c r="DX67" s="3">
        <f t="shared" si="79"/>
        <v>36</v>
      </c>
      <c r="DY67" s="3">
        <f t="shared" si="80"/>
        <v>4</v>
      </c>
      <c r="DZ67" s="3">
        <f t="shared" si="81"/>
        <v>3</v>
      </c>
      <c r="EA67" s="3">
        <f t="shared" si="82"/>
        <v>0</v>
      </c>
      <c r="EB67" s="3">
        <f t="shared" si="23"/>
        <v>54</v>
      </c>
      <c r="ED67" s="28">
        <f t="shared" si="83"/>
        <v>0.20370370370370369</v>
      </c>
      <c r="EE67" s="28">
        <f t="shared" si="84"/>
        <v>0.66666666666666663</v>
      </c>
      <c r="EF67" s="28">
        <f t="shared" si="85"/>
        <v>7.407407407407407E-2</v>
      </c>
      <c r="EG67" s="28">
        <f t="shared" si="86"/>
        <v>5.5555555555555552E-2</v>
      </c>
      <c r="EH67" s="28">
        <f t="shared" si="87"/>
        <v>0</v>
      </c>
      <c r="EI67" s="29">
        <f t="shared" si="76"/>
        <v>1</v>
      </c>
    </row>
    <row r="68" spans="1:139" s="3" customFormat="1" ht="35.25" customHeight="1">
      <c r="A68" s="5">
        <v>21</v>
      </c>
      <c r="B68" s="34" t="s">
        <v>20</v>
      </c>
      <c r="C68" s="6">
        <v>4</v>
      </c>
      <c r="D68" s="6">
        <v>4</v>
      </c>
      <c r="E68" s="6">
        <v>4</v>
      </c>
      <c r="F68" s="6">
        <v>4</v>
      </c>
      <c r="G68" s="6">
        <v>4</v>
      </c>
      <c r="H68" s="6">
        <v>4</v>
      </c>
      <c r="I68" s="6">
        <v>4</v>
      </c>
      <c r="J68" s="6">
        <v>4</v>
      </c>
      <c r="K68" s="6">
        <v>5</v>
      </c>
      <c r="L68" s="6">
        <v>3</v>
      </c>
      <c r="M68" s="6">
        <v>3</v>
      </c>
      <c r="N68" s="6">
        <v>3</v>
      </c>
      <c r="O68" s="6">
        <v>2</v>
      </c>
      <c r="P68" s="6">
        <v>4</v>
      </c>
      <c r="Q68" s="6">
        <v>4</v>
      </c>
      <c r="R68" s="6">
        <v>2</v>
      </c>
      <c r="S68" s="6">
        <v>4</v>
      </c>
      <c r="T68" s="18">
        <v>4</v>
      </c>
      <c r="U68" s="6">
        <v>5</v>
      </c>
      <c r="V68" s="6">
        <v>5</v>
      </c>
      <c r="W68" s="6">
        <v>3</v>
      </c>
      <c r="X68" s="6">
        <v>4</v>
      </c>
      <c r="Y68" s="6">
        <v>4</v>
      </c>
      <c r="Z68" s="6">
        <v>3</v>
      </c>
      <c r="AA68" s="6">
        <v>4</v>
      </c>
      <c r="AB68" s="6">
        <v>5</v>
      </c>
      <c r="AC68" s="6">
        <v>4</v>
      </c>
      <c r="AD68" s="6">
        <v>4</v>
      </c>
      <c r="AE68" s="6">
        <v>2</v>
      </c>
      <c r="AF68" s="6">
        <v>4</v>
      </c>
      <c r="AG68" s="6">
        <v>5</v>
      </c>
      <c r="AH68" s="6">
        <v>4</v>
      </c>
      <c r="AI68" s="6">
        <v>5</v>
      </c>
      <c r="AJ68" s="6">
        <v>4</v>
      </c>
      <c r="AK68" s="6">
        <v>3</v>
      </c>
      <c r="AL68" s="6">
        <v>2</v>
      </c>
      <c r="AM68" s="6">
        <v>4</v>
      </c>
      <c r="AN68" s="6">
        <v>4</v>
      </c>
      <c r="AO68" s="6">
        <v>4</v>
      </c>
      <c r="AP68" s="6">
        <v>4</v>
      </c>
      <c r="AQ68" s="6">
        <v>5</v>
      </c>
      <c r="AR68" s="6">
        <v>5</v>
      </c>
      <c r="AS68" s="6">
        <v>4</v>
      </c>
      <c r="AT68" s="6">
        <v>4</v>
      </c>
      <c r="AU68" s="6">
        <v>5</v>
      </c>
      <c r="AV68" s="6">
        <v>4</v>
      </c>
      <c r="AW68" s="6">
        <v>4</v>
      </c>
      <c r="AX68" s="6">
        <v>5</v>
      </c>
      <c r="AY68" s="6">
        <v>4</v>
      </c>
      <c r="AZ68" s="6">
        <v>4</v>
      </c>
      <c r="BA68" s="6">
        <v>5</v>
      </c>
      <c r="BB68" s="6">
        <v>3</v>
      </c>
      <c r="BC68" s="6">
        <v>3</v>
      </c>
      <c r="BD68" s="6">
        <v>4</v>
      </c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22">
        <f t="shared" si="77"/>
        <v>3.9056603773584904</v>
      </c>
      <c r="DW68" s="3">
        <f t="shared" si="78"/>
        <v>11</v>
      </c>
      <c r="DX68" s="3">
        <f t="shared" si="79"/>
        <v>31</v>
      </c>
      <c r="DY68" s="3">
        <f t="shared" si="80"/>
        <v>8</v>
      </c>
      <c r="DZ68" s="3">
        <f t="shared" si="81"/>
        <v>4</v>
      </c>
      <c r="EA68" s="3">
        <f t="shared" si="82"/>
        <v>0</v>
      </c>
      <c r="EB68" s="3">
        <f t="shared" si="23"/>
        <v>54</v>
      </c>
      <c r="ED68" s="28">
        <f t="shared" si="83"/>
        <v>0.20370370370370369</v>
      </c>
      <c r="EE68" s="28">
        <f t="shared" si="84"/>
        <v>0.57407407407407407</v>
      </c>
      <c r="EF68" s="28">
        <f t="shared" si="85"/>
        <v>0.14814814814814814</v>
      </c>
      <c r="EG68" s="28">
        <f t="shared" si="86"/>
        <v>7.407407407407407E-2</v>
      </c>
      <c r="EH68" s="28">
        <f t="shared" si="87"/>
        <v>0</v>
      </c>
      <c r="EI68" s="29">
        <f t="shared" si="76"/>
        <v>1</v>
      </c>
    </row>
    <row r="69" spans="1:139" s="3" customFormat="1" ht="35.25" customHeight="1">
      <c r="A69" s="5">
        <v>28</v>
      </c>
      <c r="B69" s="34" t="s">
        <v>24</v>
      </c>
      <c r="C69" s="6">
        <v>3</v>
      </c>
      <c r="D69" s="6">
        <v>4</v>
      </c>
      <c r="E69" s="6">
        <v>4</v>
      </c>
      <c r="F69" s="6">
        <v>4</v>
      </c>
      <c r="G69" s="6">
        <v>4</v>
      </c>
      <c r="H69" s="6">
        <v>4</v>
      </c>
      <c r="I69" s="6">
        <v>5</v>
      </c>
      <c r="J69" s="6">
        <v>4</v>
      </c>
      <c r="K69" s="6">
        <v>5</v>
      </c>
      <c r="L69" s="6">
        <v>3</v>
      </c>
      <c r="M69" s="6">
        <v>4</v>
      </c>
      <c r="N69" s="6">
        <v>2</v>
      </c>
      <c r="O69" s="6">
        <v>5</v>
      </c>
      <c r="P69" s="6">
        <v>3</v>
      </c>
      <c r="Q69" s="6">
        <v>5</v>
      </c>
      <c r="R69" s="6">
        <v>2</v>
      </c>
      <c r="S69" s="6">
        <v>4</v>
      </c>
      <c r="T69" s="18">
        <v>4</v>
      </c>
      <c r="U69" s="6">
        <v>4</v>
      </c>
      <c r="V69" s="6">
        <v>5</v>
      </c>
      <c r="W69" s="6">
        <v>2</v>
      </c>
      <c r="X69" s="6">
        <v>4</v>
      </c>
      <c r="Y69" s="6">
        <v>4</v>
      </c>
      <c r="Z69" s="6">
        <v>4</v>
      </c>
      <c r="AA69" s="6">
        <v>4</v>
      </c>
      <c r="AB69" s="6">
        <v>5</v>
      </c>
      <c r="AC69" s="6">
        <v>4</v>
      </c>
      <c r="AD69" s="6">
        <v>4</v>
      </c>
      <c r="AE69" s="6">
        <v>4</v>
      </c>
      <c r="AF69" s="6">
        <v>4</v>
      </c>
      <c r="AG69" s="6">
        <v>5</v>
      </c>
      <c r="AH69" s="6">
        <v>4</v>
      </c>
      <c r="AI69" s="6">
        <v>5</v>
      </c>
      <c r="AJ69" s="6">
        <v>4</v>
      </c>
      <c r="AK69" s="6">
        <v>3</v>
      </c>
      <c r="AL69" s="6">
        <v>4</v>
      </c>
      <c r="AM69" s="6">
        <v>4</v>
      </c>
      <c r="AN69" s="6">
        <v>4</v>
      </c>
      <c r="AO69" s="6">
        <v>4</v>
      </c>
      <c r="AP69" s="6">
        <v>4</v>
      </c>
      <c r="AQ69" s="6">
        <v>4</v>
      </c>
      <c r="AR69" s="6">
        <v>5</v>
      </c>
      <c r="AS69" s="6">
        <v>3</v>
      </c>
      <c r="AT69" s="6">
        <v>3</v>
      </c>
      <c r="AU69" s="6">
        <v>5</v>
      </c>
      <c r="AV69" s="6">
        <v>3</v>
      </c>
      <c r="AW69" s="6">
        <v>4</v>
      </c>
      <c r="AX69" s="6">
        <v>5</v>
      </c>
      <c r="AY69" s="6">
        <v>4</v>
      </c>
      <c r="AZ69" s="6">
        <v>4</v>
      </c>
      <c r="BA69" s="6">
        <v>5</v>
      </c>
      <c r="BB69" s="6">
        <v>4</v>
      </c>
      <c r="BC69" s="6">
        <v>3</v>
      </c>
      <c r="BD69" s="6">
        <v>5</v>
      </c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22">
        <f t="shared" si="77"/>
        <v>4</v>
      </c>
      <c r="DW69" s="3">
        <f t="shared" si="78"/>
        <v>13</v>
      </c>
      <c r="DX69" s="3">
        <f t="shared" si="79"/>
        <v>30</v>
      </c>
      <c r="DY69" s="3">
        <f t="shared" si="80"/>
        <v>8</v>
      </c>
      <c r="DZ69" s="3">
        <f t="shared" si="81"/>
        <v>3</v>
      </c>
      <c r="EA69" s="3">
        <f t="shared" si="82"/>
        <v>0</v>
      </c>
      <c r="EB69" s="3">
        <f t="shared" si="23"/>
        <v>54</v>
      </c>
      <c r="ED69" s="28">
        <f t="shared" si="83"/>
        <v>0.24074074074074073</v>
      </c>
      <c r="EE69" s="28">
        <f t="shared" si="84"/>
        <v>0.55555555555555558</v>
      </c>
      <c r="EF69" s="28">
        <f t="shared" si="85"/>
        <v>0.14814814814814814</v>
      </c>
      <c r="EG69" s="28">
        <f t="shared" si="86"/>
        <v>5.5555555555555552E-2</v>
      </c>
      <c r="EH69" s="28">
        <f t="shared" si="87"/>
        <v>0</v>
      </c>
      <c r="EI69" s="29">
        <f t="shared" si="76"/>
        <v>1</v>
      </c>
    </row>
    <row r="70" spans="1:139" s="3" customFormat="1" ht="35.25" customHeight="1">
      <c r="A70" s="5">
        <v>40</v>
      </c>
      <c r="B70" s="34" t="s">
        <v>96</v>
      </c>
      <c r="C70" s="6">
        <v>4</v>
      </c>
      <c r="D70" s="6">
        <v>4</v>
      </c>
      <c r="E70" s="6">
        <v>4</v>
      </c>
      <c r="F70" s="6">
        <v>4</v>
      </c>
      <c r="G70" s="6">
        <v>4</v>
      </c>
      <c r="H70" s="6">
        <v>4</v>
      </c>
      <c r="I70" s="6">
        <v>4</v>
      </c>
      <c r="J70" s="6">
        <v>2</v>
      </c>
      <c r="K70" s="6">
        <v>5</v>
      </c>
      <c r="L70" s="6">
        <v>4</v>
      </c>
      <c r="M70" s="6">
        <v>4</v>
      </c>
      <c r="N70" s="6">
        <v>3</v>
      </c>
      <c r="O70" s="6">
        <v>4</v>
      </c>
      <c r="P70" s="6">
        <v>4</v>
      </c>
      <c r="Q70" s="6">
        <v>4</v>
      </c>
      <c r="R70" s="6">
        <v>3</v>
      </c>
      <c r="S70" s="6">
        <v>4</v>
      </c>
      <c r="T70" s="18">
        <v>4</v>
      </c>
      <c r="U70" s="6">
        <v>4</v>
      </c>
      <c r="V70" s="6">
        <v>4</v>
      </c>
      <c r="W70" s="6">
        <v>4</v>
      </c>
      <c r="X70" s="6">
        <v>4</v>
      </c>
      <c r="Y70" s="6">
        <v>4</v>
      </c>
      <c r="Z70" s="6">
        <v>4</v>
      </c>
      <c r="AA70" s="6">
        <v>4</v>
      </c>
      <c r="AB70" s="6">
        <v>4</v>
      </c>
      <c r="AC70" s="6">
        <v>4</v>
      </c>
      <c r="AD70" s="6">
        <v>4</v>
      </c>
      <c r="AE70" s="6">
        <v>4</v>
      </c>
      <c r="AF70" s="6">
        <v>5</v>
      </c>
      <c r="AG70" s="6">
        <v>5</v>
      </c>
      <c r="AH70" s="6">
        <v>4</v>
      </c>
      <c r="AI70" s="6">
        <v>5</v>
      </c>
      <c r="AJ70" s="6">
        <v>4</v>
      </c>
      <c r="AK70" s="6">
        <v>4</v>
      </c>
      <c r="AL70" s="6">
        <v>3</v>
      </c>
      <c r="AM70" s="6">
        <v>4</v>
      </c>
      <c r="AN70" s="6">
        <v>5</v>
      </c>
      <c r="AO70" s="6">
        <v>4</v>
      </c>
      <c r="AP70" s="6">
        <v>4</v>
      </c>
      <c r="AQ70" s="6">
        <v>4</v>
      </c>
      <c r="AR70" s="6">
        <v>5</v>
      </c>
      <c r="AS70" s="6">
        <v>4</v>
      </c>
      <c r="AT70" s="6">
        <v>4</v>
      </c>
      <c r="AU70" s="6">
        <v>3</v>
      </c>
      <c r="AV70" s="6">
        <v>4</v>
      </c>
      <c r="AW70" s="6">
        <v>4</v>
      </c>
      <c r="AX70" s="6">
        <v>5</v>
      </c>
      <c r="AY70" s="6">
        <v>5</v>
      </c>
      <c r="AZ70" s="6">
        <v>4</v>
      </c>
      <c r="BA70" s="6">
        <v>5</v>
      </c>
      <c r="BB70" s="6">
        <v>5</v>
      </c>
      <c r="BC70" s="6">
        <v>3</v>
      </c>
      <c r="BD70" s="6">
        <v>5</v>
      </c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22">
        <f t="shared" si="77"/>
        <v>4.0754716981132075</v>
      </c>
      <c r="DW70" s="3">
        <f t="shared" si="78"/>
        <v>11</v>
      </c>
      <c r="DX70" s="3">
        <f t="shared" si="79"/>
        <v>37</v>
      </c>
      <c r="DY70" s="3">
        <f t="shared" si="80"/>
        <v>5</v>
      </c>
      <c r="DZ70" s="3">
        <f t="shared" si="81"/>
        <v>1</v>
      </c>
      <c r="EA70" s="3">
        <f t="shared" si="82"/>
        <v>0</v>
      </c>
      <c r="EB70" s="3">
        <f t="shared" si="23"/>
        <v>54</v>
      </c>
      <c r="ED70" s="28">
        <f t="shared" si="83"/>
        <v>0.20370370370370369</v>
      </c>
      <c r="EE70" s="28">
        <f t="shared" si="84"/>
        <v>0.68518518518518523</v>
      </c>
      <c r="EF70" s="28">
        <f t="shared" si="85"/>
        <v>9.2592592592592587E-2</v>
      </c>
      <c r="EG70" s="28">
        <f t="shared" si="86"/>
        <v>1.8518518518518517E-2</v>
      </c>
      <c r="EH70" s="28">
        <f t="shared" si="87"/>
        <v>0</v>
      </c>
      <c r="EI70" s="29">
        <f t="shared" si="76"/>
        <v>1</v>
      </c>
    </row>
    <row r="71" spans="1:139" s="3" customFormat="1" ht="35.25" customHeight="1">
      <c r="A71" s="5">
        <v>49</v>
      </c>
      <c r="B71" s="34" t="s">
        <v>89</v>
      </c>
      <c r="C71" s="6">
        <v>2</v>
      </c>
      <c r="D71" s="6">
        <v>4</v>
      </c>
      <c r="E71" s="6">
        <v>4</v>
      </c>
      <c r="F71" s="6">
        <v>4</v>
      </c>
      <c r="G71" s="6">
        <v>4</v>
      </c>
      <c r="H71" s="6">
        <v>3</v>
      </c>
      <c r="I71" s="6">
        <v>4</v>
      </c>
      <c r="J71" s="6">
        <v>2</v>
      </c>
      <c r="K71" s="6">
        <v>5</v>
      </c>
      <c r="L71" s="6">
        <v>4</v>
      </c>
      <c r="M71" s="6">
        <v>4</v>
      </c>
      <c r="N71" s="6">
        <v>2</v>
      </c>
      <c r="O71" s="6">
        <v>4</v>
      </c>
      <c r="P71" s="6">
        <v>4</v>
      </c>
      <c r="Q71" s="6">
        <v>4</v>
      </c>
      <c r="R71" s="6">
        <v>3</v>
      </c>
      <c r="S71" s="6">
        <v>4</v>
      </c>
      <c r="T71" s="18">
        <v>4</v>
      </c>
      <c r="U71" s="6">
        <v>4</v>
      </c>
      <c r="V71" s="6">
        <v>3</v>
      </c>
      <c r="W71" s="6">
        <v>3</v>
      </c>
      <c r="X71" s="6">
        <v>3</v>
      </c>
      <c r="Y71" s="6">
        <v>4</v>
      </c>
      <c r="Z71" s="6">
        <v>4</v>
      </c>
      <c r="AA71" s="6">
        <v>3</v>
      </c>
      <c r="AB71" s="6">
        <v>3</v>
      </c>
      <c r="AC71" s="6">
        <v>4</v>
      </c>
      <c r="AD71" s="6">
        <v>4</v>
      </c>
      <c r="AE71" s="6">
        <v>4</v>
      </c>
      <c r="AF71" s="6">
        <v>4</v>
      </c>
      <c r="AG71" s="6">
        <v>4</v>
      </c>
      <c r="AH71" s="6">
        <v>4</v>
      </c>
      <c r="AI71" s="6">
        <v>4</v>
      </c>
      <c r="AJ71" s="6">
        <v>4</v>
      </c>
      <c r="AK71" s="6">
        <v>3</v>
      </c>
      <c r="AL71" s="6">
        <v>2</v>
      </c>
      <c r="AM71" s="6">
        <v>4</v>
      </c>
      <c r="AN71" s="6">
        <v>4</v>
      </c>
      <c r="AO71" s="6">
        <v>4</v>
      </c>
      <c r="AP71" s="6">
        <v>4</v>
      </c>
      <c r="AQ71" s="6">
        <v>3</v>
      </c>
      <c r="AR71" s="6">
        <v>4</v>
      </c>
      <c r="AS71" s="6">
        <v>4</v>
      </c>
      <c r="AT71" s="6">
        <v>4</v>
      </c>
      <c r="AU71" s="6">
        <v>5</v>
      </c>
      <c r="AV71" s="6">
        <v>3</v>
      </c>
      <c r="AW71" s="6">
        <v>4</v>
      </c>
      <c r="AX71" s="6">
        <v>4</v>
      </c>
      <c r="AY71" s="6">
        <v>4</v>
      </c>
      <c r="AZ71" s="6">
        <v>3</v>
      </c>
      <c r="BA71" s="6">
        <v>5</v>
      </c>
      <c r="BB71" s="6">
        <v>4</v>
      </c>
      <c r="BC71" s="6">
        <v>4</v>
      </c>
      <c r="BD71" s="6">
        <v>5</v>
      </c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22">
        <f t="shared" si="77"/>
        <v>3.7547169811320753</v>
      </c>
      <c r="DW71" s="3">
        <f t="shared" si="78"/>
        <v>4</v>
      </c>
      <c r="DX71" s="3">
        <f t="shared" si="79"/>
        <v>35</v>
      </c>
      <c r="DY71" s="3">
        <f t="shared" si="80"/>
        <v>11</v>
      </c>
      <c r="DZ71" s="3">
        <f t="shared" si="81"/>
        <v>4</v>
      </c>
      <c r="EA71" s="3">
        <f t="shared" si="82"/>
        <v>0</v>
      </c>
      <c r="EB71" s="3">
        <f t="shared" si="23"/>
        <v>54</v>
      </c>
      <c r="ED71" s="28">
        <f t="shared" si="83"/>
        <v>7.407407407407407E-2</v>
      </c>
      <c r="EE71" s="28">
        <f t="shared" si="84"/>
        <v>0.64814814814814814</v>
      </c>
      <c r="EF71" s="28">
        <f t="shared" si="85"/>
        <v>0.20370370370370369</v>
      </c>
      <c r="EG71" s="28">
        <f t="shared" si="86"/>
        <v>7.407407407407407E-2</v>
      </c>
      <c r="EH71" s="28">
        <f t="shared" si="87"/>
        <v>0</v>
      </c>
      <c r="EI71" s="29">
        <f t="shared" si="76"/>
        <v>1</v>
      </c>
    </row>
    <row r="72" spans="1:139" s="39" customFormat="1" ht="35.25" customHeight="1">
      <c r="A72" s="35">
        <v>52</v>
      </c>
      <c r="B72" s="34" t="s">
        <v>68</v>
      </c>
      <c r="C72" s="36">
        <v>4</v>
      </c>
      <c r="D72" s="36">
        <v>4</v>
      </c>
      <c r="E72" s="36">
        <v>4</v>
      </c>
      <c r="F72" s="36">
        <v>4</v>
      </c>
      <c r="G72" s="36">
        <v>4</v>
      </c>
      <c r="H72" s="36">
        <v>3</v>
      </c>
      <c r="I72" s="36">
        <v>3</v>
      </c>
      <c r="J72" s="36">
        <v>2</v>
      </c>
      <c r="K72" s="36">
        <v>3</v>
      </c>
      <c r="L72" s="36">
        <v>3</v>
      </c>
      <c r="M72" s="36">
        <v>4</v>
      </c>
      <c r="N72" s="36">
        <v>2</v>
      </c>
      <c r="O72" s="36">
        <v>4</v>
      </c>
      <c r="P72" s="36">
        <v>3</v>
      </c>
      <c r="Q72" s="36"/>
      <c r="R72" s="36">
        <v>3</v>
      </c>
      <c r="S72" s="36">
        <v>4</v>
      </c>
      <c r="T72" s="37">
        <v>4</v>
      </c>
      <c r="U72" s="36">
        <v>4</v>
      </c>
      <c r="V72" s="36">
        <v>4</v>
      </c>
      <c r="W72" s="36">
        <v>3</v>
      </c>
      <c r="X72" s="36">
        <v>3</v>
      </c>
      <c r="Y72" s="36">
        <v>4</v>
      </c>
      <c r="Z72" s="36">
        <v>2</v>
      </c>
      <c r="AA72" s="36">
        <v>3</v>
      </c>
      <c r="AB72" s="36">
        <v>2</v>
      </c>
      <c r="AC72" s="36">
        <v>4</v>
      </c>
      <c r="AD72" s="36">
        <v>4</v>
      </c>
      <c r="AE72" s="36">
        <v>2</v>
      </c>
      <c r="AF72" s="36">
        <v>4</v>
      </c>
      <c r="AG72" s="36">
        <v>4</v>
      </c>
      <c r="AH72" s="36">
        <v>3</v>
      </c>
      <c r="AI72" s="36">
        <v>4</v>
      </c>
      <c r="AJ72" s="36">
        <v>2</v>
      </c>
      <c r="AK72" s="36">
        <v>3</v>
      </c>
      <c r="AL72" s="36">
        <v>2</v>
      </c>
      <c r="AM72" s="36">
        <v>4</v>
      </c>
      <c r="AN72" s="36">
        <v>4</v>
      </c>
      <c r="AO72" s="36">
        <v>4</v>
      </c>
      <c r="AP72" s="36">
        <v>4</v>
      </c>
      <c r="AQ72" s="36">
        <v>3</v>
      </c>
      <c r="AR72" s="36">
        <v>5</v>
      </c>
      <c r="AS72" s="36">
        <v>3</v>
      </c>
      <c r="AT72" s="36">
        <v>4</v>
      </c>
      <c r="AU72" s="36">
        <v>5</v>
      </c>
      <c r="AV72" s="36">
        <v>3</v>
      </c>
      <c r="AW72" s="36">
        <v>4</v>
      </c>
      <c r="AX72" s="36">
        <v>5</v>
      </c>
      <c r="AY72" s="36">
        <v>4</v>
      </c>
      <c r="AZ72" s="36">
        <v>3</v>
      </c>
      <c r="BA72" s="36">
        <v>4</v>
      </c>
      <c r="BB72" s="36">
        <v>4</v>
      </c>
      <c r="BC72" s="36">
        <v>3</v>
      </c>
      <c r="BD72" s="36">
        <v>4</v>
      </c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8">
        <f t="shared" si="77"/>
        <v>3.4807692307692308</v>
      </c>
      <c r="DW72" s="39">
        <f t="shared" si="78"/>
        <v>3</v>
      </c>
      <c r="DX72" s="39">
        <f t="shared" si="79"/>
        <v>27</v>
      </c>
      <c r="DY72" s="39">
        <f t="shared" si="80"/>
        <v>16</v>
      </c>
      <c r="DZ72" s="39">
        <f t="shared" si="81"/>
        <v>7</v>
      </c>
      <c r="EA72" s="39">
        <f t="shared" si="82"/>
        <v>0</v>
      </c>
      <c r="EB72" s="39">
        <f t="shared" ref="EB72:EB73" si="88">SUM(DW72:EA72)</f>
        <v>53</v>
      </c>
      <c r="ED72" s="40">
        <f t="shared" si="83"/>
        <v>5.6603773584905662E-2</v>
      </c>
      <c r="EE72" s="40">
        <f t="shared" si="84"/>
        <v>0.50943396226415094</v>
      </c>
      <c r="EF72" s="40">
        <f t="shared" si="85"/>
        <v>0.30188679245283018</v>
      </c>
      <c r="EG72" s="40">
        <f t="shared" si="86"/>
        <v>0.13207547169811321</v>
      </c>
      <c r="EH72" s="40">
        <f t="shared" si="87"/>
        <v>0</v>
      </c>
      <c r="EI72" s="41">
        <f t="shared" ref="EI72:EI73" si="89">SUM(ED72:EH72)</f>
        <v>1</v>
      </c>
    </row>
    <row r="73" spans="1:139" s="3" customFormat="1" ht="35.25" customHeight="1">
      <c r="A73" s="5">
        <v>59</v>
      </c>
      <c r="B73" s="34" t="s">
        <v>93</v>
      </c>
      <c r="C73" s="6">
        <v>1</v>
      </c>
      <c r="D73" s="6">
        <v>1</v>
      </c>
      <c r="E73" s="6">
        <v>4</v>
      </c>
      <c r="F73" s="6">
        <v>4</v>
      </c>
      <c r="G73" s="6">
        <v>2</v>
      </c>
      <c r="H73" s="6">
        <v>2</v>
      </c>
      <c r="I73" s="6">
        <v>4</v>
      </c>
      <c r="J73" s="6">
        <v>2</v>
      </c>
      <c r="K73" s="6">
        <v>3</v>
      </c>
      <c r="L73" s="6">
        <v>4</v>
      </c>
      <c r="M73" s="6">
        <v>3</v>
      </c>
      <c r="N73" s="6">
        <v>2</v>
      </c>
      <c r="O73" s="6">
        <v>4</v>
      </c>
      <c r="P73" s="6">
        <v>3</v>
      </c>
      <c r="Q73" s="6">
        <v>4</v>
      </c>
      <c r="R73" s="6">
        <v>2</v>
      </c>
      <c r="S73" s="6">
        <v>3</v>
      </c>
      <c r="T73" s="18">
        <v>4</v>
      </c>
      <c r="U73" s="6">
        <v>2</v>
      </c>
      <c r="V73" s="6">
        <v>2</v>
      </c>
      <c r="W73" s="6">
        <v>1</v>
      </c>
      <c r="X73" s="6">
        <v>3</v>
      </c>
      <c r="Y73" s="6">
        <v>4</v>
      </c>
      <c r="Z73" s="6">
        <v>3</v>
      </c>
      <c r="AA73" s="6">
        <v>3</v>
      </c>
      <c r="AB73" s="6">
        <v>3</v>
      </c>
      <c r="AC73" s="6">
        <v>4</v>
      </c>
      <c r="AD73" s="6">
        <v>5</v>
      </c>
      <c r="AE73" s="6">
        <v>3</v>
      </c>
      <c r="AF73" s="6">
        <v>5</v>
      </c>
      <c r="AG73" s="6">
        <v>5</v>
      </c>
      <c r="AH73" s="6">
        <v>5</v>
      </c>
      <c r="AI73" s="6">
        <v>5</v>
      </c>
      <c r="AJ73" s="6">
        <v>4</v>
      </c>
      <c r="AK73" s="6">
        <v>1</v>
      </c>
      <c r="AL73" s="6">
        <v>3</v>
      </c>
      <c r="AM73" s="6">
        <v>5</v>
      </c>
      <c r="AN73" s="6">
        <v>3</v>
      </c>
      <c r="AO73" s="6">
        <v>4</v>
      </c>
      <c r="AP73" s="6">
        <v>4</v>
      </c>
      <c r="AQ73" s="6">
        <v>4</v>
      </c>
      <c r="AR73" s="6">
        <v>5</v>
      </c>
      <c r="AS73" s="6">
        <v>3</v>
      </c>
      <c r="AT73" s="6">
        <v>3</v>
      </c>
      <c r="AU73" s="6">
        <v>2</v>
      </c>
      <c r="AV73" s="6">
        <v>3</v>
      </c>
      <c r="AW73" s="6">
        <v>4</v>
      </c>
      <c r="AX73" s="6">
        <v>2</v>
      </c>
      <c r="AY73" s="6">
        <v>4</v>
      </c>
      <c r="AZ73" s="6">
        <v>2</v>
      </c>
      <c r="BA73" s="6">
        <v>5</v>
      </c>
      <c r="BB73" s="6">
        <v>5</v>
      </c>
      <c r="BC73" s="6">
        <v>3</v>
      </c>
      <c r="BD73" s="6">
        <v>5</v>
      </c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22">
        <f t="shared" si="77"/>
        <v>3.358490566037736</v>
      </c>
      <c r="DW73" s="3">
        <f t="shared" si="78"/>
        <v>10</v>
      </c>
      <c r="DX73" s="3">
        <f t="shared" si="79"/>
        <v>15</v>
      </c>
      <c r="DY73" s="3">
        <f t="shared" si="80"/>
        <v>15</v>
      </c>
      <c r="DZ73" s="3">
        <f t="shared" si="81"/>
        <v>10</v>
      </c>
      <c r="EA73" s="3">
        <f t="shared" si="82"/>
        <v>4</v>
      </c>
      <c r="EB73" s="3">
        <f t="shared" si="88"/>
        <v>54</v>
      </c>
      <c r="ED73" s="28">
        <f t="shared" si="83"/>
        <v>0.18518518518518517</v>
      </c>
      <c r="EE73" s="28">
        <f t="shared" si="84"/>
        <v>0.27777777777777779</v>
      </c>
      <c r="EF73" s="28">
        <f t="shared" si="85"/>
        <v>0.27777777777777779</v>
      </c>
      <c r="EG73" s="28">
        <f t="shared" si="86"/>
        <v>0.18518518518518517</v>
      </c>
      <c r="EH73" s="28">
        <f t="shared" si="87"/>
        <v>7.407407407407407E-2</v>
      </c>
      <c r="EI73" s="29">
        <f t="shared" si="89"/>
        <v>0.99999999999999989</v>
      </c>
    </row>
    <row r="74" spans="1:139" s="39" customFormat="1" ht="35.25" customHeight="1">
      <c r="A74" s="35">
        <v>54</v>
      </c>
      <c r="B74" s="34" t="s">
        <v>40</v>
      </c>
      <c r="C74" s="36">
        <v>3</v>
      </c>
      <c r="D74" s="36">
        <v>1</v>
      </c>
      <c r="E74" s="36">
        <v>2</v>
      </c>
      <c r="F74" s="36">
        <v>4</v>
      </c>
      <c r="G74" s="36">
        <v>2</v>
      </c>
      <c r="H74" s="36">
        <v>2</v>
      </c>
      <c r="I74" s="36">
        <v>4</v>
      </c>
      <c r="J74" s="36">
        <v>2</v>
      </c>
      <c r="K74" s="36">
        <v>5</v>
      </c>
      <c r="L74" s="36">
        <v>3</v>
      </c>
      <c r="M74" s="36">
        <v>3</v>
      </c>
      <c r="N74" s="36">
        <v>2</v>
      </c>
      <c r="O74" s="36">
        <v>2</v>
      </c>
      <c r="P74" s="36">
        <v>3</v>
      </c>
      <c r="Q74" s="36">
        <v>4</v>
      </c>
      <c r="R74" s="36">
        <v>3</v>
      </c>
      <c r="S74" s="36">
        <v>3</v>
      </c>
      <c r="T74" s="37">
        <v>4</v>
      </c>
      <c r="U74" s="36">
        <v>3</v>
      </c>
      <c r="V74" s="36">
        <v>2</v>
      </c>
      <c r="W74" s="36">
        <v>3</v>
      </c>
      <c r="X74" s="36">
        <v>4</v>
      </c>
      <c r="Y74" s="36">
        <v>4</v>
      </c>
      <c r="Z74" s="36">
        <v>3</v>
      </c>
      <c r="AA74" s="36">
        <v>4</v>
      </c>
      <c r="AB74" s="36">
        <v>4</v>
      </c>
      <c r="AC74" s="36">
        <v>3</v>
      </c>
      <c r="AD74" s="36">
        <v>3</v>
      </c>
      <c r="AE74" s="36">
        <v>3</v>
      </c>
      <c r="AF74" s="36">
        <v>5</v>
      </c>
      <c r="AG74" s="36">
        <v>4</v>
      </c>
      <c r="AH74" s="36">
        <v>3</v>
      </c>
      <c r="AI74" s="36">
        <v>3</v>
      </c>
      <c r="AJ74" s="36">
        <v>4</v>
      </c>
      <c r="AK74" s="36">
        <v>2</v>
      </c>
      <c r="AL74" s="36">
        <v>4</v>
      </c>
      <c r="AM74" s="36">
        <v>4</v>
      </c>
      <c r="AN74" s="36">
        <v>2</v>
      </c>
      <c r="AO74" s="36">
        <v>3</v>
      </c>
      <c r="AP74" s="36">
        <v>4</v>
      </c>
      <c r="AQ74" s="36">
        <v>3</v>
      </c>
      <c r="AR74" s="36">
        <v>5</v>
      </c>
      <c r="AS74" s="36">
        <v>5</v>
      </c>
      <c r="AT74" s="36">
        <v>3</v>
      </c>
      <c r="AU74" s="36">
        <v>4</v>
      </c>
      <c r="AV74" s="36">
        <v>3</v>
      </c>
      <c r="AW74" s="36">
        <v>4</v>
      </c>
      <c r="AX74" s="36">
        <v>5</v>
      </c>
      <c r="AY74" s="36">
        <v>5</v>
      </c>
      <c r="AZ74" s="36">
        <v>2</v>
      </c>
      <c r="BA74" s="36">
        <v>4</v>
      </c>
      <c r="BB74" s="36">
        <v>3</v>
      </c>
      <c r="BC74" s="36">
        <v>2</v>
      </c>
      <c r="BD74" s="36">
        <v>4</v>
      </c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8">
        <f t="shared" si="77"/>
        <v>3.3018867924528301</v>
      </c>
      <c r="DW74" s="39">
        <f t="shared" si="78"/>
        <v>6</v>
      </c>
      <c r="DX74" s="39">
        <f t="shared" si="79"/>
        <v>17</v>
      </c>
      <c r="DY74" s="39">
        <f t="shared" si="80"/>
        <v>19</v>
      </c>
      <c r="DZ74" s="39">
        <f t="shared" si="81"/>
        <v>11</v>
      </c>
      <c r="EA74" s="39">
        <f t="shared" si="82"/>
        <v>1</v>
      </c>
      <c r="EB74" s="39">
        <f t="shared" si="23"/>
        <v>54</v>
      </c>
      <c r="ED74" s="40">
        <f t="shared" si="83"/>
        <v>0.1111111111111111</v>
      </c>
      <c r="EE74" s="40">
        <f t="shared" si="84"/>
        <v>0.31481481481481483</v>
      </c>
      <c r="EF74" s="40">
        <f t="shared" si="85"/>
        <v>0.35185185185185186</v>
      </c>
      <c r="EG74" s="40">
        <f t="shared" si="86"/>
        <v>0.20370370370370369</v>
      </c>
      <c r="EH74" s="40">
        <f t="shared" si="87"/>
        <v>1.8518518518518517E-2</v>
      </c>
      <c r="EI74" s="41">
        <f t="shared" si="76"/>
        <v>1</v>
      </c>
    </row>
    <row r="75" spans="1:139" s="3" customFormat="1" ht="18.75" customHeight="1">
      <c r="A75" s="5"/>
      <c r="B75" s="8" t="s">
        <v>43</v>
      </c>
      <c r="C75" s="15">
        <f t="shared" ref="C75:BD75" si="90">AVERAGE(C62:C74)</f>
        <v>3</v>
      </c>
      <c r="D75" s="15">
        <f t="shared" si="90"/>
        <v>3.0909090909090908</v>
      </c>
      <c r="E75" s="15">
        <f t="shared" si="90"/>
        <v>3.8181818181818183</v>
      </c>
      <c r="F75" s="15">
        <f t="shared" si="90"/>
        <v>3.9090909090909092</v>
      </c>
      <c r="G75" s="15">
        <f t="shared" si="90"/>
        <v>3.5454545454545454</v>
      </c>
      <c r="H75" s="15">
        <f t="shared" si="90"/>
        <v>3.4545454545454546</v>
      </c>
      <c r="I75" s="15">
        <f t="shared" si="90"/>
        <v>3.6363636363636362</v>
      </c>
      <c r="J75" s="15">
        <f t="shared" si="90"/>
        <v>2.5454545454545454</v>
      </c>
      <c r="K75" s="15">
        <f t="shared" si="90"/>
        <v>4.4545454545454541</v>
      </c>
      <c r="L75" s="15">
        <f t="shared" si="90"/>
        <v>3.4545454545454546</v>
      </c>
      <c r="M75" s="15">
        <f t="shared" si="90"/>
        <v>3.8181818181818183</v>
      </c>
      <c r="N75" s="15">
        <f t="shared" si="90"/>
        <v>2.7272727272727271</v>
      </c>
      <c r="O75" s="15">
        <f t="shared" si="90"/>
        <v>3.4545454545454546</v>
      </c>
      <c r="P75" s="15">
        <f t="shared" si="90"/>
        <v>3.3636363636363638</v>
      </c>
      <c r="Q75" s="15">
        <f t="shared" si="90"/>
        <v>4.0999999999999996</v>
      </c>
      <c r="R75" s="15">
        <f t="shared" si="90"/>
        <v>2.7272727272727271</v>
      </c>
      <c r="S75" s="15">
        <f t="shared" si="90"/>
        <v>3.6363636363636362</v>
      </c>
      <c r="T75" s="15">
        <f t="shared" si="90"/>
        <v>3.9090909090909092</v>
      </c>
      <c r="U75" s="15">
        <f t="shared" si="90"/>
        <v>3.8181818181818183</v>
      </c>
      <c r="V75" s="15">
        <f t="shared" si="90"/>
        <v>3.8181818181818183</v>
      </c>
      <c r="W75" s="15">
        <f t="shared" si="90"/>
        <v>2.9090909090909092</v>
      </c>
      <c r="X75" s="15">
        <f t="shared" si="90"/>
        <v>3.5454545454545454</v>
      </c>
      <c r="Y75" s="15">
        <f t="shared" si="90"/>
        <v>4</v>
      </c>
      <c r="Z75" s="15">
        <f t="shared" si="90"/>
        <v>3.2727272727272729</v>
      </c>
      <c r="AA75" s="15">
        <f t="shared" si="90"/>
        <v>3.7272727272727271</v>
      </c>
      <c r="AB75" s="15">
        <f t="shared" si="90"/>
        <v>3.7272727272727271</v>
      </c>
      <c r="AC75" s="15">
        <f t="shared" si="90"/>
        <v>3.9090909090909092</v>
      </c>
      <c r="AD75" s="15">
        <f t="shared" si="90"/>
        <v>4</v>
      </c>
      <c r="AE75" s="15">
        <f t="shared" si="90"/>
        <v>3.4545454545454546</v>
      </c>
      <c r="AF75" s="15">
        <f t="shared" si="90"/>
        <v>4.2727272727272725</v>
      </c>
      <c r="AG75" s="15">
        <f t="shared" si="90"/>
        <v>4.6363636363636367</v>
      </c>
      <c r="AH75" s="15">
        <f t="shared" si="90"/>
        <v>3.9090909090909092</v>
      </c>
      <c r="AI75" s="15">
        <f t="shared" si="90"/>
        <v>4.3636363636363633</v>
      </c>
      <c r="AJ75" s="15">
        <f t="shared" si="90"/>
        <v>3.9090909090909092</v>
      </c>
      <c r="AK75" s="15">
        <f t="shared" si="90"/>
        <v>3</v>
      </c>
      <c r="AL75" s="15">
        <f t="shared" si="90"/>
        <v>2.7272727272727271</v>
      </c>
      <c r="AM75" s="15">
        <f t="shared" si="90"/>
        <v>4.0909090909090908</v>
      </c>
      <c r="AN75" s="15">
        <f t="shared" si="90"/>
        <v>3.9090909090909092</v>
      </c>
      <c r="AO75" s="15">
        <f t="shared" si="90"/>
        <v>3.7272727272727271</v>
      </c>
      <c r="AP75" s="15">
        <f t="shared" si="90"/>
        <v>4</v>
      </c>
      <c r="AQ75" s="15">
        <f t="shared" si="90"/>
        <v>3.7272727272727271</v>
      </c>
      <c r="AR75" s="15">
        <f t="shared" si="90"/>
        <v>4.7272727272727275</v>
      </c>
      <c r="AS75" s="15">
        <f t="shared" si="90"/>
        <v>3.6363636363636362</v>
      </c>
      <c r="AT75" s="15">
        <f t="shared" si="90"/>
        <v>3.5454545454545454</v>
      </c>
      <c r="AU75" s="15">
        <f t="shared" si="90"/>
        <v>4.1818181818181817</v>
      </c>
      <c r="AV75" s="15">
        <f t="shared" si="90"/>
        <v>3.3636363636363638</v>
      </c>
      <c r="AW75" s="15">
        <f t="shared" si="90"/>
        <v>4.0909090909090908</v>
      </c>
      <c r="AX75" s="15">
        <f t="shared" si="90"/>
        <v>4.4545454545454541</v>
      </c>
      <c r="AY75" s="15">
        <f t="shared" si="90"/>
        <v>4.1818181818181817</v>
      </c>
      <c r="AZ75" s="15">
        <f t="shared" si="90"/>
        <v>3.1818181818181817</v>
      </c>
      <c r="BA75" s="15">
        <f t="shared" si="90"/>
        <v>4.6363636363636367</v>
      </c>
      <c r="BB75" s="15">
        <f t="shared" si="90"/>
        <v>4</v>
      </c>
      <c r="BC75" s="15">
        <f t="shared" si="90"/>
        <v>2.9090909090909092</v>
      </c>
      <c r="BD75" s="15">
        <f t="shared" si="90"/>
        <v>4.6363636363636367</v>
      </c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23">
        <f>AVERAGE(DV64:DV74)</f>
        <v>3.7280973743237897</v>
      </c>
      <c r="ED75" s="33">
        <f t="shared" ref="ED75:EH75" si="91">AVERAGE(ED64:ED74)</f>
        <v>0.15666094911377929</v>
      </c>
      <c r="EE75" s="33">
        <f t="shared" si="91"/>
        <v>0.52274315481862643</v>
      </c>
      <c r="EF75" s="33">
        <f t="shared" si="91"/>
        <v>0.20757893399402827</v>
      </c>
      <c r="EG75" s="33">
        <f t="shared" si="91"/>
        <v>0.10459945365605744</v>
      </c>
      <c r="EH75" s="33">
        <f t="shared" si="91"/>
        <v>8.4175084175084174E-3</v>
      </c>
      <c r="EI75" s="29">
        <f t="shared" si="76"/>
        <v>0.99999999999999978</v>
      </c>
    </row>
    <row r="76" spans="1:139" s="3" customFormat="1" ht="18" customHeight="1">
      <c r="A76" s="5"/>
      <c r="B76" s="8" t="s">
        <v>45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18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ED76" s="28"/>
      <c r="EE76" s="28"/>
      <c r="EF76" s="28"/>
      <c r="EG76" s="28"/>
      <c r="EH76" s="28"/>
      <c r="EI76" s="29">
        <f t="shared" si="76"/>
        <v>0</v>
      </c>
    </row>
    <row r="77" spans="1:139" s="3" customFormat="1" ht="35.25" customHeight="1">
      <c r="A77" s="5"/>
      <c r="B77" s="11" t="s">
        <v>79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18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ED77" s="28"/>
      <c r="EE77" s="28"/>
      <c r="EF77" s="28"/>
      <c r="EG77" s="28"/>
      <c r="EH77" s="28"/>
      <c r="EI77" s="29">
        <f t="shared" si="76"/>
        <v>0</v>
      </c>
    </row>
    <row r="78" spans="1:139" s="3" customFormat="1" ht="35.25" customHeight="1">
      <c r="A78" s="5">
        <v>5</v>
      </c>
      <c r="B78" s="34" t="s">
        <v>55</v>
      </c>
      <c r="C78" s="6">
        <v>3</v>
      </c>
      <c r="D78" s="6">
        <v>3</v>
      </c>
      <c r="E78" s="6">
        <v>4</v>
      </c>
      <c r="F78" s="6">
        <v>4</v>
      </c>
      <c r="G78" s="6">
        <v>3</v>
      </c>
      <c r="H78" s="6">
        <v>5</v>
      </c>
      <c r="I78" s="6">
        <v>4</v>
      </c>
      <c r="J78" s="6">
        <v>5</v>
      </c>
      <c r="K78" s="6">
        <v>5</v>
      </c>
      <c r="L78" s="6">
        <v>4</v>
      </c>
      <c r="M78" s="6">
        <v>5</v>
      </c>
      <c r="N78" s="6">
        <v>4</v>
      </c>
      <c r="O78" s="6">
        <v>4</v>
      </c>
      <c r="P78" s="6">
        <v>3</v>
      </c>
      <c r="Q78" s="6">
        <v>4</v>
      </c>
      <c r="R78" s="6">
        <v>4</v>
      </c>
      <c r="S78" s="6">
        <v>3</v>
      </c>
      <c r="T78" s="18">
        <v>4</v>
      </c>
      <c r="U78" s="6">
        <v>4</v>
      </c>
      <c r="V78" s="6">
        <v>5</v>
      </c>
      <c r="W78" s="6">
        <v>3</v>
      </c>
      <c r="X78" s="6">
        <v>4</v>
      </c>
      <c r="Y78" s="6">
        <v>4</v>
      </c>
      <c r="Z78" s="6">
        <v>4</v>
      </c>
      <c r="AA78" s="6">
        <v>4</v>
      </c>
      <c r="AB78" s="6">
        <v>3</v>
      </c>
      <c r="AC78" s="6">
        <v>4</v>
      </c>
      <c r="AD78" s="6">
        <v>4</v>
      </c>
      <c r="AE78" s="6">
        <v>4</v>
      </c>
      <c r="AF78" s="6">
        <v>5</v>
      </c>
      <c r="AG78" s="6">
        <v>5</v>
      </c>
      <c r="AH78" s="6">
        <v>4</v>
      </c>
      <c r="AI78" s="6">
        <v>4</v>
      </c>
      <c r="AJ78" s="6">
        <v>4</v>
      </c>
      <c r="AK78" s="6">
        <v>4</v>
      </c>
      <c r="AL78" s="6">
        <v>3</v>
      </c>
      <c r="AM78" s="6">
        <v>4</v>
      </c>
      <c r="AN78" s="6">
        <v>5</v>
      </c>
      <c r="AO78" s="6">
        <v>4</v>
      </c>
      <c r="AP78" s="6">
        <v>4</v>
      </c>
      <c r="AQ78" s="6">
        <v>3</v>
      </c>
      <c r="AR78" s="6">
        <v>3</v>
      </c>
      <c r="AS78" s="6">
        <v>4</v>
      </c>
      <c r="AT78" s="6">
        <v>4</v>
      </c>
      <c r="AU78" s="6">
        <v>2</v>
      </c>
      <c r="AV78" s="6">
        <v>3</v>
      </c>
      <c r="AW78" s="6">
        <v>4</v>
      </c>
      <c r="AX78" s="6">
        <v>3</v>
      </c>
      <c r="AY78" s="6">
        <v>4</v>
      </c>
      <c r="AZ78" s="6">
        <v>3</v>
      </c>
      <c r="BA78" s="6">
        <v>2</v>
      </c>
      <c r="BB78" s="6">
        <v>4</v>
      </c>
      <c r="BC78" s="6">
        <v>4</v>
      </c>
      <c r="BD78" s="6">
        <v>5</v>
      </c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22">
        <f>AVERAGE(D78:DU78)</f>
        <v>3.8679245283018866</v>
      </c>
      <c r="DW78" s="3">
        <f t="shared" ref="DW78:DW82" si="92">COUNTIF(C78:DU78,5)</f>
        <v>9</v>
      </c>
      <c r="DX78" s="3">
        <f t="shared" ref="DX78:DX82" si="93">COUNTIF(C78:DU78,4)</f>
        <v>30</v>
      </c>
      <c r="DY78" s="3">
        <f t="shared" ref="DY78:DY82" si="94">COUNTIF(C78:DU78,3)</f>
        <v>13</v>
      </c>
      <c r="DZ78" s="3">
        <f t="shared" ref="DZ78:DZ82" si="95">COUNTIF(C78:DU78,2)</f>
        <v>2</v>
      </c>
      <c r="EA78" s="3">
        <f t="shared" ref="EA78:EA82" si="96">COUNTIF(C78:DU78,1)</f>
        <v>0</v>
      </c>
      <c r="EB78" s="3">
        <f t="shared" si="23"/>
        <v>54</v>
      </c>
      <c r="ED78" s="28">
        <f>DW78/EB78</f>
        <v>0.16666666666666666</v>
      </c>
      <c r="EE78" s="28">
        <f>DX78/EB78</f>
        <v>0.55555555555555558</v>
      </c>
      <c r="EF78" s="28">
        <f>DY78/EB78</f>
        <v>0.24074074074074073</v>
      </c>
      <c r="EG78" s="28">
        <f>DZ78/EB78</f>
        <v>3.7037037037037035E-2</v>
      </c>
      <c r="EH78" s="28">
        <f>EA78/EB78</f>
        <v>0</v>
      </c>
      <c r="EI78" s="29">
        <f t="shared" si="76"/>
        <v>1</v>
      </c>
    </row>
    <row r="79" spans="1:139" s="3" customFormat="1" ht="35.25" customHeight="1">
      <c r="A79" s="5">
        <v>32</v>
      </c>
      <c r="B79" s="34" t="s">
        <v>57</v>
      </c>
      <c r="C79" s="6">
        <v>3</v>
      </c>
      <c r="D79" s="6">
        <v>1</v>
      </c>
      <c r="E79" s="6">
        <v>4</v>
      </c>
      <c r="F79" s="6">
        <v>3</v>
      </c>
      <c r="G79" s="6">
        <v>2</v>
      </c>
      <c r="H79" s="6">
        <v>3</v>
      </c>
      <c r="I79" s="6">
        <v>5</v>
      </c>
      <c r="J79" s="6">
        <v>2</v>
      </c>
      <c r="K79" s="6">
        <v>3</v>
      </c>
      <c r="L79" s="6">
        <v>4</v>
      </c>
      <c r="M79" s="6">
        <v>4</v>
      </c>
      <c r="N79" s="6">
        <v>2</v>
      </c>
      <c r="O79" s="6">
        <v>5</v>
      </c>
      <c r="P79" s="6">
        <v>3</v>
      </c>
      <c r="Q79" s="6">
        <v>3</v>
      </c>
      <c r="R79" s="6">
        <v>3</v>
      </c>
      <c r="S79" s="6">
        <v>3</v>
      </c>
      <c r="T79" s="18">
        <v>4</v>
      </c>
      <c r="U79" s="6">
        <v>3</v>
      </c>
      <c r="V79" s="6">
        <v>5</v>
      </c>
      <c r="W79" s="6">
        <v>3</v>
      </c>
      <c r="X79" s="6">
        <v>3</v>
      </c>
      <c r="Y79" s="6">
        <v>4</v>
      </c>
      <c r="Z79" s="6">
        <v>4</v>
      </c>
      <c r="AA79" s="6">
        <v>3</v>
      </c>
      <c r="AB79" s="6">
        <v>2</v>
      </c>
      <c r="AC79" s="6">
        <v>4</v>
      </c>
      <c r="AD79" s="6">
        <v>4</v>
      </c>
      <c r="AE79" s="6">
        <v>4</v>
      </c>
      <c r="AF79" s="6">
        <v>5</v>
      </c>
      <c r="AG79" s="6">
        <v>4</v>
      </c>
      <c r="AH79" s="6">
        <v>4</v>
      </c>
      <c r="AI79" s="6">
        <v>4</v>
      </c>
      <c r="AJ79" s="6">
        <v>4</v>
      </c>
      <c r="AK79" s="6">
        <v>2</v>
      </c>
      <c r="AL79" s="6">
        <v>2</v>
      </c>
      <c r="AM79" s="6">
        <v>4</v>
      </c>
      <c r="AN79" s="6">
        <v>4</v>
      </c>
      <c r="AO79" s="6">
        <v>3</v>
      </c>
      <c r="AP79" s="6">
        <v>4</v>
      </c>
      <c r="AQ79" s="6">
        <v>2</v>
      </c>
      <c r="AR79" s="6">
        <v>5</v>
      </c>
      <c r="AS79" s="6">
        <v>3</v>
      </c>
      <c r="AT79" s="6">
        <v>4</v>
      </c>
      <c r="AU79" s="6">
        <v>5</v>
      </c>
      <c r="AV79" s="6">
        <v>3</v>
      </c>
      <c r="AW79" s="6">
        <v>4</v>
      </c>
      <c r="AX79" s="6">
        <v>5</v>
      </c>
      <c r="AY79" s="6">
        <v>4</v>
      </c>
      <c r="AZ79" s="6">
        <v>2</v>
      </c>
      <c r="BA79" s="6">
        <v>1</v>
      </c>
      <c r="BB79" s="6">
        <v>4</v>
      </c>
      <c r="BC79" s="6">
        <v>2</v>
      </c>
      <c r="BD79" s="6">
        <v>4</v>
      </c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22">
        <f>AVERAGE(D79:DU79)</f>
        <v>3.4150943396226414</v>
      </c>
      <c r="DW79" s="3">
        <f t="shared" si="92"/>
        <v>7</v>
      </c>
      <c r="DX79" s="3">
        <f t="shared" si="93"/>
        <v>21</v>
      </c>
      <c r="DY79" s="3">
        <f t="shared" si="94"/>
        <v>15</v>
      </c>
      <c r="DZ79" s="3">
        <f t="shared" si="95"/>
        <v>9</v>
      </c>
      <c r="EA79" s="3">
        <f t="shared" si="96"/>
        <v>2</v>
      </c>
      <c r="EB79" s="3">
        <f t="shared" si="23"/>
        <v>54</v>
      </c>
      <c r="ED79" s="28">
        <f>DW79/EB79</f>
        <v>0.12962962962962962</v>
      </c>
      <c r="EE79" s="28">
        <f>DX79/EB79</f>
        <v>0.3888888888888889</v>
      </c>
      <c r="EF79" s="28">
        <f>DY79/EB79</f>
        <v>0.27777777777777779</v>
      </c>
      <c r="EG79" s="28">
        <f>DZ79/EB79</f>
        <v>0.16666666666666666</v>
      </c>
      <c r="EH79" s="28">
        <f>EA79/EB79</f>
        <v>3.7037037037037035E-2</v>
      </c>
      <c r="EI79" s="29">
        <f t="shared" si="76"/>
        <v>1</v>
      </c>
    </row>
    <row r="80" spans="1:139" s="3" customFormat="1" ht="35.25" customHeight="1">
      <c r="A80" s="5">
        <v>35</v>
      </c>
      <c r="B80" s="34" t="s">
        <v>56</v>
      </c>
      <c r="C80" s="6">
        <v>2</v>
      </c>
      <c r="D80" s="6">
        <v>3</v>
      </c>
      <c r="E80" s="6">
        <v>4</v>
      </c>
      <c r="F80" s="6">
        <v>4</v>
      </c>
      <c r="G80" s="6">
        <v>3</v>
      </c>
      <c r="H80" s="6">
        <v>4</v>
      </c>
      <c r="I80" s="6">
        <v>4</v>
      </c>
      <c r="J80" s="6">
        <v>2</v>
      </c>
      <c r="K80" s="6">
        <v>5</v>
      </c>
      <c r="L80" s="6">
        <v>4</v>
      </c>
      <c r="M80" s="6">
        <v>4</v>
      </c>
      <c r="N80" s="6">
        <v>4</v>
      </c>
      <c r="O80" s="6">
        <v>4</v>
      </c>
      <c r="P80" s="6">
        <v>4</v>
      </c>
      <c r="Q80" s="6">
        <v>4</v>
      </c>
      <c r="R80" s="6">
        <v>3</v>
      </c>
      <c r="S80" s="6">
        <v>4</v>
      </c>
      <c r="T80" s="18">
        <v>4</v>
      </c>
      <c r="U80" s="6">
        <v>3</v>
      </c>
      <c r="V80" s="6">
        <v>4</v>
      </c>
      <c r="W80" s="6">
        <v>3</v>
      </c>
      <c r="X80" s="6">
        <v>4</v>
      </c>
      <c r="Y80" s="6">
        <v>4</v>
      </c>
      <c r="Z80" s="6">
        <v>4</v>
      </c>
      <c r="AA80" s="6">
        <v>4</v>
      </c>
      <c r="AB80" s="6">
        <v>4</v>
      </c>
      <c r="AC80" s="6">
        <v>4</v>
      </c>
      <c r="AD80" s="6">
        <v>4</v>
      </c>
      <c r="AE80" s="6">
        <v>3</v>
      </c>
      <c r="AF80" s="6">
        <v>5</v>
      </c>
      <c r="AG80" s="6">
        <v>5</v>
      </c>
      <c r="AH80" s="6">
        <v>4</v>
      </c>
      <c r="AI80" s="6">
        <v>4</v>
      </c>
      <c r="AJ80" s="6">
        <v>5</v>
      </c>
      <c r="AK80" s="6">
        <v>3</v>
      </c>
      <c r="AL80" s="6">
        <v>2</v>
      </c>
      <c r="AM80" s="6">
        <v>4</v>
      </c>
      <c r="AN80" s="6">
        <v>4</v>
      </c>
      <c r="AO80" s="6">
        <v>4</v>
      </c>
      <c r="AP80" s="6">
        <v>4</v>
      </c>
      <c r="AQ80" s="6">
        <v>4</v>
      </c>
      <c r="AR80" s="6">
        <v>5</v>
      </c>
      <c r="AS80" s="6">
        <v>3</v>
      </c>
      <c r="AT80" s="6">
        <v>4</v>
      </c>
      <c r="AU80" s="6">
        <v>5</v>
      </c>
      <c r="AV80" s="6">
        <v>4</v>
      </c>
      <c r="AW80" s="6">
        <v>4</v>
      </c>
      <c r="AX80" s="6">
        <v>5</v>
      </c>
      <c r="AY80" s="6">
        <v>4</v>
      </c>
      <c r="AZ80" s="6">
        <v>3</v>
      </c>
      <c r="BA80" s="6">
        <v>4</v>
      </c>
      <c r="BB80" s="6">
        <v>4</v>
      </c>
      <c r="BC80" s="6">
        <v>3</v>
      </c>
      <c r="BD80" s="6">
        <v>5</v>
      </c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22">
        <f>AVERAGE(D80:DU80)</f>
        <v>3.8867924528301887</v>
      </c>
      <c r="DW80" s="3">
        <f t="shared" si="92"/>
        <v>8</v>
      </c>
      <c r="DX80" s="3">
        <f t="shared" si="93"/>
        <v>33</v>
      </c>
      <c r="DY80" s="3">
        <f t="shared" si="94"/>
        <v>10</v>
      </c>
      <c r="DZ80" s="3">
        <f t="shared" si="95"/>
        <v>3</v>
      </c>
      <c r="EA80" s="3">
        <f t="shared" si="96"/>
        <v>0</v>
      </c>
      <c r="EB80" s="3">
        <f t="shared" si="23"/>
        <v>54</v>
      </c>
      <c r="ED80" s="28">
        <f>DW80/EB80</f>
        <v>0.14814814814814814</v>
      </c>
      <c r="EE80" s="28">
        <f>DX80/EB80</f>
        <v>0.61111111111111116</v>
      </c>
      <c r="EF80" s="28">
        <f>DY80/EB80</f>
        <v>0.18518518518518517</v>
      </c>
      <c r="EG80" s="28">
        <f>DZ80/EB80</f>
        <v>5.5555555555555552E-2</v>
      </c>
      <c r="EH80" s="28">
        <f>EA80/EB80</f>
        <v>0</v>
      </c>
      <c r="EI80" s="29">
        <f t="shared" si="76"/>
        <v>1</v>
      </c>
    </row>
    <row r="81" spans="1:139" s="3" customFormat="1" ht="35.25" customHeight="1">
      <c r="A81" s="5">
        <v>51</v>
      </c>
      <c r="B81" s="34" t="s">
        <v>98</v>
      </c>
      <c r="C81" s="6">
        <v>3</v>
      </c>
      <c r="D81" s="6">
        <v>2</v>
      </c>
      <c r="E81" s="6">
        <v>4</v>
      </c>
      <c r="F81" s="6">
        <v>4</v>
      </c>
      <c r="G81" s="6">
        <v>2</v>
      </c>
      <c r="H81" s="6">
        <v>3</v>
      </c>
      <c r="I81" s="6">
        <v>5</v>
      </c>
      <c r="J81" s="6">
        <v>4</v>
      </c>
      <c r="K81" s="6">
        <v>5</v>
      </c>
      <c r="L81" s="6">
        <v>4</v>
      </c>
      <c r="M81" s="6">
        <v>4</v>
      </c>
      <c r="N81" s="6">
        <v>2</v>
      </c>
      <c r="O81" s="6">
        <v>5</v>
      </c>
      <c r="P81" s="6">
        <v>3</v>
      </c>
      <c r="Q81" s="6">
        <v>5</v>
      </c>
      <c r="R81" s="6">
        <v>2</v>
      </c>
      <c r="S81" s="6">
        <v>3</v>
      </c>
      <c r="T81" s="18">
        <v>4</v>
      </c>
      <c r="U81" s="6">
        <v>3</v>
      </c>
      <c r="V81" s="6">
        <v>3</v>
      </c>
      <c r="W81" s="6">
        <v>3</v>
      </c>
      <c r="X81" s="6">
        <v>3</v>
      </c>
      <c r="Y81" s="6">
        <v>4</v>
      </c>
      <c r="Z81" s="6">
        <v>4</v>
      </c>
      <c r="AA81" s="6">
        <v>4</v>
      </c>
      <c r="AB81" s="6">
        <v>2</v>
      </c>
      <c r="AC81" s="6">
        <v>4</v>
      </c>
      <c r="AD81" s="6">
        <v>4</v>
      </c>
      <c r="AE81" s="6">
        <v>4</v>
      </c>
      <c r="AF81" s="6">
        <v>5</v>
      </c>
      <c r="AG81" s="6">
        <v>5</v>
      </c>
      <c r="AH81" s="6">
        <v>4</v>
      </c>
      <c r="AI81" s="6">
        <v>5</v>
      </c>
      <c r="AJ81" s="6">
        <v>4</v>
      </c>
      <c r="AK81" s="6">
        <v>2</v>
      </c>
      <c r="AL81" s="6">
        <v>3</v>
      </c>
      <c r="AM81" s="6">
        <v>3</v>
      </c>
      <c r="AN81" s="6">
        <v>4</v>
      </c>
      <c r="AO81" s="6">
        <v>3</v>
      </c>
      <c r="AP81" s="6">
        <v>4</v>
      </c>
      <c r="AQ81" s="6">
        <v>3</v>
      </c>
      <c r="AR81" s="6">
        <v>5</v>
      </c>
      <c r="AS81" s="6">
        <v>2</v>
      </c>
      <c r="AT81" s="6">
        <v>2</v>
      </c>
      <c r="AU81" s="6">
        <v>5</v>
      </c>
      <c r="AV81" s="6">
        <v>3</v>
      </c>
      <c r="AW81" s="6">
        <v>4</v>
      </c>
      <c r="AX81" s="6">
        <v>5</v>
      </c>
      <c r="AY81" s="6">
        <v>4</v>
      </c>
      <c r="AZ81" s="6">
        <v>3</v>
      </c>
      <c r="BA81" s="6">
        <v>5</v>
      </c>
      <c r="BB81" s="6">
        <v>4</v>
      </c>
      <c r="BC81" s="6">
        <v>3</v>
      </c>
      <c r="BD81" s="6">
        <v>4</v>
      </c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22">
        <f>AVERAGE(D81:DU81)</f>
        <v>3.641509433962264</v>
      </c>
      <c r="DW81" s="3">
        <f t="shared" si="92"/>
        <v>11</v>
      </c>
      <c r="DX81" s="3">
        <f t="shared" si="93"/>
        <v>20</v>
      </c>
      <c r="DY81" s="3">
        <f t="shared" si="94"/>
        <v>15</v>
      </c>
      <c r="DZ81" s="3">
        <f t="shared" si="95"/>
        <v>8</v>
      </c>
      <c r="EA81" s="3">
        <f t="shared" si="96"/>
        <v>0</v>
      </c>
      <c r="EB81" s="3">
        <f t="shared" si="23"/>
        <v>54</v>
      </c>
      <c r="ED81" s="28">
        <f>DW81/EB81</f>
        <v>0.20370370370370369</v>
      </c>
      <c r="EE81" s="28">
        <f>DX81/EB81</f>
        <v>0.37037037037037035</v>
      </c>
      <c r="EF81" s="28">
        <f>DY81/EB81</f>
        <v>0.27777777777777779</v>
      </c>
      <c r="EG81" s="28">
        <f>DZ81/EB81</f>
        <v>0.14814814814814814</v>
      </c>
      <c r="EH81" s="28">
        <f>EA81/EB81</f>
        <v>0</v>
      </c>
      <c r="EI81" s="29">
        <f t="shared" ref="EI81" si="97">SUM(ED81:EH81)</f>
        <v>1</v>
      </c>
    </row>
    <row r="82" spans="1:139" s="3" customFormat="1" ht="35.25" customHeight="1">
      <c r="A82" s="5">
        <v>10</v>
      </c>
      <c r="B82" s="34" t="s">
        <v>94</v>
      </c>
      <c r="C82" s="6">
        <v>3</v>
      </c>
      <c r="D82" s="6">
        <v>3</v>
      </c>
      <c r="E82" s="6">
        <v>4</v>
      </c>
      <c r="F82" s="6">
        <v>4</v>
      </c>
      <c r="G82" s="6">
        <v>4</v>
      </c>
      <c r="H82" s="6">
        <v>4</v>
      </c>
      <c r="I82" s="6">
        <v>4</v>
      </c>
      <c r="J82" s="6">
        <v>2</v>
      </c>
      <c r="K82" s="6">
        <v>4</v>
      </c>
      <c r="L82" s="6">
        <v>4</v>
      </c>
      <c r="M82" s="6">
        <v>5</v>
      </c>
      <c r="N82" s="6">
        <v>4</v>
      </c>
      <c r="O82" s="6">
        <v>5</v>
      </c>
      <c r="P82" s="6">
        <v>3</v>
      </c>
      <c r="Q82" s="6">
        <v>4</v>
      </c>
      <c r="R82" s="6">
        <v>3</v>
      </c>
      <c r="S82" s="6">
        <v>4</v>
      </c>
      <c r="T82" s="18">
        <v>5</v>
      </c>
      <c r="U82" s="6">
        <v>4</v>
      </c>
      <c r="V82" s="6">
        <v>5</v>
      </c>
      <c r="W82" s="6">
        <v>4</v>
      </c>
      <c r="X82" s="6">
        <v>3</v>
      </c>
      <c r="Y82" s="6">
        <v>4</v>
      </c>
      <c r="Z82" s="6">
        <v>4</v>
      </c>
      <c r="AA82" s="6">
        <v>4</v>
      </c>
      <c r="AB82" s="6">
        <v>2</v>
      </c>
      <c r="AC82" s="6">
        <v>4</v>
      </c>
      <c r="AD82" s="6">
        <v>4</v>
      </c>
      <c r="AE82" s="6">
        <v>4</v>
      </c>
      <c r="AF82" s="6">
        <v>5</v>
      </c>
      <c r="AG82" s="6">
        <v>5</v>
      </c>
      <c r="AH82" s="6">
        <v>5</v>
      </c>
      <c r="AI82" s="6">
        <v>4</v>
      </c>
      <c r="AJ82" s="6">
        <v>5</v>
      </c>
      <c r="AK82" s="6">
        <v>3</v>
      </c>
      <c r="AL82" s="6">
        <v>2</v>
      </c>
      <c r="AM82" s="6">
        <v>4</v>
      </c>
      <c r="AN82" s="6">
        <v>5</v>
      </c>
      <c r="AO82" s="6">
        <v>3</v>
      </c>
      <c r="AP82" s="6">
        <v>4</v>
      </c>
      <c r="AQ82" s="6">
        <v>4</v>
      </c>
      <c r="AR82" s="6">
        <v>4</v>
      </c>
      <c r="AS82" s="6">
        <v>3</v>
      </c>
      <c r="AT82" s="6">
        <v>3</v>
      </c>
      <c r="AU82" s="6">
        <v>2</v>
      </c>
      <c r="AV82" s="6">
        <v>3</v>
      </c>
      <c r="AW82" s="6">
        <v>5</v>
      </c>
      <c r="AX82" s="6">
        <v>4</v>
      </c>
      <c r="AY82" s="6">
        <v>4</v>
      </c>
      <c r="AZ82" s="6">
        <v>4</v>
      </c>
      <c r="BA82" s="6">
        <v>5</v>
      </c>
      <c r="BB82" s="6">
        <v>5</v>
      </c>
      <c r="BC82" s="6">
        <v>2</v>
      </c>
      <c r="BD82" s="6">
        <v>5</v>
      </c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22">
        <f t="shared" ref="DV82" si="98">AVERAGE(D82:DU82)</f>
        <v>3.8867924528301887</v>
      </c>
      <c r="DW82" s="3">
        <f t="shared" si="92"/>
        <v>13</v>
      </c>
      <c r="DX82" s="3">
        <f t="shared" si="93"/>
        <v>26</v>
      </c>
      <c r="DY82" s="3">
        <f t="shared" si="94"/>
        <v>10</v>
      </c>
      <c r="DZ82" s="3">
        <f t="shared" si="95"/>
        <v>5</v>
      </c>
      <c r="EA82" s="3">
        <f t="shared" si="96"/>
        <v>0</v>
      </c>
      <c r="EB82" s="3">
        <f t="shared" ref="EB82" si="99">SUM(DW82:EA82)</f>
        <v>54</v>
      </c>
      <c r="ED82" s="28">
        <f t="shared" ref="ED82" si="100">DW82/EB82</f>
        <v>0.24074074074074073</v>
      </c>
      <c r="EE82" s="28">
        <f t="shared" ref="EE82" si="101">DX82/EB82</f>
        <v>0.48148148148148145</v>
      </c>
      <c r="EF82" s="28">
        <f t="shared" ref="EF82" si="102">DY82/EB82</f>
        <v>0.18518518518518517</v>
      </c>
      <c r="EG82" s="28">
        <f t="shared" ref="EG82" si="103">DZ82/EB82</f>
        <v>9.2592592592592587E-2</v>
      </c>
      <c r="EH82" s="28">
        <f t="shared" ref="EH82" si="104">EA82/EB82</f>
        <v>0</v>
      </c>
      <c r="EI82" s="29">
        <f t="shared" ref="EI82" si="105">SUM(ED82:EH82)</f>
        <v>1</v>
      </c>
    </row>
    <row r="83" spans="1:139" s="3" customFormat="1" ht="19.5" customHeight="1">
      <c r="A83" s="6"/>
      <c r="B83" s="11" t="s">
        <v>47</v>
      </c>
      <c r="C83" s="15">
        <f t="shared" ref="C83:AH83" si="106">AVERAGE(C69:C82)</f>
        <v>2.8333333333333335</v>
      </c>
      <c r="D83" s="15">
        <f t="shared" si="106"/>
        <v>2.7575757575757578</v>
      </c>
      <c r="E83" s="15">
        <f t="shared" si="106"/>
        <v>3.8181818181818183</v>
      </c>
      <c r="F83" s="15">
        <f t="shared" si="106"/>
        <v>3.9090909090909087</v>
      </c>
      <c r="G83" s="15">
        <f t="shared" si="106"/>
        <v>3.1287878787878789</v>
      </c>
      <c r="H83" s="15">
        <f t="shared" si="106"/>
        <v>3.3712121212121211</v>
      </c>
      <c r="I83" s="15">
        <f t="shared" si="106"/>
        <v>4.1363636363636367</v>
      </c>
      <c r="J83" s="15">
        <f t="shared" si="106"/>
        <v>2.6287878787878789</v>
      </c>
      <c r="K83" s="15">
        <f t="shared" si="106"/>
        <v>4.3712121212121211</v>
      </c>
      <c r="L83" s="15">
        <f t="shared" si="106"/>
        <v>3.7045454545454546</v>
      </c>
      <c r="M83" s="15">
        <f t="shared" si="106"/>
        <v>3.9848484848484849</v>
      </c>
      <c r="N83" s="15">
        <f t="shared" si="106"/>
        <v>2.643939393939394</v>
      </c>
      <c r="O83" s="15">
        <f t="shared" si="106"/>
        <v>4.1212121212121211</v>
      </c>
      <c r="P83" s="15">
        <f t="shared" si="106"/>
        <v>3.2803030303030298</v>
      </c>
      <c r="Q83" s="15">
        <f t="shared" si="106"/>
        <v>4.1000000000000005</v>
      </c>
      <c r="R83" s="15">
        <f t="shared" si="106"/>
        <v>2.8106060606060606</v>
      </c>
      <c r="S83" s="15">
        <f t="shared" si="106"/>
        <v>3.5530303030303032</v>
      </c>
      <c r="T83" s="15">
        <f t="shared" si="106"/>
        <v>4.0757575757575752</v>
      </c>
      <c r="U83" s="15">
        <f t="shared" si="106"/>
        <v>3.4848484848484849</v>
      </c>
      <c r="V83" s="15">
        <f t="shared" si="106"/>
        <v>3.8181818181818183</v>
      </c>
      <c r="W83" s="15">
        <f t="shared" si="106"/>
        <v>2.9090909090909087</v>
      </c>
      <c r="X83" s="15">
        <f t="shared" si="106"/>
        <v>3.4621212121212124</v>
      </c>
      <c r="Y83" s="15">
        <f t="shared" si="106"/>
        <v>4</v>
      </c>
      <c r="Z83" s="15">
        <f t="shared" si="106"/>
        <v>3.606060606060606</v>
      </c>
      <c r="AA83" s="15">
        <f t="shared" si="106"/>
        <v>3.643939393939394</v>
      </c>
      <c r="AB83" s="15">
        <f t="shared" si="106"/>
        <v>3.143939393939394</v>
      </c>
      <c r="AC83" s="15">
        <f t="shared" si="106"/>
        <v>3.9090909090909087</v>
      </c>
      <c r="AD83" s="15">
        <f t="shared" si="106"/>
        <v>4</v>
      </c>
      <c r="AE83" s="15">
        <f t="shared" si="106"/>
        <v>3.5378787878787876</v>
      </c>
      <c r="AF83" s="15">
        <f t="shared" si="106"/>
        <v>4.6893939393939394</v>
      </c>
      <c r="AG83" s="15">
        <f t="shared" si="106"/>
        <v>4.6363636363636367</v>
      </c>
      <c r="AH83" s="15">
        <f t="shared" si="106"/>
        <v>3.9924242424242422</v>
      </c>
      <c r="AI83" s="15">
        <f t="shared" ref="AI83:BD83" si="107">AVERAGE(AI69:AI82)</f>
        <v>4.2803030303030303</v>
      </c>
      <c r="AJ83" s="15">
        <f t="shared" si="107"/>
        <v>3.9924242424242422</v>
      </c>
      <c r="AK83" s="15">
        <f t="shared" si="107"/>
        <v>2.75</v>
      </c>
      <c r="AL83" s="15">
        <f t="shared" si="107"/>
        <v>2.7272727272727271</v>
      </c>
      <c r="AM83" s="15">
        <f t="shared" si="107"/>
        <v>4.0075757575757578</v>
      </c>
      <c r="AN83" s="15">
        <f t="shared" si="107"/>
        <v>3.9924242424242422</v>
      </c>
      <c r="AO83" s="15">
        <f t="shared" si="107"/>
        <v>3.643939393939394</v>
      </c>
      <c r="AP83" s="15">
        <f t="shared" si="107"/>
        <v>4</v>
      </c>
      <c r="AQ83" s="15">
        <f t="shared" si="107"/>
        <v>3.393939393939394</v>
      </c>
      <c r="AR83" s="15">
        <f t="shared" si="107"/>
        <v>4.6439393939393936</v>
      </c>
      <c r="AS83" s="15">
        <f t="shared" si="107"/>
        <v>3.3863636363636367</v>
      </c>
      <c r="AT83" s="15">
        <f t="shared" si="107"/>
        <v>3.4621212121212124</v>
      </c>
      <c r="AU83" s="15">
        <f t="shared" si="107"/>
        <v>3.9318181818181817</v>
      </c>
      <c r="AV83" s="15">
        <f t="shared" si="107"/>
        <v>3.1969696969696968</v>
      </c>
      <c r="AW83" s="15">
        <f t="shared" si="107"/>
        <v>4.0909090909090908</v>
      </c>
      <c r="AX83" s="15">
        <f t="shared" si="107"/>
        <v>4.3712121212121211</v>
      </c>
      <c r="AY83" s="15">
        <f t="shared" si="107"/>
        <v>4.1818181818181817</v>
      </c>
      <c r="AZ83" s="15">
        <f t="shared" si="107"/>
        <v>3.0151515151515151</v>
      </c>
      <c r="BA83" s="15">
        <f t="shared" si="107"/>
        <v>4.1363636363636367</v>
      </c>
      <c r="BB83" s="15">
        <f t="shared" si="107"/>
        <v>4.166666666666667</v>
      </c>
      <c r="BC83" s="15">
        <f t="shared" si="107"/>
        <v>2.9090909090909087</v>
      </c>
      <c r="BD83" s="15">
        <f t="shared" si="107"/>
        <v>4.6363636363636367</v>
      </c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23">
        <f>AVERAGE(DV78:DV82)</f>
        <v>3.7396226415094338</v>
      </c>
      <c r="ED83" s="33">
        <f>AVERAGE(ED78:ED82)</f>
        <v>0.17777777777777776</v>
      </c>
      <c r="EE83" s="33">
        <f>AVERAGE(EE78:EE82)</f>
        <v>0.48148148148148151</v>
      </c>
      <c r="EF83" s="33">
        <f>AVERAGE(EF78:EF82)</f>
        <v>0.23333333333333334</v>
      </c>
      <c r="EG83" s="33">
        <f>AVERAGE(EG78:EG82)</f>
        <v>0.1</v>
      </c>
      <c r="EH83" s="33">
        <f>AVERAGE(EH78:EH82)</f>
        <v>7.4074074074074068E-3</v>
      </c>
      <c r="EI83" s="29">
        <f t="shared" si="76"/>
        <v>1</v>
      </c>
    </row>
    <row r="84" spans="1:139" s="3" customFormat="1" ht="18.75" customHeight="1">
      <c r="A84" s="6"/>
      <c r="B84" s="8" t="s">
        <v>45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18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ED84" s="28"/>
      <c r="EE84" s="28"/>
      <c r="EF84" s="28"/>
      <c r="EG84" s="28"/>
      <c r="EH84" s="28"/>
      <c r="EI84" s="29">
        <f t="shared" si="76"/>
        <v>0</v>
      </c>
    </row>
    <row r="85" spans="1:139" s="3" customFormat="1" ht="35.25" customHeight="1">
      <c r="A85" s="6"/>
      <c r="B85" s="11" t="s">
        <v>81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18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 t="s">
        <v>69</v>
      </c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ED85" s="28"/>
      <c r="EE85" s="28"/>
      <c r="EF85" s="28"/>
      <c r="EG85" s="28"/>
      <c r="EH85" s="28"/>
      <c r="EI85" s="29">
        <f t="shared" si="76"/>
        <v>0</v>
      </c>
    </row>
    <row r="86" spans="1:139" s="3" customFormat="1" ht="35.25" customHeight="1">
      <c r="A86" s="5">
        <v>11</v>
      </c>
      <c r="B86" s="34" t="s">
        <v>99</v>
      </c>
      <c r="C86" s="6">
        <v>1</v>
      </c>
      <c r="D86" s="6">
        <v>2</v>
      </c>
      <c r="E86" s="6">
        <v>3</v>
      </c>
      <c r="F86" s="6">
        <v>4</v>
      </c>
      <c r="G86" s="6">
        <v>2</v>
      </c>
      <c r="H86" s="6">
        <v>3</v>
      </c>
      <c r="I86" s="6">
        <v>5</v>
      </c>
      <c r="J86" s="6">
        <v>4</v>
      </c>
      <c r="K86" s="6">
        <v>4</v>
      </c>
      <c r="L86" s="6">
        <v>4</v>
      </c>
      <c r="M86" s="6">
        <v>5</v>
      </c>
      <c r="N86" s="6">
        <v>3</v>
      </c>
      <c r="O86" s="6">
        <v>4</v>
      </c>
      <c r="P86" s="6">
        <v>3</v>
      </c>
      <c r="Q86" s="6">
        <v>5</v>
      </c>
      <c r="R86" s="6">
        <v>2</v>
      </c>
      <c r="S86" s="6">
        <v>3</v>
      </c>
      <c r="T86" s="18">
        <v>3</v>
      </c>
      <c r="U86" s="6">
        <v>3</v>
      </c>
      <c r="V86" s="6">
        <v>4</v>
      </c>
      <c r="W86" s="6">
        <v>2</v>
      </c>
      <c r="X86" s="6">
        <v>3</v>
      </c>
      <c r="Y86" s="6">
        <v>4</v>
      </c>
      <c r="Z86" s="6">
        <v>4</v>
      </c>
      <c r="AA86" s="6">
        <v>3</v>
      </c>
      <c r="AB86" s="6">
        <v>2</v>
      </c>
      <c r="AC86" s="6">
        <v>4</v>
      </c>
      <c r="AD86" s="6">
        <v>4</v>
      </c>
      <c r="AE86" s="6">
        <v>4</v>
      </c>
      <c r="AF86" s="6">
        <v>4</v>
      </c>
      <c r="AG86" s="6">
        <v>4</v>
      </c>
      <c r="AH86" s="6">
        <v>4</v>
      </c>
      <c r="AI86" s="6">
        <v>4</v>
      </c>
      <c r="AJ86" s="6">
        <v>4</v>
      </c>
      <c r="AK86" s="6">
        <v>3</v>
      </c>
      <c r="AL86" s="6">
        <v>3</v>
      </c>
      <c r="AM86" s="6">
        <v>4</v>
      </c>
      <c r="AN86" s="6">
        <v>3</v>
      </c>
      <c r="AO86" s="6">
        <v>5</v>
      </c>
      <c r="AP86" s="6">
        <v>4</v>
      </c>
      <c r="AQ86" s="6">
        <v>4</v>
      </c>
      <c r="AR86" s="6">
        <v>2</v>
      </c>
      <c r="AS86" s="6">
        <v>2</v>
      </c>
      <c r="AT86" s="6">
        <v>2</v>
      </c>
      <c r="AU86" s="6">
        <v>4</v>
      </c>
      <c r="AV86" s="6">
        <v>3</v>
      </c>
      <c r="AW86" s="6">
        <v>4</v>
      </c>
      <c r="AX86" s="6">
        <v>2</v>
      </c>
      <c r="AY86" s="6">
        <v>4</v>
      </c>
      <c r="AZ86" s="6">
        <v>3</v>
      </c>
      <c r="BA86" s="6">
        <v>5</v>
      </c>
      <c r="BB86" s="6">
        <v>3</v>
      </c>
      <c r="BC86" s="6">
        <v>3</v>
      </c>
      <c r="BD86" s="6">
        <v>4</v>
      </c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22">
        <f>AVERAGE(D86:DU86)</f>
        <v>3.4528301886792452</v>
      </c>
      <c r="DW86" s="3">
        <f t="shared" ref="DW86:DW131" si="108">COUNTIF(C86:DU86,5)</f>
        <v>5</v>
      </c>
      <c r="DX86" s="3">
        <f t="shared" ref="DX86:DX89" si="109">COUNTIF(C86:DU86,4)</f>
        <v>23</v>
      </c>
      <c r="DY86" s="3">
        <f t="shared" ref="DY86:DY89" si="110">COUNTIF(C86:DU86,3)</f>
        <v>16</v>
      </c>
      <c r="DZ86" s="3">
        <f t="shared" ref="DZ86:DZ89" si="111">COUNTIF(C86:DU86,2)</f>
        <v>9</v>
      </c>
      <c r="EA86" s="3">
        <f t="shared" ref="EA86:EA89" si="112">COUNTIF(C86:DU86,1)</f>
        <v>1</v>
      </c>
      <c r="EB86" s="3">
        <f t="shared" ref="EB86:EB139" si="113">SUM(DW86:EA86)</f>
        <v>54</v>
      </c>
      <c r="ED86" s="28">
        <f>DW86/EB86</f>
        <v>9.2592592592592587E-2</v>
      </c>
      <c r="EE86" s="28">
        <f>DX86/EB86</f>
        <v>0.42592592592592593</v>
      </c>
      <c r="EF86" s="28">
        <f>DY86/EB86</f>
        <v>0.29629629629629628</v>
      </c>
      <c r="EG86" s="28">
        <f>DZ86/EB86</f>
        <v>0.16666666666666666</v>
      </c>
      <c r="EH86" s="28">
        <f>EA86/EB86</f>
        <v>1.8518518518518517E-2</v>
      </c>
      <c r="EI86" s="29">
        <f t="shared" si="76"/>
        <v>0.99999999999999989</v>
      </c>
    </row>
    <row r="87" spans="1:139" s="3" customFormat="1" ht="35.25" customHeight="1">
      <c r="A87" s="5">
        <v>16</v>
      </c>
      <c r="B87" s="34" t="s">
        <v>16</v>
      </c>
      <c r="C87" s="6">
        <v>1</v>
      </c>
      <c r="D87" s="6">
        <v>4</v>
      </c>
      <c r="E87" s="6">
        <v>4</v>
      </c>
      <c r="F87" s="6">
        <v>4</v>
      </c>
      <c r="G87" s="6">
        <v>5</v>
      </c>
      <c r="H87" s="6">
        <v>4</v>
      </c>
      <c r="I87" s="6">
        <v>4</v>
      </c>
      <c r="J87" s="6">
        <v>4</v>
      </c>
      <c r="K87" s="6">
        <v>5</v>
      </c>
      <c r="L87" s="6">
        <v>4</v>
      </c>
      <c r="M87" s="6">
        <v>5</v>
      </c>
      <c r="N87" s="6">
        <v>3</v>
      </c>
      <c r="O87" s="6">
        <v>4</v>
      </c>
      <c r="P87" s="6">
        <v>4</v>
      </c>
      <c r="Q87" s="6">
        <v>4</v>
      </c>
      <c r="R87" s="6">
        <v>3</v>
      </c>
      <c r="S87" s="6">
        <v>4</v>
      </c>
      <c r="T87" s="18">
        <v>4</v>
      </c>
      <c r="U87" s="6">
        <v>4</v>
      </c>
      <c r="V87" s="6">
        <v>5</v>
      </c>
      <c r="W87" s="6">
        <v>4</v>
      </c>
      <c r="X87" s="6">
        <v>3</v>
      </c>
      <c r="Y87" s="6">
        <v>4</v>
      </c>
      <c r="Z87" s="6">
        <v>2</v>
      </c>
      <c r="AA87" s="6">
        <v>5</v>
      </c>
      <c r="AB87" s="6">
        <v>3</v>
      </c>
      <c r="AC87" s="6">
        <v>4</v>
      </c>
      <c r="AD87" s="6">
        <v>3</v>
      </c>
      <c r="AE87" s="6">
        <v>4</v>
      </c>
      <c r="AF87" s="6">
        <v>4</v>
      </c>
      <c r="AG87" s="6">
        <v>4</v>
      </c>
      <c r="AH87" s="6">
        <v>4</v>
      </c>
      <c r="AI87" s="6">
        <v>5</v>
      </c>
      <c r="AJ87" s="6">
        <v>4</v>
      </c>
      <c r="AK87" s="6">
        <v>3</v>
      </c>
      <c r="AL87" s="6">
        <v>4</v>
      </c>
      <c r="AM87" s="6">
        <v>4</v>
      </c>
      <c r="AN87" s="6">
        <v>5</v>
      </c>
      <c r="AO87" s="6">
        <v>5</v>
      </c>
      <c r="AP87" s="6">
        <v>4</v>
      </c>
      <c r="AQ87" s="6">
        <v>4</v>
      </c>
      <c r="AR87" s="6">
        <v>3</v>
      </c>
      <c r="AS87" s="6">
        <v>4</v>
      </c>
      <c r="AT87" s="6">
        <v>4</v>
      </c>
      <c r="AU87" s="6">
        <v>4</v>
      </c>
      <c r="AV87" s="6">
        <v>4</v>
      </c>
      <c r="AW87" s="6">
        <v>4</v>
      </c>
      <c r="AX87" s="6">
        <v>3</v>
      </c>
      <c r="AY87" s="6">
        <v>5</v>
      </c>
      <c r="AZ87" s="6">
        <v>3</v>
      </c>
      <c r="BA87" s="6">
        <v>5</v>
      </c>
      <c r="BB87" s="6">
        <v>4</v>
      </c>
      <c r="BC87" s="6">
        <v>4</v>
      </c>
      <c r="BD87" s="6">
        <v>4</v>
      </c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22">
        <f>AVERAGE(D87:DU87)</f>
        <v>3.9811320754716979</v>
      </c>
      <c r="DW87" s="3">
        <f t="shared" si="108"/>
        <v>10</v>
      </c>
      <c r="DX87" s="3">
        <f t="shared" si="109"/>
        <v>33</v>
      </c>
      <c r="DY87" s="3">
        <f t="shared" si="110"/>
        <v>9</v>
      </c>
      <c r="DZ87" s="3">
        <f t="shared" si="111"/>
        <v>1</v>
      </c>
      <c r="EA87" s="3">
        <f t="shared" si="112"/>
        <v>1</v>
      </c>
      <c r="EB87" s="3">
        <f t="shared" si="113"/>
        <v>54</v>
      </c>
      <c r="ED87" s="28">
        <f>DW87/EB87</f>
        <v>0.18518518518518517</v>
      </c>
      <c r="EE87" s="28">
        <f>DX87/EB87</f>
        <v>0.61111111111111116</v>
      </c>
      <c r="EF87" s="28">
        <f>DY87/EB87</f>
        <v>0.16666666666666666</v>
      </c>
      <c r="EG87" s="28">
        <f>DZ87/EB87</f>
        <v>1.8518518518518517E-2</v>
      </c>
      <c r="EH87" s="28">
        <f>EA87/EB87</f>
        <v>1.8518518518518517E-2</v>
      </c>
      <c r="EI87" s="29">
        <f t="shared" si="76"/>
        <v>0.99999999999999989</v>
      </c>
    </row>
    <row r="88" spans="1:139" s="3" customFormat="1" ht="35.25" customHeight="1">
      <c r="A88" s="5">
        <v>53</v>
      </c>
      <c r="B88" s="34" t="s">
        <v>39</v>
      </c>
      <c r="C88" s="6">
        <v>3</v>
      </c>
      <c r="D88" s="6">
        <v>1</v>
      </c>
      <c r="E88" s="6">
        <v>4</v>
      </c>
      <c r="F88" s="6">
        <v>4</v>
      </c>
      <c r="G88" s="6">
        <v>1</v>
      </c>
      <c r="H88" s="6">
        <v>3</v>
      </c>
      <c r="I88" s="6">
        <v>4</v>
      </c>
      <c r="J88" s="6">
        <v>4</v>
      </c>
      <c r="K88" s="6">
        <v>5</v>
      </c>
      <c r="L88" s="6">
        <v>4</v>
      </c>
      <c r="M88" s="6">
        <v>4</v>
      </c>
      <c r="N88" s="6">
        <v>2</v>
      </c>
      <c r="O88" s="6">
        <v>4</v>
      </c>
      <c r="P88" s="6">
        <v>4</v>
      </c>
      <c r="Q88" s="6">
        <v>5</v>
      </c>
      <c r="R88" s="6">
        <v>3</v>
      </c>
      <c r="S88" s="6">
        <v>3</v>
      </c>
      <c r="T88" s="18">
        <v>4</v>
      </c>
      <c r="U88" s="6">
        <v>3</v>
      </c>
      <c r="V88" s="6">
        <v>3</v>
      </c>
      <c r="W88" s="6">
        <v>3</v>
      </c>
      <c r="X88" s="6">
        <v>3</v>
      </c>
      <c r="Y88" s="6">
        <v>4</v>
      </c>
      <c r="Z88" s="6">
        <v>2</v>
      </c>
      <c r="AA88" s="6">
        <v>5</v>
      </c>
      <c r="AB88" s="6">
        <v>4</v>
      </c>
      <c r="AC88" s="6">
        <v>4</v>
      </c>
      <c r="AD88" s="6">
        <v>5</v>
      </c>
      <c r="AE88" s="6">
        <v>4</v>
      </c>
      <c r="AF88" s="6">
        <v>4</v>
      </c>
      <c r="AG88" s="6">
        <v>5</v>
      </c>
      <c r="AH88" s="6">
        <v>5</v>
      </c>
      <c r="AI88" s="6">
        <v>5</v>
      </c>
      <c r="AJ88" s="6">
        <v>4</v>
      </c>
      <c r="AK88" s="6">
        <v>2</v>
      </c>
      <c r="AL88" s="6">
        <v>2</v>
      </c>
      <c r="AM88" s="6">
        <v>4</v>
      </c>
      <c r="AN88" s="6">
        <v>2</v>
      </c>
      <c r="AO88" s="6">
        <v>5</v>
      </c>
      <c r="AP88" s="6">
        <v>4</v>
      </c>
      <c r="AQ88" s="6">
        <v>2</v>
      </c>
      <c r="AR88" s="6">
        <v>4</v>
      </c>
      <c r="AS88" s="6">
        <v>4</v>
      </c>
      <c r="AT88" s="6">
        <v>5</v>
      </c>
      <c r="AU88" s="6">
        <v>5</v>
      </c>
      <c r="AV88" s="6">
        <v>3</v>
      </c>
      <c r="AW88" s="6">
        <v>4</v>
      </c>
      <c r="AX88" s="6">
        <v>4</v>
      </c>
      <c r="AY88" s="6">
        <v>4</v>
      </c>
      <c r="AZ88" s="6">
        <v>3</v>
      </c>
      <c r="BA88" s="6">
        <v>2</v>
      </c>
      <c r="BB88" s="6">
        <v>5</v>
      </c>
      <c r="BC88" s="6">
        <v>2</v>
      </c>
      <c r="BD88" s="6">
        <v>5</v>
      </c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22">
        <f>AVERAGE(D88:DU88)</f>
        <v>3.641509433962264</v>
      </c>
      <c r="DW88" s="3">
        <f t="shared" si="108"/>
        <v>12</v>
      </c>
      <c r="DX88" s="3">
        <f t="shared" si="109"/>
        <v>22</v>
      </c>
      <c r="DY88" s="3">
        <f t="shared" si="110"/>
        <v>10</v>
      </c>
      <c r="DZ88" s="3">
        <f t="shared" si="111"/>
        <v>8</v>
      </c>
      <c r="EA88" s="3">
        <f t="shared" si="112"/>
        <v>2</v>
      </c>
      <c r="EB88" s="3">
        <f t="shared" si="113"/>
        <v>54</v>
      </c>
      <c r="ED88" s="28">
        <f>DW88/EB88</f>
        <v>0.22222222222222221</v>
      </c>
      <c r="EE88" s="28">
        <f>DX88/EB88</f>
        <v>0.40740740740740738</v>
      </c>
      <c r="EF88" s="28">
        <f>DY88/EB88</f>
        <v>0.18518518518518517</v>
      </c>
      <c r="EG88" s="28">
        <f>DZ88/EB88</f>
        <v>0.14814814814814814</v>
      </c>
      <c r="EH88" s="28">
        <f>EA88/EB88</f>
        <v>3.7037037037037035E-2</v>
      </c>
      <c r="EI88" s="29">
        <f t="shared" ref="EI88" si="114">SUM(ED88:EH88)</f>
        <v>0.99999999999999978</v>
      </c>
    </row>
    <row r="89" spans="1:139" s="3" customFormat="1" ht="35.25" customHeight="1">
      <c r="A89" s="5">
        <v>44</v>
      </c>
      <c r="B89" s="34" t="s">
        <v>37</v>
      </c>
      <c r="C89" s="6">
        <v>2</v>
      </c>
      <c r="D89" s="6">
        <v>2</v>
      </c>
      <c r="E89" s="6">
        <v>4</v>
      </c>
      <c r="F89" s="6">
        <v>4</v>
      </c>
      <c r="G89" s="6">
        <v>2</v>
      </c>
      <c r="H89" s="6">
        <v>4</v>
      </c>
      <c r="I89" s="6">
        <v>4</v>
      </c>
      <c r="J89" s="6">
        <v>2</v>
      </c>
      <c r="K89" s="6">
        <v>5</v>
      </c>
      <c r="L89" s="6">
        <v>4</v>
      </c>
      <c r="M89" s="6">
        <v>3</v>
      </c>
      <c r="N89" s="6">
        <v>2</v>
      </c>
      <c r="O89" s="6">
        <v>2</v>
      </c>
      <c r="P89" s="6">
        <v>4</v>
      </c>
      <c r="Q89" s="6">
        <v>5</v>
      </c>
      <c r="R89" s="6">
        <v>3</v>
      </c>
      <c r="S89" s="6">
        <v>3</v>
      </c>
      <c r="T89" s="18">
        <v>5</v>
      </c>
      <c r="U89" s="6">
        <v>3</v>
      </c>
      <c r="V89" s="6">
        <v>4</v>
      </c>
      <c r="W89" s="6">
        <v>3</v>
      </c>
      <c r="X89" s="6">
        <v>3</v>
      </c>
      <c r="Y89" s="6">
        <v>4</v>
      </c>
      <c r="Z89" s="6">
        <v>4</v>
      </c>
      <c r="AA89" s="6">
        <v>5</v>
      </c>
      <c r="AB89" s="6">
        <v>4</v>
      </c>
      <c r="AC89" s="6">
        <v>4</v>
      </c>
      <c r="AD89" s="6">
        <v>4</v>
      </c>
      <c r="AE89" s="6">
        <v>4</v>
      </c>
      <c r="AF89" s="6">
        <v>5</v>
      </c>
      <c r="AG89" s="6">
        <v>5</v>
      </c>
      <c r="AH89" s="6">
        <v>4</v>
      </c>
      <c r="AI89" s="6">
        <v>4</v>
      </c>
      <c r="AJ89" s="6">
        <v>4</v>
      </c>
      <c r="AK89" s="6">
        <v>1</v>
      </c>
      <c r="AL89" s="6">
        <v>2</v>
      </c>
      <c r="AM89" s="6">
        <v>4</v>
      </c>
      <c r="AN89" s="6">
        <v>4</v>
      </c>
      <c r="AO89" s="6">
        <v>4</v>
      </c>
      <c r="AP89" s="6">
        <v>4</v>
      </c>
      <c r="AQ89" s="6">
        <v>4</v>
      </c>
      <c r="AR89" s="6">
        <v>4</v>
      </c>
      <c r="AS89" s="6">
        <v>4</v>
      </c>
      <c r="AT89" s="6">
        <v>4</v>
      </c>
      <c r="AU89" s="6">
        <v>4</v>
      </c>
      <c r="AV89" s="6">
        <v>3</v>
      </c>
      <c r="AW89" s="6">
        <v>4</v>
      </c>
      <c r="AX89" s="6">
        <v>4</v>
      </c>
      <c r="AY89" s="6">
        <v>4</v>
      </c>
      <c r="AZ89" s="6">
        <v>3</v>
      </c>
      <c r="BA89" s="6">
        <v>5</v>
      </c>
      <c r="BB89" s="6">
        <v>5</v>
      </c>
      <c r="BC89" s="6">
        <v>3</v>
      </c>
      <c r="BD89" s="6">
        <v>5</v>
      </c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22">
        <f t="shared" ref="DV89" si="115">AVERAGE(D89:DU89)</f>
        <v>3.7169811320754715</v>
      </c>
      <c r="DW89" s="3">
        <f t="shared" si="108"/>
        <v>9</v>
      </c>
      <c r="DX89" s="3">
        <f t="shared" si="109"/>
        <v>28</v>
      </c>
      <c r="DY89" s="3">
        <f t="shared" si="110"/>
        <v>9</v>
      </c>
      <c r="DZ89" s="3">
        <f t="shared" si="111"/>
        <v>7</v>
      </c>
      <c r="EA89" s="3">
        <f t="shared" si="112"/>
        <v>1</v>
      </c>
      <c r="EB89" s="3">
        <f t="shared" si="113"/>
        <v>54</v>
      </c>
      <c r="ED89" s="28">
        <f t="shared" ref="ED89" si="116">DW89/EB89</f>
        <v>0.16666666666666666</v>
      </c>
      <c r="EE89" s="28">
        <f t="shared" ref="EE89" si="117">DX89/EB89</f>
        <v>0.51851851851851849</v>
      </c>
      <c r="EF89" s="28">
        <f t="shared" ref="EF89" si="118">DY89/EB89</f>
        <v>0.16666666666666666</v>
      </c>
      <c r="EG89" s="28">
        <f t="shared" ref="EG89" si="119">DZ89/EB89</f>
        <v>0.12962962962962962</v>
      </c>
      <c r="EH89" s="28">
        <f t="shared" ref="EH89" si="120">EA89/EB89</f>
        <v>1.8518518518518517E-2</v>
      </c>
      <c r="EI89" s="29">
        <f t="shared" ref="EI89" si="121">SUM(ED89:EH89)</f>
        <v>0.99999999999999989</v>
      </c>
    </row>
    <row r="90" spans="1:139" s="3" customFormat="1" ht="16.5" customHeight="1">
      <c r="A90" s="6"/>
      <c r="B90" s="8" t="s">
        <v>43</v>
      </c>
      <c r="C90" s="15">
        <f t="shared" ref="C90:AH90" si="122">AVERAGE(C78:C89)</f>
        <v>2.3833333333333333</v>
      </c>
      <c r="D90" s="15">
        <f t="shared" si="122"/>
        <v>2.375757575757576</v>
      </c>
      <c r="E90" s="15">
        <f t="shared" si="122"/>
        <v>3.8818181818181818</v>
      </c>
      <c r="F90" s="15">
        <f t="shared" si="122"/>
        <v>3.8909090909090907</v>
      </c>
      <c r="G90" s="15">
        <f t="shared" si="122"/>
        <v>2.7128787878787879</v>
      </c>
      <c r="H90" s="15">
        <f t="shared" si="122"/>
        <v>3.6371212121212126</v>
      </c>
      <c r="I90" s="15">
        <f t="shared" si="122"/>
        <v>4.3136363636363644</v>
      </c>
      <c r="J90" s="15">
        <f t="shared" si="122"/>
        <v>3.1628787878787881</v>
      </c>
      <c r="K90" s="15">
        <f t="shared" si="122"/>
        <v>4.5371212121212121</v>
      </c>
      <c r="L90" s="15">
        <f t="shared" si="122"/>
        <v>3.9704545454545452</v>
      </c>
      <c r="M90" s="15">
        <f t="shared" si="122"/>
        <v>4.2984848484848488</v>
      </c>
      <c r="N90" s="15">
        <f t="shared" si="122"/>
        <v>2.8643939393939393</v>
      </c>
      <c r="O90" s="15">
        <f t="shared" si="122"/>
        <v>4.1121212121212123</v>
      </c>
      <c r="P90" s="15">
        <f t="shared" si="122"/>
        <v>3.4280303030303032</v>
      </c>
      <c r="Q90" s="15">
        <f t="shared" si="122"/>
        <v>4.3100000000000005</v>
      </c>
      <c r="R90" s="15">
        <f t="shared" si="122"/>
        <v>2.8810606060606063</v>
      </c>
      <c r="S90" s="15">
        <f t="shared" si="122"/>
        <v>3.3553030303030305</v>
      </c>
      <c r="T90" s="15">
        <f t="shared" si="122"/>
        <v>4.1075757575757574</v>
      </c>
      <c r="U90" s="15">
        <f t="shared" si="122"/>
        <v>3.3484848484848486</v>
      </c>
      <c r="V90" s="15">
        <f t="shared" si="122"/>
        <v>4.1818181818181817</v>
      </c>
      <c r="W90" s="15">
        <f t="shared" si="122"/>
        <v>3.0909090909090908</v>
      </c>
      <c r="X90" s="15">
        <f t="shared" si="122"/>
        <v>3.2462121212121211</v>
      </c>
      <c r="Y90" s="15">
        <f t="shared" si="122"/>
        <v>4</v>
      </c>
      <c r="Z90" s="15">
        <f t="shared" si="122"/>
        <v>3.560606060606061</v>
      </c>
      <c r="AA90" s="15">
        <f t="shared" si="122"/>
        <v>4.0643939393939394</v>
      </c>
      <c r="AB90" s="15">
        <f t="shared" si="122"/>
        <v>2.9143939393939395</v>
      </c>
      <c r="AC90" s="15">
        <f t="shared" si="122"/>
        <v>3.9909090909090907</v>
      </c>
      <c r="AD90" s="15">
        <f t="shared" si="122"/>
        <v>4</v>
      </c>
      <c r="AE90" s="15">
        <f t="shared" si="122"/>
        <v>3.853787878787879</v>
      </c>
      <c r="AF90" s="15">
        <f t="shared" si="122"/>
        <v>4.6689393939393939</v>
      </c>
      <c r="AG90" s="15">
        <f t="shared" si="122"/>
        <v>4.663636363636364</v>
      </c>
      <c r="AH90" s="15">
        <f t="shared" si="122"/>
        <v>4.1992424242424242</v>
      </c>
      <c r="AI90" s="15">
        <f t="shared" ref="AI90:BD90" si="123">AVERAGE(AI78:AI89)</f>
        <v>4.3280303030303031</v>
      </c>
      <c r="AJ90" s="15">
        <f t="shared" si="123"/>
        <v>4.1992424242424242</v>
      </c>
      <c r="AK90" s="15">
        <f t="shared" si="123"/>
        <v>2.5750000000000002</v>
      </c>
      <c r="AL90" s="15">
        <f t="shared" si="123"/>
        <v>2.5727272727272728</v>
      </c>
      <c r="AM90" s="15">
        <f t="shared" si="123"/>
        <v>3.9007575757575759</v>
      </c>
      <c r="AN90" s="15">
        <f t="shared" si="123"/>
        <v>3.999242424242424</v>
      </c>
      <c r="AO90" s="15">
        <f t="shared" si="123"/>
        <v>3.9643939393939389</v>
      </c>
      <c r="AP90" s="15">
        <f t="shared" si="123"/>
        <v>4</v>
      </c>
      <c r="AQ90" s="15">
        <f t="shared" si="123"/>
        <v>3.3393939393939389</v>
      </c>
      <c r="AR90" s="15">
        <f t="shared" si="123"/>
        <v>3.9643939393939389</v>
      </c>
      <c r="AS90" s="15">
        <f t="shared" si="123"/>
        <v>3.2386363636363642</v>
      </c>
      <c r="AT90" s="15">
        <f t="shared" si="123"/>
        <v>3.5462121212121209</v>
      </c>
      <c r="AU90" s="15">
        <f t="shared" si="123"/>
        <v>3.9931818181818182</v>
      </c>
      <c r="AV90" s="15">
        <f t="shared" si="123"/>
        <v>3.2196969696969697</v>
      </c>
      <c r="AW90" s="15">
        <f t="shared" si="123"/>
        <v>4.1090909090909093</v>
      </c>
      <c r="AX90" s="15">
        <f t="shared" si="123"/>
        <v>3.9371212121212125</v>
      </c>
      <c r="AY90" s="15">
        <f t="shared" si="123"/>
        <v>4.1181818181818182</v>
      </c>
      <c r="AZ90" s="15">
        <f t="shared" si="123"/>
        <v>3.0015151515151515</v>
      </c>
      <c r="BA90" s="15">
        <f t="shared" si="123"/>
        <v>3.8136363636363639</v>
      </c>
      <c r="BB90" s="15">
        <f t="shared" si="123"/>
        <v>4.2166666666666668</v>
      </c>
      <c r="BC90" s="15">
        <f t="shared" si="123"/>
        <v>2.8909090909090911</v>
      </c>
      <c r="BD90" s="15">
        <f t="shared" si="123"/>
        <v>4.5636363636363644</v>
      </c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22">
        <f>AVERAGE(DV86:DV89)</f>
        <v>3.6981132075471694</v>
      </c>
      <c r="ED90" s="33">
        <f>AVERAGE(ED86:ED89)</f>
        <v>0.16666666666666666</v>
      </c>
      <c r="EE90" s="33">
        <f>AVERAGE(EE86:EE89)</f>
        <v>0.49074074074074081</v>
      </c>
      <c r="EF90" s="33">
        <f>AVERAGE(EF86:EF89)</f>
        <v>0.20370370370370369</v>
      </c>
      <c r="EG90" s="33">
        <f>AVERAGE(EG86:EG89)</f>
        <v>0.11574074074074073</v>
      </c>
      <c r="EH90" s="33">
        <f>AVERAGE(EH86:EH89)</f>
        <v>2.3148148148148147E-2</v>
      </c>
      <c r="EI90" s="29">
        <f t="shared" si="76"/>
        <v>1</v>
      </c>
    </row>
    <row r="91" spans="1:139" s="3" customFormat="1" ht="15.75" customHeight="1">
      <c r="B91" s="12" t="s">
        <v>45</v>
      </c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ED91" s="28"/>
      <c r="EE91" s="28"/>
      <c r="EF91" s="28"/>
      <c r="EG91" s="28"/>
      <c r="EH91" s="28"/>
      <c r="EI91" s="29">
        <f t="shared" si="76"/>
        <v>0</v>
      </c>
    </row>
    <row r="92" spans="1:139" s="3" customFormat="1" ht="35.25" customHeight="1">
      <c r="A92" s="6"/>
      <c r="B92" s="11" t="s">
        <v>58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8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ED92" s="28"/>
      <c r="EE92" s="28"/>
      <c r="EF92" s="28"/>
      <c r="EG92" s="28"/>
      <c r="EH92" s="28"/>
      <c r="EI92" s="29">
        <f t="shared" si="76"/>
        <v>0</v>
      </c>
    </row>
    <row r="93" spans="1:139" s="3" customFormat="1" ht="35.25" customHeight="1">
      <c r="A93" s="5">
        <v>2</v>
      </c>
      <c r="B93" s="34" t="s">
        <v>13</v>
      </c>
      <c r="C93" s="6">
        <v>3</v>
      </c>
      <c r="D93" s="6">
        <v>5</v>
      </c>
      <c r="E93" s="6">
        <v>5</v>
      </c>
      <c r="F93" s="6">
        <v>4</v>
      </c>
      <c r="G93" s="6">
        <v>4</v>
      </c>
      <c r="H93" s="6">
        <v>3</v>
      </c>
      <c r="I93" s="6">
        <v>4</v>
      </c>
      <c r="J93" s="6">
        <v>4</v>
      </c>
      <c r="K93" s="6">
        <v>5</v>
      </c>
      <c r="L93" s="6">
        <v>4</v>
      </c>
      <c r="M93" s="6">
        <v>4</v>
      </c>
      <c r="N93" s="6">
        <v>4</v>
      </c>
      <c r="O93" s="6">
        <v>4</v>
      </c>
      <c r="P93" s="6">
        <v>3</v>
      </c>
      <c r="Q93" s="6">
        <v>5</v>
      </c>
      <c r="R93" s="6">
        <v>3</v>
      </c>
      <c r="S93" s="6">
        <v>3</v>
      </c>
      <c r="T93" s="18">
        <v>5</v>
      </c>
      <c r="U93" s="6">
        <v>4</v>
      </c>
      <c r="V93" s="6">
        <v>4</v>
      </c>
      <c r="W93" s="6">
        <v>4</v>
      </c>
      <c r="X93" s="6">
        <v>3</v>
      </c>
      <c r="Y93" s="6">
        <v>4</v>
      </c>
      <c r="Z93" s="6">
        <v>4</v>
      </c>
      <c r="AA93" s="6">
        <v>4</v>
      </c>
      <c r="AB93" s="6">
        <v>4</v>
      </c>
      <c r="AC93" s="6">
        <v>4</v>
      </c>
      <c r="AD93" s="6">
        <v>4</v>
      </c>
      <c r="AE93" s="6">
        <v>4</v>
      </c>
      <c r="AF93" s="6">
        <v>4</v>
      </c>
      <c r="AG93" s="6">
        <v>5</v>
      </c>
      <c r="AH93" s="6">
        <v>4</v>
      </c>
      <c r="AI93" s="6">
        <v>5</v>
      </c>
      <c r="AJ93" s="6">
        <v>4</v>
      </c>
      <c r="AK93" s="6">
        <v>4</v>
      </c>
      <c r="AL93" s="6">
        <v>3</v>
      </c>
      <c r="AM93" s="6">
        <v>4</v>
      </c>
      <c r="AN93" s="6">
        <v>4</v>
      </c>
      <c r="AO93" s="6">
        <v>4</v>
      </c>
      <c r="AP93" s="6">
        <v>4</v>
      </c>
      <c r="AQ93" s="6">
        <v>4</v>
      </c>
      <c r="AR93" s="6">
        <v>5</v>
      </c>
      <c r="AS93" s="6">
        <v>4</v>
      </c>
      <c r="AT93" s="6">
        <v>4</v>
      </c>
      <c r="AU93" s="6">
        <v>4</v>
      </c>
      <c r="AV93" s="6">
        <v>3</v>
      </c>
      <c r="AW93" s="6">
        <v>4</v>
      </c>
      <c r="AX93" s="6">
        <v>5</v>
      </c>
      <c r="AY93" s="6">
        <v>4</v>
      </c>
      <c r="AZ93" s="6">
        <v>3</v>
      </c>
      <c r="BA93" s="6">
        <v>4</v>
      </c>
      <c r="BB93" s="6">
        <v>4</v>
      </c>
      <c r="BC93" s="6">
        <v>2</v>
      </c>
      <c r="BD93" s="6">
        <v>4</v>
      </c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22">
        <f t="shared" ref="DV93:DV105" si="124">AVERAGE(D93:DU93)</f>
        <v>3.9811320754716979</v>
      </c>
      <c r="DW93" s="3">
        <f t="shared" si="108"/>
        <v>9</v>
      </c>
      <c r="DX93" s="3">
        <f t="shared" ref="DX93:DX105" si="125">COUNTIF(C93:DU93,4)</f>
        <v>35</v>
      </c>
      <c r="DY93" s="3">
        <f t="shared" ref="DY93:DY105" si="126">COUNTIF(C93:DU93,3)</f>
        <v>9</v>
      </c>
      <c r="DZ93" s="3">
        <f t="shared" ref="DZ93:DZ105" si="127">COUNTIF(C93:DU93,2)</f>
        <v>1</v>
      </c>
      <c r="EA93" s="3">
        <f t="shared" ref="EA93:EA105" si="128">COUNTIF(C93:DU93,1)</f>
        <v>0</v>
      </c>
      <c r="EB93" s="3">
        <f t="shared" si="113"/>
        <v>54</v>
      </c>
      <c r="ED93" s="28">
        <f t="shared" ref="ED93:ED105" si="129">DW93/EB93</f>
        <v>0.16666666666666666</v>
      </c>
      <c r="EE93" s="28">
        <f t="shared" ref="EE93:EE105" si="130">DX93/EB93</f>
        <v>0.64814814814814814</v>
      </c>
      <c r="EF93" s="28">
        <f t="shared" ref="EF93:EF105" si="131">DY93/EB93</f>
        <v>0.16666666666666666</v>
      </c>
      <c r="EG93" s="28">
        <f t="shared" ref="EG93:EG105" si="132">DZ93/EB93</f>
        <v>1.8518518518518517E-2</v>
      </c>
      <c r="EH93" s="28">
        <f t="shared" ref="EH93:EH105" si="133">EA93/EB93</f>
        <v>0</v>
      </c>
      <c r="EI93" s="29">
        <f t="shared" si="76"/>
        <v>0.99999999999999989</v>
      </c>
    </row>
    <row r="94" spans="1:139" s="3" customFormat="1" ht="35.25" customHeight="1">
      <c r="A94" s="5">
        <v>6</v>
      </c>
      <c r="B94" s="34" t="s">
        <v>88</v>
      </c>
      <c r="C94" s="6">
        <v>2</v>
      </c>
      <c r="D94" s="6">
        <v>5</v>
      </c>
      <c r="E94" s="6">
        <v>4</v>
      </c>
      <c r="F94" s="6">
        <v>4</v>
      </c>
      <c r="G94" s="6">
        <v>5</v>
      </c>
      <c r="H94" s="6">
        <v>5</v>
      </c>
      <c r="I94" s="6">
        <v>4</v>
      </c>
      <c r="J94" s="6">
        <v>4</v>
      </c>
      <c r="K94" s="6">
        <v>5</v>
      </c>
      <c r="L94" s="6">
        <v>4</v>
      </c>
      <c r="M94" s="6">
        <v>4</v>
      </c>
      <c r="N94" s="6">
        <v>4</v>
      </c>
      <c r="O94" s="6">
        <v>5</v>
      </c>
      <c r="P94" s="6">
        <v>4</v>
      </c>
      <c r="Q94" s="6">
        <v>4</v>
      </c>
      <c r="R94" s="6">
        <v>2</v>
      </c>
      <c r="S94" s="6">
        <v>4</v>
      </c>
      <c r="T94" s="18">
        <v>5</v>
      </c>
      <c r="U94" s="6">
        <v>3</v>
      </c>
      <c r="V94" s="6">
        <v>5</v>
      </c>
      <c r="W94" s="6">
        <v>4</v>
      </c>
      <c r="X94" s="6">
        <v>4</v>
      </c>
      <c r="Y94" s="6">
        <v>4</v>
      </c>
      <c r="Z94" s="6">
        <v>4</v>
      </c>
      <c r="AA94" s="6">
        <v>3</v>
      </c>
      <c r="AB94" s="6">
        <v>3</v>
      </c>
      <c r="AC94" s="6">
        <v>5</v>
      </c>
      <c r="AD94" s="6">
        <v>5</v>
      </c>
      <c r="AE94" s="6">
        <v>4</v>
      </c>
      <c r="AF94" s="6">
        <v>4</v>
      </c>
      <c r="AG94" s="6">
        <v>5</v>
      </c>
      <c r="AH94" s="6">
        <v>4</v>
      </c>
      <c r="AI94" s="6">
        <v>5</v>
      </c>
      <c r="AJ94" s="6">
        <v>4</v>
      </c>
      <c r="AK94" s="6">
        <v>3</v>
      </c>
      <c r="AL94" s="6">
        <v>1</v>
      </c>
      <c r="AM94" s="6">
        <v>4</v>
      </c>
      <c r="AN94" s="6">
        <v>4</v>
      </c>
      <c r="AO94" s="6">
        <v>5</v>
      </c>
      <c r="AP94" s="6">
        <v>4</v>
      </c>
      <c r="AQ94" s="6">
        <v>4</v>
      </c>
      <c r="AR94" s="6">
        <v>2</v>
      </c>
      <c r="AS94" s="6">
        <v>5</v>
      </c>
      <c r="AT94" s="6">
        <v>5</v>
      </c>
      <c r="AU94" s="6">
        <v>2</v>
      </c>
      <c r="AV94" s="6">
        <v>5</v>
      </c>
      <c r="AW94" s="6">
        <v>4</v>
      </c>
      <c r="AX94" s="6">
        <v>2</v>
      </c>
      <c r="AY94" s="6">
        <v>4</v>
      </c>
      <c r="AZ94" s="6">
        <v>3</v>
      </c>
      <c r="BA94" s="6">
        <v>5</v>
      </c>
      <c r="BB94" s="6">
        <v>5</v>
      </c>
      <c r="BC94" s="6">
        <v>4</v>
      </c>
      <c r="BD94" s="6">
        <v>5</v>
      </c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22">
        <f t="shared" si="124"/>
        <v>4.0377358490566042</v>
      </c>
      <c r="DW94" s="3">
        <f t="shared" si="108"/>
        <v>18</v>
      </c>
      <c r="DX94" s="3">
        <f t="shared" si="125"/>
        <v>25</v>
      </c>
      <c r="DY94" s="3">
        <f t="shared" si="126"/>
        <v>5</v>
      </c>
      <c r="DZ94" s="3">
        <f t="shared" si="127"/>
        <v>5</v>
      </c>
      <c r="EA94" s="3">
        <f t="shared" si="128"/>
        <v>1</v>
      </c>
      <c r="EB94" s="3">
        <f t="shared" si="113"/>
        <v>54</v>
      </c>
      <c r="ED94" s="28">
        <f t="shared" si="129"/>
        <v>0.33333333333333331</v>
      </c>
      <c r="EE94" s="28">
        <f t="shared" si="130"/>
        <v>0.46296296296296297</v>
      </c>
      <c r="EF94" s="28">
        <f t="shared" si="131"/>
        <v>9.2592592592592587E-2</v>
      </c>
      <c r="EG94" s="28">
        <f t="shared" si="132"/>
        <v>9.2592592592592587E-2</v>
      </c>
      <c r="EH94" s="28">
        <f t="shared" si="133"/>
        <v>1.8518518518518517E-2</v>
      </c>
      <c r="EI94" s="29">
        <f t="shared" si="76"/>
        <v>0.99999999999999989</v>
      </c>
    </row>
    <row r="95" spans="1:139" s="3" customFormat="1" ht="35.25" customHeight="1">
      <c r="A95" s="5">
        <v>11</v>
      </c>
      <c r="B95" s="34" t="s">
        <v>99</v>
      </c>
      <c r="C95" s="6">
        <v>1</v>
      </c>
      <c r="D95" s="6">
        <v>2</v>
      </c>
      <c r="E95" s="6">
        <v>4</v>
      </c>
      <c r="F95" s="6">
        <v>4</v>
      </c>
      <c r="G95" s="6">
        <v>2</v>
      </c>
      <c r="H95" s="6">
        <v>3</v>
      </c>
      <c r="I95" s="6">
        <v>5</v>
      </c>
      <c r="J95" s="6">
        <v>4</v>
      </c>
      <c r="K95" s="6">
        <v>4</v>
      </c>
      <c r="L95" s="6">
        <v>4</v>
      </c>
      <c r="M95" s="6">
        <v>5</v>
      </c>
      <c r="N95" s="6">
        <v>3</v>
      </c>
      <c r="O95" s="6">
        <v>4</v>
      </c>
      <c r="P95" s="6">
        <v>3</v>
      </c>
      <c r="Q95" s="6">
        <v>5</v>
      </c>
      <c r="R95" s="6">
        <v>2</v>
      </c>
      <c r="S95" s="6">
        <v>3</v>
      </c>
      <c r="T95" s="18">
        <v>3</v>
      </c>
      <c r="U95" s="6">
        <v>3</v>
      </c>
      <c r="V95" s="6">
        <v>4</v>
      </c>
      <c r="W95" s="6">
        <v>2</v>
      </c>
      <c r="X95" s="6">
        <v>3</v>
      </c>
      <c r="Y95" s="6">
        <v>4</v>
      </c>
      <c r="Z95" s="6">
        <v>4</v>
      </c>
      <c r="AA95" s="6">
        <v>3</v>
      </c>
      <c r="AB95" s="6">
        <v>2</v>
      </c>
      <c r="AC95" s="6">
        <v>4</v>
      </c>
      <c r="AD95" s="6">
        <v>4</v>
      </c>
      <c r="AE95" s="6">
        <v>4</v>
      </c>
      <c r="AF95" s="6">
        <v>4</v>
      </c>
      <c r="AG95" s="6">
        <v>4</v>
      </c>
      <c r="AH95" s="6">
        <v>4</v>
      </c>
      <c r="AI95" s="6">
        <v>4</v>
      </c>
      <c r="AJ95" s="6">
        <v>4</v>
      </c>
      <c r="AK95" s="6">
        <v>3</v>
      </c>
      <c r="AL95" s="6">
        <v>3</v>
      </c>
      <c r="AM95" s="6">
        <v>4</v>
      </c>
      <c r="AN95" s="6">
        <v>3</v>
      </c>
      <c r="AO95" s="6">
        <v>5</v>
      </c>
      <c r="AP95" s="6">
        <v>4</v>
      </c>
      <c r="AQ95" s="6">
        <v>4</v>
      </c>
      <c r="AR95" s="6">
        <v>2</v>
      </c>
      <c r="AS95" s="6">
        <v>2</v>
      </c>
      <c r="AT95" s="6">
        <v>2</v>
      </c>
      <c r="AU95" s="6">
        <v>4</v>
      </c>
      <c r="AV95" s="6">
        <v>3</v>
      </c>
      <c r="AW95" s="6">
        <v>5</v>
      </c>
      <c r="AX95" s="6">
        <v>2</v>
      </c>
      <c r="AY95" s="6">
        <v>4</v>
      </c>
      <c r="AZ95" s="6">
        <v>3</v>
      </c>
      <c r="BA95" s="6">
        <v>5</v>
      </c>
      <c r="BB95" s="6">
        <v>3</v>
      </c>
      <c r="BC95" s="6">
        <v>3</v>
      </c>
      <c r="BD95" s="6">
        <v>4</v>
      </c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22">
        <f t="shared" si="124"/>
        <v>3.4905660377358489</v>
      </c>
      <c r="DW95" s="3">
        <f t="shared" si="108"/>
        <v>6</v>
      </c>
      <c r="DX95" s="3">
        <f t="shared" si="125"/>
        <v>23</v>
      </c>
      <c r="DY95" s="3">
        <f t="shared" si="126"/>
        <v>15</v>
      </c>
      <c r="DZ95" s="3">
        <f t="shared" si="127"/>
        <v>9</v>
      </c>
      <c r="EA95" s="3">
        <f t="shared" si="128"/>
        <v>1</v>
      </c>
      <c r="EB95" s="3">
        <f t="shared" si="113"/>
        <v>54</v>
      </c>
      <c r="ED95" s="28">
        <f t="shared" si="129"/>
        <v>0.1111111111111111</v>
      </c>
      <c r="EE95" s="28">
        <f t="shared" si="130"/>
        <v>0.42592592592592593</v>
      </c>
      <c r="EF95" s="28">
        <f t="shared" si="131"/>
        <v>0.27777777777777779</v>
      </c>
      <c r="EG95" s="28">
        <f t="shared" si="132"/>
        <v>0.16666666666666666</v>
      </c>
      <c r="EH95" s="28">
        <f t="shared" si="133"/>
        <v>1.8518518518518517E-2</v>
      </c>
      <c r="EI95" s="29">
        <f t="shared" si="76"/>
        <v>0.99999999999999989</v>
      </c>
    </row>
    <row r="96" spans="1:139" s="3" customFormat="1" ht="51" customHeight="1">
      <c r="A96" s="5">
        <v>17</v>
      </c>
      <c r="B96" s="34" t="s">
        <v>17</v>
      </c>
      <c r="C96" s="6">
        <v>2</v>
      </c>
      <c r="D96" s="6">
        <v>4</v>
      </c>
      <c r="E96" s="6">
        <v>4</v>
      </c>
      <c r="F96" s="6">
        <v>4</v>
      </c>
      <c r="G96" s="6">
        <v>3</v>
      </c>
      <c r="H96" s="6">
        <v>4</v>
      </c>
      <c r="I96" s="6">
        <v>5</v>
      </c>
      <c r="J96" s="6">
        <v>4</v>
      </c>
      <c r="K96" s="6">
        <v>4</v>
      </c>
      <c r="L96" s="6">
        <v>4</v>
      </c>
      <c r="M96" s="6">
        <v>4</v>
      </c>
      <c r="N96" s="6">
        <v>3</v>
      </c>
      <c r="O96" s="6">
        <v>4</v>
      </c>
      <c r="P96" s="6">
        <v>4</v>
      </c>
      <c r="Q96" s="6">
        <v>4</v>
      </c>
      <c r="R96" s="6">
        <v>3</v>
      </c>
      <c r="S96" s="6">
        <v>4</v>
      </c>
      <c r="T96" s="18">
        <v>4</v>
      </c>
      <c r="U96" s="6">
        <v>3</v>
      </c>
      <c r="V96" s="6">
        <v>4</v>
      </c>
      <c r="W96" s="6">
        <v>4</v>
      </c>
      <c r="X96" s="6">
        <v>4</v>
      </c>
      <c r="Y96" s="6">
        <v>4</v>
      </c>
      <c r="Z96" s="6">
        <v>1</v>
      </c>
      <c r="AA96" s="6">
        <v>3</v>
      </c>
      <c r="AB96" s="6">
        <v>3</v>
      </c>
      <c r="AC96" s="6">
        <v>4</v>
      </c>
      <c r="AD96" s="6">
        <v>3</v>
      </c>
      <c r="AE96" s="6">
        <v>5</v>
      </c>
      <c r="AF96" s="6">
        <v>4</v>
      </c>
      <c r="AG96" s="6">
        <v>5</v>
      </c>
      <c r="AH96" s="6">
        <v>3</v>
      </c>
      <c r="AI96" s="6">
        <v>4</v>
      </c>
      <c r="AJ96" s="6">
        <v>2</v>
      </c>
      <c r="AK96" s="6">
        <v>3</v>
      </c>
      <c r="AL96" s="6">
        <v>3</v>
      </c>
      <c r="AM96" s="6">
        <v>4</v>
      </c>
      <c r="AN96" s="6">
        <v>5</v>
      </c>
      <c r="AO96" s="6">
        <v>4</v>
      </c>
      <c r="AP96" s="6">
        <v>4</v>
      </c>
      <c r="AQ96" s="6">
        <v>3</v>
      </c>
      <c r="AR96" s="6">
        <v>4</v>
      </c>
      <c r="AS96" s="6">
        <v>4</v>
      </c>
      <c r="AT96" s="6">
        <v>4</v>
      </c>
      <c r="AU96" s="6">
        <v>4</v>
      </c>
      <c r="AV96" s="6">
        <v>4</v>
      </c>
      <c r="AW96" s="6">
        <v>4</v>
      </c>
      <c r="AX96" s="6">
        <v>4</v>
      </c>
      <c r="AY96" s="6">
        <v>4</v>
      </c>
      <c r="AZ96" s="6">
        <v>3</v>
      </c>
      <c r="BA96" s="6">
        <v>1</v>
      </c>
      <c r="BB96" s="6">
        <v>5</v>
      </c>
      <c r="BC96" s="6">
        <v>3</v>
      </c>
      <c r="BD96" s="6">
        <v>4</v>
      </c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22">
        <f t="shared" si="124"/>
        <v>3.6981132075471699</v>
      </c>
      <c r="DW96" s="3">
        <f t="shared" si="108"/>
        <v>5</v>
      </c>
      <c r="DX96" s="3">
        <f t="shared" si="125"/>
        <v>32</v>
      </c>
      <c r="DY96" s="3">
        <f t="shared" si="126"/>
        <v>13</v>
      </c>
      <c r="DZ96" s="3">
        <f t="shared" si="127"/>
        <v>2</v>
      </c>
      <c r="EA96" s="3">
        <f t="shared" si="128"/>
        <v>2</v>
      </c>
      <c r="EB96" s="3">
        <f t="shared" si="113"/>
        <v>54</v>
      </c>
      <c r="ED96" s="28">
        <f t="shared" si="129"/>
        <v>9.2592592592592587E-2</v>
      </c>
      <c r="EE96" s="28">
        <f t="shared" si="130"/>
        <v>0.59259259259259256</v>
      </c>
      <c r="EF96" s="28">
        <f t="shared" si="131"/>
        <v>0.24074074074074073</v>
      </c>
      <c r="EG96" s="28">
        <f t="shared" si="132"/>
        <v>3.7037037037037035E-2</v>
      </c>
      <c r="EH96" s="28">
        <f t="shared" si="133"/>
        <v>3.7037037037037035E-2</v>
      </c>
      <c r="EI96" s="29">
        <f t="shared" si="76"/>
        <v>0.99999999999999978</v>
      </c>
    </row>
    <row r="97" spans="1:139" s="3" customFormat="1" ht="35.25" customHeight="1">
      <c r="A97" s="5">
        <v>18</v>
      </c>
      <c r="B97" s="34" t="s">
        <v>18</v>
      </c>
      <c r="C97" s="6">
        <v>3</v>
      </c>
      <c r="D97" s="6">
        <v>4</v>
      </c>
      <c r="E97" s="6">
        <v>4</v>
      </c>
      <c r="F97" s="6">
        <v>4</v>
      </c>
      <c r="G97" s="6">
        <v>3</v>
      </c>
      <c r="H97" s="6">
        <v>5</v>
      </c>
      <c r="I97" s="6">
        <v>5</v>
      </c>
      <c r="J97" s="6">
        <v>4</v>
      </c>
      <c r="K97" s="6">
        <v>5</v>
      </c>
      <c r="L97" s="6">
        <v>3</v>
      </c>
      <c r="M97" s="6">
        <v>4</v>
      </c>
      <c r="N97" s="6">
        <v>4</v>
      </c>
      <c r="O97" s="6">
        <v>4</v>
      </c>
      <c r="P97" s="6">
        <v>4</v>
      </c>
      <c r="Q97" s="6">
        <v>5</v>
      </c>
      <c r="R97" s="6">
        <v>3</v>
      </c>
      <c r="S97" s="6">
        <v>4</v>
      </c>
      <c r="T97" s="18">
        <v>4</v>
      </c>
      <c r="U97" s="6">
        <v>4</v>
      </c>
      <c r="V97" s="6">
        <v>4</v>
      </c>
      <c r="W97" s="6">
        <v>3</v>
      </c>
      <c r="X97" s="6">
        <v>4</v>
      </c>
      <c r="Y97" s="6">
        <v>4</v>
      </c>
      <c r="Z97" s="6">
        <v>3</v>
      </c>
      <c r="AA97" s="6">
        <v>5</v>
      </c>
      <c r="AB97" s="6">
        <v>5</v>
      </c>
      <c r="AC97" s="6">
        <v>5</v>
      </c>
      <c r="AD97" s="6">
        <v>4</v>
      </c>
      <c r="AE97" s="6">
        <v>4</v>
      </c>
      <c r="AF97" s="6">
        <v>5</v>
      </c>
      <c r="AG97" s="6">
        <v>5</v>
      </c>
      <c r="AH97" s="6">
        <v>4</v>
      </c>
      <c r="AI97" s="6">
        <v>4</v>
      </c>
      <c r="AJ97" s="6">
        <v>4</v>
      </c>
      <c r="AK97" s="6">
        <v>3</v>
      </c>
      <c r="AL97" s="6">
        <v>4</v>
      </c>
      <c r="AM97" s="6">
        <v>4</v>
      </c>
      <c r="AN97" s="6">
        <v>3</v>
      </c>
      <c r="AO97" s="6">
        <v>4</v>
      </c>
      <c r="AP97" s="6">
        <v>4</v>
      </c>
      <c r="AQ97" s="6">
        <v>4</v>
      </c>
      <c r="AR97" s="6">
        <v>5</v>
      </c>
      <c r="AS97" s="6">
        <v>4</v>
      </c>
      <c r="AT97" s="6">
        <v>4</v>
      </c>
      <c r="AU97" s="6">
        <v>5</v>
      </c>
      <c r="AV97" s="6">
        <v>4</v>
      </c>
      <c r="AW97" s="6">
        <v>4</v>
      </c>
      <c r="AX97" s="6">
        <v>5</v>
      </c>
      <c r="AY97" s="6">
        <v>4</v>
      </c>
      <c r="AZ97" s="6">
        <v>3</v>
      </c>
      <c r="BA97" s="6">
        <v>2</v>
      </c>
      <c r="BB97" s="6">
        <v>5</v>
      </c>
      <c r="BC97" s="6">
        <v>3</v>
      </c>
      <c r="BD97" s="6">
        <v>4</v>
      </c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22">
        <f t="shared" si="124"/>
        <v>4.0377358490566042</v>
      </c>
      <c r="DW97" s="3">
        <f t="shared" si="108"/>
        <v>13</v>
      </c>
      <c r="DX97" s="3">
        <f t="shared" si="125"/>
        <v>30</v>
      </c>
      <c r="DY97" s="3">
        <f t="shared" si="126"/>
        <v>10</v>
      </c>
      <c r="DZ97" s="3">
        <f t="shared" si="127"/>
        <v>1</v>
      </c>
      <c r="EA97" s="3">
        <f t="shared" si="128"/>
        <v>0</v>
      </c>
      <c r="EB97" s="3">
        <f t="shared" si="113"/>
        <v>54</v>
      </c>
      <c r="ED97" s="28">
        <f t="shared" si="129"/>
        <v>0.24074074074074073</v>
      </c>
      <c r="EE97" s="28">
        <f t="shared" si="130"/>
        <v>0.55555555555555558</v>
      </c>
      <c r="EF97" s="28">
        <f t="shared" si="131"/>
        <v>0.18518518518518517</v>
      </c>
      <c r="EG97" s="28">
        <f t="shared" si="132"/>
        <v>1.8518518518518517E-2</v>
      </c>
      <c r="EH97" s="28">
        <f t="shared" si="133"/>
        <v>0</v>
      </c>
      <c r="EI97" s="29">
        <f t="shared" si="76"/>
        <v>0.99999999999999989</v>
      </c>
    </row>
    <row r="98" spans="1:139" s="3" customFormat="1" ht="35.25" customHeight="1">
      <c r="A98" s="5">
        <v>21</v>
      </c>
      <c r="B98" s="34" t="s">
        <v>20</v>
      </c>
      <c r="C98" s="6">
        <v>4</v>
      </c>
      <c r="D98" s="6">
        <v>4</v>
      </c>
      <c r="E98" s="6">
        <v>4</v>
      </c>
      <c r="F98" s="6">
        <v>4</v>
      </c>
      <c r="G98" s="6">
        <v>4</v>
      </c>
      <c r="H98" s="6">
        <v>4</v>
      </c>
      <c r="I98" s="6">
        <v>4</v>
      </c>
      <c r="J98" s="6">
        <v>4</v>
      </c>
      <c r="K98" s="6">
        <v>5</v>
      </c>
      <c r="L98" s="6">
        <v>3</v>
      </c>
      <c r="M98" s="6">
        <v>3</v>
      </c>
      <c r="N98" s="6">
        <v>3</v>
      </c>
      <c r="O98" s="6">
        <v>2</v>
      </c>
      <c r="P98" s="6">
        <v>4</v>
      </c>
      <c r="Q98" s="6">
        <v>4</v>
      </c>
      <c r="R98" s="6">
        <v>2</v>
      </c>
      <c r="S98" s="6">
        <v>4</v>
      </c>
      <c r="T98" s="18">
        <v>4</v>
      </c>
      <c r="U98" s="6">
        <v>5</v>
      </c>
      <c r="V98" s="6">
        <v>5</v>
      </c>
      <c r="W98" s="6">
        <v>3</v>
      </c>
      <c r="X98" s="6">
        <v>4</v>
      </c>
      <c r="Y98" s="6">
        <v>4</v>
      </c>
      <c r="Z98" s="6">
        <v>3</v>
      </c>
      <c r="AA98" s="6">
        <v>4</v>
      </c>
      <c r="AB98" s="6">
        <v>5</v>
      </c>
      <c r="AC98" s="6">
        <v>4</v>
      </c>
      <c r="AD98" s="6">
        <v>4</v>
      </c>
      <c r="AE98" s="6">
        <v>4</v>
      </c>
      <c r="AF98" s="6">
        <v>4</v>
      </c>
      <c r="AG98" s="6">
        <v>5</v>
      </c>
      <c r="AH98" s="6">
        <v>4</v>
      </c>
      <c r="AI98" s="6">
        <v>5</v>
      </c>
      <c r="AJ98" s="6">
        <v>4</v>
      </c>
      <c r="AK98" s="6">
        <v>3</v>
      </c>
      <c r="AL98" s="6">
        <v>2</v>
      </c>
      <c r="AM98" s="6">
        <v>4</v>
      </c>
      <c r="AN98" s="6">
        <v>4</v>
      </c>
      <c r="AO98" s="6">
        <v>4</v>
      </c>
      <c r="AP98" s="6">
        <v>4</v>
      </c>
      <c r="AQ98" s="6">
        <v>5</v>
      </c>
      <c r="AR98" s="6">
        <v>5</v>
      </c>
      <c r="AS98" s="6">
        <v>4</v>
      </c>
      <c r="AT98" s="6">
        <v>4</v>
      </c>
      <c r="AU98" s="6">
        <v>5</v>
      </c>
      <c r="AV98" s="6">
        <v>4</v>
      </c>
      <c r="AW98" s="6">
        <v>4</v>
      </c>
      <c r="AX98" s="6">
        <v>5</v>
      </c>
      <c r="AY98" s="6">
        <v>4</v>
      </c>
      <c r="AZ98" s="6">
        <v>4</v>
      </c>
      <c r="BA98" s="6">
        <v>5</v>
      </c>
      <c r="BB98" s="6">
        <v>3</v>
      </c>
      <c r="BC98" s="6">
        <v>3</v>
      </c>
      <c r="BD98" s="6">
        <v>4</v>
      </c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22">
        <f t="shared" si="124"/>
        <v>3.9433962264150941</v>
      </c>
      <c r="DW98" s="3">
        <f t="shared" si="108"/>
        <v>11</v>
      </c>
      <c r="DX98" s="3">
        <f t="shared" si="125"/>
        <v>32</v>
      </c>
      <c r="DY98" s="3">
        <f t="shared" si="126"/>
        <v>8</v>
      </c>
      <c r="DZ98" s="3">
        <f t="shared" si="127"/>
        <v>3</v>
      </c>
      <c r="EA98" s="3">
        <f t="shared" si="128"/>
        <v>0</v>
      </c>
      <c r="EB98" s="3">
        <f t="shared" si="113"/>
        <v>54</v>
      </c>
      <c r="ED98" s="28">
        <f t="shared" si="129"/>
        <v>0.20370370370370369</v>
      </c>
      <c r="EE98" s="28">
        <f t="shared" si="130"/>
        <v>0.59259259259259256</v>
      </c>
      <c r="EF98" s="28">
        <f t="shared" si="131"/>
        <v>0.14814814814814814</v>
      </c>
      <c r="EG98" s="28">
        <f t="shared" si="132"/>
        <v>5.5555555555555552E-2</v>
      </c>
      <c r="EH98" s="28">
        <f t="shared" si="133"/>
        <v>0</v>
      </c>
      <c r="EI98" s="29">
        <f t="shared" si="76"/>
        <v>1</v>
      </c>
    </row>
    <row r="99" spans="1:139" s="3" customFormat="1" ht="35.25" customHeight="1">
      <c r="A99" s="5">
        <v>24</v>
      </c>
      <c r="B99" s="34" t="s">
        <v>22</v>
      </c>
      <c r="C99" s="6">
        <v>1</v>
      </c>
      <c r="D99" s="6">
        <v>2</v>
      </c>
      <c r="E99" s="6">
        <v>4</v>
      </c>
      <c r="F99" s="6">
        <v>4</v>
      </c>
      <c r="G99" s="6">
        <v>3</v>
      </c>
      <c r="H99" s="6">
        <v>4</v>
      </c>
      <c r="I99" s="6">
        <v>4</v>
      </c>
      <c r="J99" s="6">
        <v>2</v>
      </c>
      <c r="K99" s="6">
        <v>5</v>
      </c>
      <c r="L99" s="6">
        <v>3</v>
      </c>
      <c r="M99" s="6">
        <v>4</v>
      </c>
      <c r="N99" s="6">
        <v>2</v>
      </c>
      <c r="O99" s="6">
        <v>4</v>
      </c>
      <c r="P99" s="6">
        <v>4</v>
      </c>
      <c r="Q99" s="6">
        <v>4</v>
      </c>
      <c r="R99" s="6">
        <v>4</v>
      </c>
      <c r="S99" s="6">
        <v>4</v>
      </c>
      <c r="T99" s="18">
        <v>4</v>
      </c>
      <c r="U99" s="6">
        <v>2</v>
      </c>
      <c r="V99" s="6">
        <v>4</v>
      </c>
      <c r="W99" s="6">
        <v>3</v>
      </c>
      <c r="X99" s="6">
        <v>3</v>
      </c>
      <c r="Y99" s="6">
        <v>4</v>
      </c>
      <c r="Z99" s="6">
        <v>4</v>
      </c>
      <c r="AA99" s="6">
        <v>4</v>
      </c>
      <c r="AB99" s="6">
        <v>4</v>
      </c>
      <c r="AC99" s="6">
        <v>4</v>
      </c>
      <c r="AD99" s="6">
        <v>4</v>
      </c>
      <c r="AE99" s="6">
        <v>4</v>
      </c>
      <c r="AF99" s="6">
        <v>5</v>
      </c>
      <c r="AG99" s="6">
        <v>5</v>
      </c>
      <c r="AH99" s="6">
        <v>4</v>
      </c>
      <c r="AI99" s="6">
        <v>5</v>
      </c>
      <c r="AJ99" s="6">
        <v>4</v>
      </c>
      <c r="AK99" s="6">
        <v>2</v>
      </c>
      <c r="AL99" s="6">
        <v>2</v>
      </c>
      <c r="AM99" s="6">
        <v>4</v>
      </c>
      <c r="AN99" s="6">
        <v>5</v>
      </c>
      <c r="AO99" s="6">
        <v>4</v>
      </c>
      <c r="AP99" s="6">
        <v>4</v>
      </c>
      <c r="AQ99" s="6">
        <v>2</v>
      </c>
      <c r="AR99" s="6">
        <v>4</v>
      </c>
      <c r="AS99" s="6">
        <v>3</v>
      </c>
      <c r="AT99" s="6">
        <v>3</v>
      </c>
      <c r="AU99" s="6">
        <v>4</v>
      </c>
      <c r="AV99" s="6">
        <v>3</v>
      </c>
      <c r="AW99" s="6">
        <v>4</v>
      </c>
      <c r="AX99" s="6">
        <v>4</v>
      </c>
      <c r="AY99" s="6">
        <v>4</v>
      </c>
      <c r="AZ99" s="6">
        <v>3</v>
      </c>
      <c r="BA99" s="6">
        <v>1</v>
      </c>
      <c r="BB99" s="6">
        <v>4</v>
      </c>
      <c r="BC99" s="6">
        <v>3</v>
      </c>
      <c r="BD99" s="6">
        <v>4</v>
      </c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22">
        <f t="shared" si="124"/>
        <v>3.6037735849056602</v>
      </c>
      <c r="DW99" s="3">
        <f t="shared" si="108"/>
        <v>5</v>
      </c>
      <c r="DX99" s="3">
        <f t="shared" si="125"/>
        <v>31</v>
      </c>
      <c r="DY99" s="3">
        <f t="shared" si="126"/>
        <v>9</v>
      </c>
      <c r="DZ99" s="3">
        <f t="shared" si="127"/>
        <v>7</v>
      </c>
      <c r="EA99" s="3">
        <f t="shared" si="128"/>
        <v>2</v>
      </c>
      <c r="EB99" s="3">
        <f t="shared" si="113"/>
        <v>54</v>
      </c>
      <c r="ED99" s="28">
        <f t="shared" si="129"/>
        <v>9.2592592592592587E-2</v>
      </c>
      <c r="EE99" s="28">
        <f t="shared" si="130"/>
        <v>0.57407407407407407</v>
      </c>
      <c r="EF99" s="28">
        <f t="shared" si="131"/>
        <v>0.16666666666666666</v>
      </c>
      <c r="EG99" s="28">
        <f t="shared" si="132"/>
        <v>0.12962962962962962</v>
      </c>
      <c r="EH99" s="28">
        <f t="shared" si="133"/>
        <v>3.7037037037037035E-2</v>
      </c>
      <c r="EI99" s="29">
        <f t="shared" si="76"/>
        <v>1</v>
      </c>
    </row>
    <row r="100" spans="1:139" s="3" customFormat="1" ht="35.25" customHeight="1">
      <c r="A100" s="5">
        <v>25</v>
      </c>
      <c r="B100" s="34" t="s">
        <v>23</v>
      </c>
      <c r="C100" s="6">
        <v>2</v>
      </c>
      <c r="D100" s="6">
        <v>2</v>
      </c>
      <c r="E100" s="6">
        <v>4</v>
      </c>
      <c r="F100" s="6">
        <v>4</v>
      </c>
      <c r="G100" s="6">
        <v>2</v>
      </c>
      <c r="H100" s="6">
        <v>4</v>
      </c>
      <c r="I100" s="6">
        <v>4</v>
      </c>
      <c r="J100" s="6">
        <v>2</v>
      </c>
      <c r="K100" s="6">
        <v>5</v>
      </c>
      <c r="L100" s="6">
        <v>4</v>
      </c>
      <c r="M100" s="6">
        <v>3</v>
      </c>
      <c r="N100" s="6">
        <v>2</v>
      </c>
      <c r="O100" s="6">
        <v>4</v>
      </c>
      <c r="P100" s="6">
        <v>4</v>
      </c>
      <c r="Q100" s="6">
        <v>4</v>
      </c>
      <c r="R100" s="6">
        <v>2</v>
      </c>
      <c r="S100" s="6">
        <v>4</v>
      </c>
      <c r="T100" s="18">
        <v>4</v>
      </c>
      <c r="U100" s="6">
        <v>3</v>
      </c>
      <c r="V100" s="6">
        <v>3</v>
      </c>
      <c r="W100" s="6">
        <v>3</v>
      </c>
      <c r="X100" s="6">
        <v>3</v>
      </c>
      <c r="Y100" s="6">
        <v>4</v>
      </c>
      <c r="Z100" s="6">
        <v>4</v>
      </c>
      <c r="AA100" s="6">
        <v>5</v>
      </c>
      <c r="AB100" s="6">
        <v>3</v>
      </c>
      <c r="AC100" s="6">
        <v>4</v>
      </c>
      <c r="AD100" s="6">
        <v>5</v>
      </c>
      <c r="AE100" s="6">
        <v>4</v>
      </c>
      <c r="AF100" s="6">
        <v>5</v>
      </c>
      <c r="AG100" s="6">
        <v>5</v>
      </c>
      <c r="AH100" s="6">
        <v>4</v>
      </c>
      <c r="AI100" s="6">
        <v>5</v>
      </c>
      <c r="AJ100" s="6">
        <v>4</v>
      </c>
      <c r="AK100" s="6">
        <v>3</v>
      </c>
      <c r="AL100" s="6">
        <v>2</v>
      </c>
      <c r="AM100" s="6">
        <v>4</v>
      </c>
      <c r="AN100" s="6">
        <v>4</v>
      </c>
      <c r="AO100" s="6">
        <v>4</v>
      </c>
      <c r="AP100" s="6">
        <v>4</v>
      </c>
      <c r="AQ100" s="6">
        <v>3</v>
      </c>
      <c r="AR100" s="6">
        <v>4</v>
      </c>
      <c r="AS100" s="6">
        <v>3</v>
      </c>
      <c r="AT100" s="6">
        <v>3</v>
      </c>
      <c r="AU100" s="6">
        <v>4</v>
      </c>
      <c r="AV100" s="6">
        <v>2</v>
      </c>
      <c r="AW100" s="6">
        <v>4</v>
      </c>
      <c r="AX100" s="6">
        <v>4</v>
      </c>
      <c r="AY100" s="6">
        <v>4</v>
      </c>
      <c r="AZ100" s="6">
        <v>2</v>
      </c>
      <c r="BA100" s="6">
        <v>5</v>
      </c>
      <c r="BB100" s="6">
        <v>4</v>
      </c>
      <c r="BC100" s="6">
        <v>3</v>
      </c>
      <c r="BD100" s="6">
        <v>4</v>
      </c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22">
        <f t="shared" si="124"/>
        <v>3.6226415094339623</v>
      </c>
      <c r="DW100" s="3">
        <f t="shared" si="108"/>
        <v>7</v>
      </c>
      <c r="DX100" s="3">
        <f t="shared" si="125"/>
        <v>27</v>
      </c>
      <c r="DY100" s="3">
        <f t="shared" si="126"/>
        <v>11</v>
      </c>
      <c r="DZ100" s="3">
        <f t="shared" si="127"/>
        <v>9</v>
      </c>
      <c r="EA100" s="3">
        <f t="shared" si="128"/>
        <v>0</v>
      </c>
      <c r="EB100" s="3">
        <f t="shared" si="113"/>
        <v>54</v>
      </c>
      <c r="ED100" s="28">
        <f t="shared" si="129"/>
        <v>0.12962962962962962</v>
      </c>
      <c r="EE100" s="28">
        <f t="shared" si="130"/>
        <v>0.5</v>
      </c>
      <c r="EF100" s="28">
        <f t="shared" si="131"/>
        <v>0.20370370370370369</v>
      </c>
      <c r="EG100" s="28">
        <f t="shared" si="132"/>
        <v>0.16666666666666666</v>
      </c>
      <c r="EH100" s="28">
        <f t="shared" si="133"/>
        <v>0</v>
      </c>
      <c r="EI100" s="29">
        <f t="shared" si="76"/>
        <v>1</v>
      </c>
    </row>
    <row r="101" spans="1:139" s="3" customFormat="1" ht="33.75" customHeight="1">
      <c r="A101" s="5">
        <v>29</v>
      </c>
      <c r="B101" s="34" t="s">
        <v>25</v>
      </c>
      <c r="C101" s="6">
        <v>4</v>
      </c>
      <c r="D101" s="6">
        <v>2</v>
      </c>
      <c r="E101" s="6">
        <v>4</v>
      </c>
      <c r="F101" s="6">
        <v>4</v>
      </c>
      <c r="G101" s="6">
        <v>4</v>
      </c>
      <c r="H101" s="6">
        <v>3</v>
      </c>
      <c r="I101" s="6">
        <v>5</v>
      </c>
      <c r="J101" s="6">
        <v>5</v>
      </c>
      <c r="K101" s="6">
        <v>4</v>
      </c>
      <c r="L101" s="6">
        <v>4</v>
      </c>
      <c r="M101" s="6">
        <v>4</v>
      </c>
      <c r="N101" s="6">
        <v>2</v>
      </c>
      <c r="O101" s="6">
        <v>5</v>
      </c>
      <c r="P101" s="6">
        <v>3</v>
      </c>
      <c r="Q101" s="6">
        <v>5</v>
      </c>
      <c r="R101" s="6">
        <v>3</v>
      </c>
      <c r="S101" s="6">
        <v>4</v>
      </c>
      <c r="T101" s="18">
        <v>4</v>
      </c>
      <c r="U101" s="6">
        <v>4</v>
      </c>
      <c r="V101" s="6">
        <v>4</v>
      </c>
      <c r="W101" s="6">
        <v>2</v>
      </c>
      <c r="X101" s="6">
        <v>4</v>
      </c>
      <c r="Y101" s="6">
        <v>4</v>
      </c>
      <c r="Z101" s="6">
        <v>4</v>
      </c>
      <c r="AA101" s="6">
        <v>5</v>
      </c>
      <c r="AB101" s="6">
        <v>5</v>
      </c>
      <c r="AC101" s="6">
        <v>4</v>
      </c>
      <c r="AD101" s="6">
        <v>5</v>
      </c>
      <c r="AE101" s="6">
        <v>4</v>
      </c>
      <c r="AF101" s="6">
        <v>5</v>
      </c>
      <c r="AG101" s="6">
        <v>5</v>
      </c>
      <c r="AH101" s="6">
        <v>4</v>
      </c>
      <c r="AI101" s="6">
        <v>5</v>
      </c>
      <c r="AJ101" s="6">
        <v>4</v>
      </c>
      <c r="AK101" s="6">
        <v>3</v>
      </c>
      <c r="AL101" s="6">
        <v>3</v>
      </c>
      <c r="AM101" s="6">
        <v>4</v>
      </c>
      <c r="AN101" s="6">
        <v>3</v>
      </c>
      <c r="AO101" s="6">
        <v>4</v>
      </c>
      <c r="AP101" s="6">
        <v>4</v>
      </c>
      <c r="AQ101" s="6">
        <v>4</v>
      </c>
      <c r="AR101" s="6">
        <v>5</v>
      </c>
      <c r="AS101" s="6">
        <v>3</v>
      </c>
      <c r="AT101" s="6">
        <v>3</v>
      </c>
      <c r="AU101" s="6">
        <v>5</v>
      </c>
      <c r="AV101" s="6">
        <v>4</v>
      </c>
      <c r="AW101" s="6">
        <v>4</v>
      </c>
      <c r="AX101" s="6">
        <v>5</v>
      </c>
      <c r="AY101" s="6">
        <v>4</v>
      </c>
      <c r="AZ101" s="6">
        <v>4</v>
      </c>
      <c r="BA101" s="6">
        <v>5</v>
      </c>
      <c r="BB101" s="6">
        <v>4</v>
      </c>
      <c r="BC101" s="6">
        <v>3</v>
      </c>
      <c r="BD101" s="6">
        <v>5</v>
      </c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22">
        <f t="shared" si="124"/>
        <v>4</v>
      </c>
      <c r="DW101" s="3">
        <f t="shared" si="108"/>
        <v>15</v>
      </c>
      <c r="DX101" s="3">
        <f t="shared" si="125"/>
        <v>27</v>
      </c>
      <c r="DY101" s="3">
        <f t="shared" si="126"/>
        <v>9</v>
      </c>
      <c r="DZ101" s="3">
        <f t="shared" si="127"/>
        <v>3</v>
      </c>
      <c r="EA101" s="3">
        <f t="shared" si="128"/>
        <v>0</v>
      </c>
      <c r="EB101" s="3">
        <f t="shared" si="113"/>
        <v>54</v>
      </c>
      <c r="ED101" s="28">
        <f t="shared" si="129"/>
        <v>0.27777777777777779</v>
      </c>
      <c r="EE101" s="28">
        <f t="shared" si="130"/>
        <v>0.5</v>
      </c>
      <c r="EF101" s="28">
        <f t="shared" si="131"/>
        <v>0.16666666666666666</v>
      </c>
      <c r="EG101" s="28">
        <f t="shared" si="132"/>
        <v>5.5555555555555552E-2</v>
      </c>
      <c r="EH101" s="28">
        <f t="shared" si="133"/>
        <v>0</v>
      </c>
      <c r="EI101" s="29">
        <f t="shared" si="76"/>
        <v>1</v>
      </c>
    </row>
    <row r="102" spans="1:139" s="3" customFormat="1" ht="33.75" customHeight="1">
      <c r="A102" s="4">
        <v>31</v>
      </c>
      <c r="B102" s="34" t="s">
        <v>27</v>
      </c>
      <c r="C102" s="3">
        <v>3</v>
      </c>
      <c r="D102" s="3">
        <v>4</v>
      </c>
      <c r="E102" s="3">
        <v>4</v>
      </c>
      <c r="F102" s="3">
        <v>4</v>
      </c>
      <c r="G102" s="3">
        <v>3</v>
      </c>
      <c r="H102" s="3">
        <v>4</v>
      </c>
      <c r="I102" s="3">
        <v>4</v>
      </c>
      <c r="J102" s="3">
        <v>4</v>
      </c>
      <c r="K102" s="3">
        <v>4</v>
      </c>
      <c r="L102" s="3">
        <v>4</v>
      </c>
      <c r="M102" s="3">
        <v>5</v>
      </c>
      <c r="N102" s="3">
        <v>2</v>
      </c>
      <c r="O102" s="3">
        <v>4</v>
      </c>
      <c r="P102" s="3">
        <v>4</v>
      </c>
      <c r="Q102" s="3">
        <v>4</v>
      </c>
      <c r="R102" s="3">
        <v>3</v>
      </c>
      <c r="S102" s="3">
        <v>4</v>
      </c>
      <c r="T102" s="3">
        <v>5</v>
      </c>
      <c r="U102" s="6">
        <v>2</v>
      </c>
      <c r="V102" s="6">
        <v>5</v>
      </c>
      <c r="W102" s="6">
        <v>3</v>
      </c>
      <c r="X102" s="6">
        <v>3</v>
      </c>
      <c r="Y102" s="6">
        <v>4</v>
      </c>
      <c r="Z102" s="6">
        <v>4</v>
      </c>
      <c r="AA102" s="6">
        <v>4</v>
      </c>
      <c r="AB102" s="6">
        <v>3</v>
      </c>
      <c r="AC102" s="6">
        <v>4</v>
      </c>
      <c r="AD102" s="6">
        <v>3</v>
      </c>
      <c r="AE102" s="6">
        <v>4</v>
      </c>
      <c r="AF102" s="6">
        <v>5</v>
      </c>
      <c r="AG102" s="6">
        <v>4</v>
      </c>
      <c r="AH102" s="6">
        <v>4</v>
      </c>
      <c r="AI102" s="6">
        <v>4</v>
      </c>
      <c r="AJ102" s="6">
        <v>2</v>
      </c>
      <c r="AK102" s="6">
        <v>3</v>
      </c>
      <c r="AL102" s="6">
        <v>2</v>
      </c>
      <c r="AM102" s="6">
        <v>4</v>
      </c>
      <c r="AN102" s="6">
        <v>3</v>
      </c>
      <c r="AO102" s="6">
        <v>5</v>
      </c>
      <c r="AP102" s="6">
        <v>4</v>
      </c>
      <c r="AQ102" s="6">
        <v>3</v>
      </c>
      <c r="AR102" s="6">
        <v>5</v>
      </c>
      <c r="AS102" s="6">
        <v>4</v>
      </c>
      <c r="AT102" s="6">
        <v>5</v>
      </c>
      <c r="AU102" s="6">
        <v>5</v>
      </c>
      <c r="AV102" s="6">
        <v>3</v>
      </c>
      <c r="AW102" s="6">
        <v>4</v>
      </c>
      <c r="AX102" s="6">
        <v>5</v>
      </c>
      <c r="AY102" s="6">
        <v>4</v>
      </c>
      <c r="AZ102" s="6">
        <v>4</v>
      </c>
      <c r="BA102" s="6">
        <v>4</v>
      </c>
      <c r="BB102" s="6">
        <v>4</v>
      </c>
      <c r="BC102" s="6">
        <v>3</v>
      </c>
      <c r="BD102" s="6">
        <v>4</v>
      </c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22">
        <f t="shared" si="124"/>
        <v>3.8113207547169812</v>
      </c>
      <c r="DW102" s="3">
        <f t="shared" si="108"/>
        <v>9</v>
      </c>
      <c r="DX102" s="3">
        <f t="shared" si="125"/>
        <v>29</v>
      </c>
      <c r="DY102" s="3">
        <f t="shared" si="126"/>
        <v>12</v>
      </c>
      <c r="DZ102" s="3">
        <f t="shared" si="127"/>
        <v>4</v>
      </c>
      <c r="EA102" s="3">
        <f t="shared" si="128"/>
        <v>0</v>
      </c>
      <c r="EB102" s="3">
        <f t="shared" si="113"/>
        <v>54</v>
      </c>
      <c r="ED102" s="28">
        <f t="shared" si="129"/>
        <v>0.16666666666666666</v>
      </c>
      <c r="EE102" s="28">
        <f t="shared" si="130"/>
        <v>0.53703703703703709</v>
      </c>
      <c r="EF102" s="28">
        <f t="shared" si="131"/>
        <v>0.22222222222222221</v>
      </c>
      <c r="EG102" s="28">
        <f t="shared" si="132"/>
        <v>7.407407407407407E-2</v>
      </c>
      <c r="EH102" s="28">
        <f t="shared" si="133"/>
        <v>0</v>
      </c>
      <c r="EI102" s="29">
        <f t="shared" si="76"/>
        <v>1</v>
      </c>
    </row>
    <row r="103" spans="1:139" s="3" customFormat="1" ht="35.25" customHeight="1">
      <c r="A103" s="4">
        <v>38</v>
      </c>
      <c r="B103" s="34" t="s">
        <v>32</v>
      </c>
      <c r="C103" s="6">
        <v>1</v>
      </c>
      <c r="D103" s="6">
        <v>2</v>
      </c>
      <c r="E103" s="6">
        <v>4</v>
      </c>
      <c r="F103" s="6">
        <v>4</v>
      </c>
      <c r="G103" s="6">
        <v>4</v>
      </c>
      <c r="H103" s="6">
        <v>3</v>
      </c>
      <c r="I103" s="6">
        <v>5</v>
      </c>
      <c r="J103" s="6">
        <v>4</v>
      </c>
      <c r="K103" s="6">
        <v>5</v>
      </c>
      <c r="L103" s="6">
        <v>4</v>
      </c>
      <c r="M103" s="6">
        <v>4</v>
      </c>
      <c r="N103" s="6">
        <v>2</v>
      </c>
      <c r="O103" s="6">
        <v>4</v>
      </c>
      <c r="P103" s="6">
        <v>4</v>
      </c>
      <c r="Q103" s="6">
        <v>4</v>
      </c>
      <c r="R103" s="6">
        <v>2</v>
      </c>
      <c r="S103" s="6">
        <v>3</v>
      </c>
      <c r="T103" s="18">
        <v>4</v>
      </c>
      <c r="U103" s="6">
        <v>2</v>
      </c>
      <c r="V103" s="6">
        <v>4</v>
      </c>
      <c r="W103" s="6">
        <v>2</v>
      </c>
      <c r="X103" s="6">
        <v>3</v>
      </c>
      <c r="Y103" s="6">
        <v>4</v>
      </c>
      <c r="Z103" s="6">
        <v>4</v>
      </c>
      <c r="AA103" s="6">
        <v>4</v>
      </c>
      <c r="AB103" s="6">
        <v>3</v>
      </c>
      <c r="AC103" s="6">
        <v>4</v>
      </c>
      <c r="AD103" s="6">
        <v>5</v>
      </c>
      <c r="AE103" s="6">
        <v>4</v>
      </c>
      <c r="AF103" s="6">
        <v>4</v>
      </c>
      <c r="AG103" s="6">
        <v>4</v>
      </c>
      <c r="AH103" s="6">
        <v>4</v>
      </c>
      <c r="AI103" s="6">
        <v>5</v>
      </c>
      <c r="AJ103" s="6">
        <v>4</v>
      </c>
      <c r="AK103" s="6">
        <v>3</v>
      </c>
      <c r="AL103" s="6">
        <v>2</v>
      </c>
      <c r="AM103" s="6">
        <v>4</v>
      </c>
      <c r="AN103" s="6">
        <v>3</v>
      </c>
      <c r="AO103" s="6">
        <v>4</v>
      </c>
      <c r="AP103" s="6">
        <v>4</v>
      </c>
      <c r="AQ103" s="6">
        <v>4</v>
      </c>
      <c r="AR103" s="6">
        <v>4</v>
      </c>
      <c r="AS103" s="6">
        <v>4</v>
      </c>
      <c r="AT103" s="6">
        <v>4</v>
      </c>
      <c r="AU103" s="6">
        <v>5</v>
      </c>
      <c r="AV103" s="6">
        <v>4</v>
      </c>
      <c r="AW103" s="6">
        <v>4</v>
      </c>
      <c r="AX103" s="6">
        <v>4</v>
      </c>
      <c r="AY103" s="6">
        <v>5</v>
      </c>
      <c r="AZ103" s="6">
        <v>3</v>
      </c>
      <c r="BA103" s="6">
        <v>3</v>
      </c>
      <c r="BB103" s="6">
        <v>4</v>
      </c>
      <c r="BC103" s="6">
        <v>3</v>
      </c>
      <c r="BD103" s="6">
        <v>4</v>
      </c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22">
        <f t="shared" si="124"/>
        <v>3.7169811320754715</v>
      </c>
      <c r="DW103" s="3">
        <f t="shared" si="108"/>
        <v>6</v>
      </c>
      <c r="DX103" s="3">
        <f t="shared" si="125"/>
        <v>32</v>
      </c>
      <c r="DY103" s="3">
        <f t="shared" si="126"/>
        <v>9</v>
      </c>
      <c r="DZ103" s="3">
        <f t="shared" si="127"/>
        <v>6</v>
      </c>
      <c r="EA103" s="3">
        <f t="shared" si="128"/>
        <v>1</v>
      </c>
      <c r="EB103" s="3">
        <f t="shared" si="113"/>
        <v>54</v>
      </c>
      <c r="ED103" s="28">
        <f t="shared" si="129"/>
        <v>0.1111111111111111</v>
      </c>
      <c r="EE103" s="28">
        <f t="shared" si="130"/>
        <v>0.59259259259259256</v>
      </c>
      <c r="EF103" s="28">
        <f t="shared" si="131"/>
        <v>0.16666666666666666</v>
      </c>
      <c r="EG103" s="28">
        <f t="shared" si="132"/>
        <v>0.1111111111111111</v>
      </c>
      <c r="EH103" s="28">
        <f t="shared" si="133"/>
        <v>1.8518518518518517E-2</v>
      </c>
      <c r="EI103" s="29">
        <f t="shared" si="76"/>
        <v>0.99999999999999989</v>
      </c>
    </row>
    <row r="104" spans="1:139" s="3" customFormat="1" ht="35.25" customHeight="1">
      <c r="A104" s="4">
        <v>50</v>
      </c>
      <c r="B104" s="34" t="s">
        <v>100</v>
      </c>
      <c r="C104" s="6">
        <v>2</v>
      </c>
      <c r="D104" s="6">
        <v>2</v>
      </c>
      <c r="E104" s="6">
        <v>4</v>
      </c>
      <c r="F104" s="6">
        <v>4</v>
      </c>
      <c r="G104" s="6">
        <v>4</v>
      </c>
      <c r="H104" s="6">
        <v>4</v>
      </c>
      <c r="I104" s="6">
        <v>4</v>
      </c>
      <c r="J104" s="6">
        <v>1</v>
      </c>
      <c r="K104" s="6">
        <v>5</v>
      </c>
      <c r="L104" s="6">
        <v>4</v>
      </c>
      <c r="M104" s="6">
        <v>3</v>
      </c>
      <c r="N104" s="6">
        <v>2</v>
      </c>
      <c r="O104" s="6">
        <v>5</v>
      </c>
      <c r="P104" s="6">
        <v>3</v>
      </c>
      <c r="Q104" s="6">
        <v>4</v>
      </c>
      <c r="R104" s="6">
        <v>3</v>
      </c>
      <c r="S104" s="6">
        <v>3</v>
      </c>
      <c r="T104" s="18">
        <v>4</v>
      </c>
      <c r="U104" s="6">
        <v>4</v>
      </c>
      <c r="V104" s="6">
        <v>3</v>
      </c>
      <c r="W104" s="6">
        <v>4</v>
      </c>
      <c r="X104" s="6">
        <v>3</v>
      </c>
      <c r="Y104" s="6">
        <v>4</v>
      </c>
      <c r="Z104" s="6">
        <v>4</v>
      </c>
      <c r="AA104" s="6">
        <v>5</v>
      </c>
      <c r="AB104" s="6">
        <v>3</v>
      </c>
      <c r="AC104" s="6">
        <v>4</v>
      </c>
      <c r="AD104" s="6">
        <v>5</v>
      </c>
      <c r="AE104" s="6">
        <v>4</v>
      </c>
      <c r="AF104" s="6">
        <v>5</v>
      </c>
      <c r="AG104" s="6">
        <v>5</v>
      </c>
      <c r="AH104" s="6">
        <v>4</v>
      </c>
      <c r="AI104" s="6">
        <v>5</v>
      </c>
      <c r="AJ104" s="6">
        <v>4</v>
      </c>
      <c r="AK104" s="6">
        <v>2</v>
      </c>
      <c r="AL104" s="6">
        <v>3</v>
      </c>
      <c r="AM104" s="6">
        <v>4</v>
      </c>
      <c r="AN104" s="6">
        <v>4</v>
      </c>
      <c r="AO104" s="6">
        <v>5</v>
      </c>
      <c r="AP104" s="6">
        <v>4</v>
      </c>
      <c r="AQ104" s="6">
        <v>4</v>
      </c>
      <c r="AR104" s="6">
        <v>5</v>
      </c>
      <c r="AS104" s="6">
        <v>4</v>
      </c>
      <c r="AT104" s="6">
        <v>4</v>
      </c>
      <c r="AU104" s="6">
        <v>5</v>
      </c>
      <c r="AV104" s="6">
        <v>4</v>
      </c>
      <c r="AW104" s="6">
        <v>4</v>
      </c>
      <c r="AX104" s="6">
        <v>5</v>
      </c>
      <c r="AY104" s="6">
        <v>5</v>
      </c>
      <c r="AZ104" s="6">
        <v>3</v>
      </c>
      <c r="BA104" s="6">
        <v>5</v>
      </c>
      <c r="BB104" s="6">
        <v>4</v>
      </c>
      <c r="BC104" s="6">
        <v>4</v>
      </c>
      <c r="BD104" s="6">
        <v>4</v>
      </c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22">
        <f t="shared" si="124"/>
        <v>3.9056603773584904</v>
      </c>
      <c r="DW104" s="3">
        <f t="shared" si="108"/>
        <v>13</v>
      </c>
      <c r="DX104" s="3">
        <f t="shared" si="125"/>
        <v>27</v>
      </c>
      <c r="DY104" s="3">
        <f t="shared" si="126"/>
        <v>9</v>
      </c>
      <c r="DZ104" s="3">
        <f t="shared" si="127"/>
        <v>4</v>
      </c>
      <c r="EA104" s="3">
        <f t="shared" si="128"/>
        <v>1</v>
      </c>
      <c r="EB104" s="3">
        <f t="shared" si="113"/>
        <v>54</v>
      </c>
      <c r="ED104" s="28">
        <f t="shared" si="129"/>
        <v>0.24074074074074073</v>
      </c>
      <c r="EE104" s="28">
        <f t="shared" si="130"/>
        <v>0.5</v>
      </c>
      <c r="EF104" s="28">
        <f t="shared" si="131"/>
        <v>0.16666666666666666</v>
      </c>
      <c r="EG104" s="28">
        <f t="shared" si="132"/>
        <v>7.407407407407407E-2</v>
      </c>
      <c r="EH104" s="28">
        <f t="shared" si="133"/>
        <v>1.8518518518518517E-2</v>
      </c>
      <c r="EI104" s="29">
        <f t="shared" si="76"/>
        <v>0.99999999999999989</v>
      </c>
    </row>
    <row r="105" spans="1:139" s="3" customFormat="1" ht="35.25" customHeight="1">
      <c r="A105" s="5">
        <v>58</v>
      </c>
      <c r="B105" s="34" t="s">
        <v>92</v>
      </c>
      <c r="C105" s="6">
        <v>4</v>
      </c>
      <c r="D105" s="6">
        <v>5</v>
      </c>
      <c r="E105" s="6">
        <v>4</v>
      </c>
      <c r="F105" s="6">
        <v>4</v>
      </c>
      <c r="G105" s="6">
        <v>4</v>
      </c>
      <c r="H105" s="6">
        <v>4</v>
      </c>
      <c r="I105" s="6">
        <v>4</v>
      </c>
      <c r="J105" s="6">
        <v>4</v>
      </c>
      <c r="K105" s="6">
        <v>5</v>
      </c>
      <c r="L105" s="6">
        <v>4</v>
      </c>
      <c r="M105" s="6">
        <v>4</v>
      </c>
      <c r="N105" s="6">
        <v>4</v>
      </c>
      <c r="O105" s="6">
        <v>5</v>
      </c>
      <c r="P105" s="6">
        <v>4</v>
      </c>
      <c r="Q105" s="6">
        <v>4</v>
      </c>
      <c r="R105" s="6">
        <v>3</v>
      </c>
      <c r="S105" s="6">
        <v>4</v>
      </c>
      <c r="T105" s="18">
        <v>4</v>
      </c>
      <c r="U105" s="6">
        <v>4</v>
      </c>
      <c r="V105" s="6">
        <v>3</v>
      </c>
      <c r="W105" s="6">
        <v>4</v>
      </c>
      <c r="X105" s="6">
        <v>4</v>
      </c>
      <c r="Y105" s="6">
        <v>4</v>
      </c>
      <c r="Z105" s="6">
        <v>4</v>
      </c>
      <c r="AA105" s="6">
        <v>4</v>
      </c>
      <c r="AB105" s="6">
        <v>4</v>
      </c>
      <c r="AC105" s="6">
        <v>4</v>
      </c>
      <c r="AD105" s="6">
        <v>4</v>
      </c>
      <c r="AE105" s="6">
        <v>4</v>
      </c>
      <c r="AF105" s="6">
        <v>4</v>
      </c>
      <c r="AG105" s="6">
        <v>4</v>
      </c>
      <c r="AH105" s="6">
        <v>4</v>
      </c>
      <c r="AI105" s="6">
        <v>4</v>
      </c>
      <c r="AJ105" s="6">
        <v>4</v>
      </c>
      <c r="AK105" s="6">
        <v>3</v>
      </c>
      <c r="AL105" s="6">
        <v>2</v>
      </c>
      <c r="AM105" s="6">
        <v>5</v>
      </c>
      <c r="AN105" s="6">
        <v>4</v>
      </c>
      <c r="AO105" s="6">
        <v>5</v>
      </c>
      <c r="AP105" s="6">
        <v>4</v>
      </c>
      <c r="AQ105" s="6">
        <v>4</v>
      </c>
      <c r="AR105" s="6">
        <v>3</v>
      </c>
      <c r="AS105" s="6">
        <v>4</v>
      </c>
      <c r="AT105" s="6">
        <v>4</v>
      </c>
      <c r="AU105" s="6">
        <v>3</v>
      </c>
      <c r="AV105" s="6">
        <v>4</v>
      </c>
      <c r="AW105" s="6">
        <v>4</v>
      </c>
      <c r="AX105" s="6">
        <v>3</v>
      </c>
      <c r="AY105" s="6">
        <v>4</v>
      </c>
      <c r="AZ105" s="6">
        <v>3</v>
      </c>
      <c r="BA105" s="6">
        <v>4</v>
      </c>
      <c r="BB105" s="6">
        <v>5</v>
      </c>
      <c r="BC105" s="6">
        <v>3</v>
      </c>
      <c r="BD105" s="6">
        <v>4</v>
      </c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22">
        <f t="shared" si="124"/>
        <v>3.9245283018867925</v>
      </c>
      <c r="DW105" s="3">
        <f t="shared" si="108"/>
        <v>6</v>
      </c>
      <c r="DX105" s="3">
        <f t="shared" si="125"/>
        <v>39</v>
      </c>
      <c r="DY105" s="3">
        <f t="shared" si="126"/>
        <v>8</v>
      </c>
      <c r="DZ105" s="3">
        <f t="shared" si="127"/>
        <v>1</v>
      </c>
      <c r="EA105" s="3">
        <f t="shared" si="128"/>
        <v>0</v>
      </c>
      <c r="EB105" s="3">
        <f t="shared" si="113"/>
        <v>54</v>
      </c>
      <c r="ED105" s="28">
        <f t="shared" si="129"/>
        <v>0.1111111111111111</v>
      </c>
      <c r="EE105" s="28">
        <f t="shared" si="130"/>
        <v>0.72222222222222221</v>
      </c>
      <c r="EF105" s="28">
        <f t="shared" si="131"/>
        <v>0.14814814814814814</v>
      </c>
      <c r="EG105" s="28">
        <f t="shared" si="132"/>
        <v>1.8518518518518517E-2</v>
      </c>
      <c r="EH105" s="28">
        <f t="shared" si="133"/>
        <v>0</v>
      </c>
      <c r="EI105" s="29">
        <f t="shared" si="76"/>
        <v>0.99999999999999989</v>
      </c>
    </row>
    <row r="106" spans="1:139" s="3" customFormat="1" ht="12.75">
      <c r="A106" s="6"/>
      <c r="B106" s="8" t="s">
        <v>43</v>
      </c>
      <c r="C106" s="15">
        <f t="shared" ref="C106:AH106" si="134">AVERAGE(C100:C105)</f>
        <v>2.6666666666666665</v>
      </c>
      <c r="D106" s="15">
        <f t="shared" si="134"/>
        <v>2.8333333333333335</v>
      </c>
      <c r="E106" s="15">
        <f t="shared" si="134"/>
        <v>4</v>
      </c>
      <c r="F106" s="15">
        <f t="shared" si="134"/>
        <v>4</v>
      </c>
      <c r="G106" s="15">
        <f t="shared" si="134"/>
        <v>3.5</v>
      </c>
      <c r="H106" s="15">
        <f t="shared" si="134"/>
        <v>3.6666666666666665</v>
      </c>
      <c r="I106" s="15">
        <f t="shared" si="134"/>
        <v>4.333333333333333</v>
      </c>
      <c r="J106" s="15">
        <f t="shared" si="134"/>
        <v>3.3333333333333335</v>
      </c>
      <c r="K106" s="15">
        <f t="shared" si="134"/>
        <v>4.666666666666667</v>
      </c>
      <c r="L106" s="15">
        <f t="shared" si="134"/>
        <v>4</v>
      </c>
      <c r="M106" s="15">
        <f t="shared" si="134"/>
        <v>3.8333333333333335</v>
      </c>
      <c r="N106" s="15">
        <f t="shared" si="134"/>
        <v>2.3333333333333335</v>
      </c>
      <c r="O106" s="15">
        <f t="shared" si="134"/>
        <v>4.5</v>
      </c>
      <c r="P106" s="15">
        <f t="shared" si="134"/>
        <v>3.6666666666666665</v>
      </c>
      <c r="Q106" s="15">
        <f t="shared" si="134"/>
        <v>4.166666666666667</v>
      </c>
      <c r="R106" s="15">
        <f t="shared" si="134"/>
        <v>2.6666666666666665</v>
      </c>
      <c r="S106" s="15">
        <f t="shared" si="134"/>
        <v>3.6666666666666665</v>
      </c>
      <c r="T106" s="15">
        <f t="shared" si="134"/>
        <v>4.166666666666667</v>
      </c>
      <c r="U106" s="15">
        <f t="shared" si="134"/>
        <v>3.1666666666666665</v>
      </c>
      <c r="V106" s="15">
        <f t="shared" si="134"/>
        <v>3.6666666666666665</v>
      </c>
      <c r="W106" s="15">
        <f t="shared" si="134"/>
        <v>3</v>
      </c>
      <c r="X106" s="15">
        <f t="shared" si="134"/>
        <v>3.3333333333333335</v>
      </c>
      <c r="Y106" s="15">
        <f t="shared" si="134"/>
        <v>4</v>
      </c>
      <c r="Z106" s="15">
        <f t="shared" si="134"/>
        <v>4</v>
      </c>
      <c r="AA106" s="15">
        <f t="shared" si="134"/>
        <v>4.5</v>
      </c>
      <c r="AB106" s="15">
        <f t="shared" si="134"/>
        <v>3.5</v>
      </c>
      <c r="AC106" s="15">
        <f t="shared" si="134"/>
        <v>4</v>
      </c>
      <c r="AD106" s="15">
        <f t="shared" si="134"/>
        <v>4.5</v>
      </c>
      <c r="AE106" s="15">
        <f t="shared" si="134"/>
        <v>4</v>
      </c>
      <c r="AF106" s="15">
        <f t="shared" si="134"/>
        <v>4.666666666666667</v>
      </c>
      <c r="AG106" s="15">
        <f t="shared" si="134"/>
        <v>4.5</v>
      </c>
      <c r="AH106" s="15">
        <f t="shared" si="134"/>
        <v>4</v>
      </c>
      <c r="AI106" s="15">
        <f t="shared" ref="AI106:BD106" si="135">AVERAGE(AI100:AI105)</f>
        <v>4.666666666666667</v>
      </c>
      <c r="AJ106" s="15">
        <f t="shared" si="135"/>
        <v>3.6666666666666665</v>
      </c>
      <c r="AK106" s="15">
        <f t="shared" si="135"/>
        <v>2.8333333333333335</v>
      </c>
      <c r="AL106" s="15">
        <f t="shared" si="135"/>
        <v>2.3333333333333335</v>
      </c>
      <c r="AM106" s="15">
        <f t="shared" si="135"/>
        <v>4.166666666666667</v>
      </c>
      <c r="AN106" s="15">
        <f t="shared" si="135"/>
        <v>3.5</v>
      </c>
      <c r="AO106" s="15">
        <f t="shared" si="135"/>
        <v>4.5</v>
      </c>
      <c r="AP106" s="15">
        <f t="shared" si="135"/>
        <v>4</v>
      </c>
      <c r="AQ106" s="15">
        <f t="shared" si="135"/>
        <v>3.6666666666666665</v>
      </c>
      <c r="AR106" s="15">
        <f t="shared" si="135"/>
        <v>4.333333333333333</v>
      </c>
      <c r="AS106" s="15">
        <f t="shared" si="135"/>
        <v>3.6666666666666665</v>
      </c>
      <c r="AT106" s="15">
        <f t="shared" si="135"/>
        <v>3.8333333333333335</v>
      </c>
      <c r="AU106" s="15">
        <f t="shared" si="135"/>
        <v>4.5</v>
      </c>
      <c r="AV106" s="15">
        <f t="shared" si="135"/>
        <v>3.5</v>
      </c>
      <c r="AW106" s="15">
        <f t="shared" si="135"/>
        <v>4</v>
      </c>
      <c r="AX106" s="15">
        <f t="shared" si="135"/>
        <v>4.333333333333333</v>
      </c>
      <c r="AY106" s="15">
        <f t="shared" si="135"/>
        <v>4.333333333333333</v>
      </c>
      <c r="AZ106" s="15">
        <f t="shared" si="135"/>
        <v>3.1666666666666665</v>
      </c>
      <c r="BA106" s="15">
        <f t="shared" si="135"/>
        <v>4.333333333333333</v>
      </c>
      <c r="BB106" s="15">
        <f t="shared" si="135"/>
        <v>4.166666666666667</v>
      </c>
      <c r="BC106" s="15">
        <f t="shared" si="135"/>
        <v>3.1666666666666665</v>
      </c>
      <c r="BD106" s="15">
        <f t="shared" si="135"/>
        <v>4.166666666666667</v>
      </c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23">
        <f>AVERAGE(DV93:DV105)</f>
        <v>3.8287373004354142</v>
      </c>
      <c r="ED106" s="33">
        <f>AVERAGE(ED93:ED105)</f>
        <v>0.1752136752136752</v>
      </c>
      <c r="EE106" s="33">
        <f>AVERAGE(EE93:EE105)</f>
        <v>0.55413105413105412</v>
      </c>
      <c r="EF106" s="33">
        <f>AVERAGE(EF93:EF105)</f>
        <v>0.18091168091168086</v>
      </c>
      <c r="EG106" s="33">
        <f>AVERAGE(EG93:EG105)</f>
        <v>7.8347578347578356E-2</v>
      </c>
      <c r="EH106" s="33">
        <f>AVERAGE(EH93:EH105)</f>
        <v>1.1396011396011395E-2</v>
      </c>
      <c r="EI106" s="29">
        <f t="shared" si="76"/>
        <v>0.99999999999999989</v>
      </c>
    </row>
    <row r="107" spans="1:139" s="3" customFormat="1" ht="15" customHeight="1">
      <c r="A107" s="6"/>
      <c r="B107" s="8" t="s">
        <v>45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8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ED107" s="28"/>
      <c r="EE107" s="28"/>
      <c r="EF107" s="28"/>
      <c r="EG107" s="28"/>
      <c r="EH107" s="28"/>
      <c r="EI107" s="29">
        <f t="shared" si="76"/>
        <v>0</v>
      </c>
    </row>
    <row r="108" spans="1:139" s="3" customFormat="1" ht="35.25" customHeight="1">
      <c r="A108" s="6"/>
      <c r="B108" s="11" t="s">
        <v>80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8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ED108" s="28"/>
      <c r="EE108" s="28"/>
      <c r="EF108" s="28"/>
      <c r="EG108" s="28"/>
      <c r="EH108" s="28"/>
      <c r="EI108" s="29">
        <f t="shared" si="76"/>
        <v>0</v>
      </c>
    </row>
    <row r="109" spans="1:139" s="3" customFormat="1" ht="35.25" customHeight="1">
      <c r="A109" s="5">
        <v>12</v>
      </c>
      <c r="B109" s="34" t="s">
        <v>14</v>
      </c>
      <c r="C109" s="6">
        <v>4</v>
      </c>
      <c r="D109" s="6">
        <v>2</v>
      </c>
      <c r="E109" s="6">
        <v>4</v>
      </c>
      <c r="F109" s="6">
        <v>4</v>
      </c>
      <c r="G109" s="6">
        <v>3</v>
      </c>
      <c r="H109" s="6">
        <v>4</v>
      </c>
      <c r="I109" s="6">
        <v>2</v>
      </c>
      <c r="J109" s="6">
        <v>2</v>
      </c>
      <c r="K109" s="6">
        <v>5</v>
      </c>
      <c r="L109" s="6">
        <v>3</v>
      </c>
      <c r="M109" s="6">
        <v>4</v>
      </c>
      <c r="N109" s="6">
        <v>3</v>
      </c>
      <c r="O109" s="6">
        <v>2</v>
      </c>
      <c r="P109" s="6">
        <v>2</v>
      </c>
      <c r="Q109" s="6">
        <v>4</v>
      </c>
      <c r="R109" s="6">
        <v>3</v>
      </c>
      <c r="S109" s="6">
        <v>3</v>
      </c>
      <c r="T109" s="18">
        <v>4</v>
      </c>
      <c r="U109" s="6">
        <v>4</v>
      </c>
      <c r="V109" s="6">
        <v>3</v>
      </c>
      <c r="W109" s="6">
        <v>3</v>
      </c>
      <c r="X109" s="6">
        <v>4</v>
      </c>
      <c r="Y109" s="6">
        <v>4</v>
      </c>
      <c r="Z109" s="6">
        <v>3</v>
      </c>
      <c r="AA109" s="6">
        <v>3</v>
      </c>
      <c r="AB109" s="6">
        <v>4</v>
      </c>
      <c r="AC109" s="6">
        <v>3</v>
      </c>
      <c r="AD109" s="6">
        <v>4</v>
      </c>
      <c r="AE109" s="6">
        <v>4</v>
      </c>
      <c r="AF109" s="6">
        <v>5</v>
      </c>
      <c r="AG109" s="6">
        <v>4</v>
      </c>
      <c r="AH109" s="6">
        <v>3</v>
      </c>
      <c r="AI109" s="6">
        <v>4</v>
      </c>
      <c r="AJ109" s="6">
        <v>4</v>
      </c>
      <c r="AK109" s="6">
        <v>3</v>
      </c>
      <c r="AL109" s="6">
        <v>2</v>
      </c>
      <c r="AM109" s="6">
        <v>4</v>
      </c>
      <c r="AN109" s="6">
        <v>3</v>
      </c>
      <c r="AO109" s="6">
        <v>2</v>
      </c>
      <c r="AP109" s="6">
        <v>4</v>
      </c>
      <c r="AQ109" s="6">
        <v>4</v>
      </c>
      <c r="AR109" s="6">
        <v>4</v>
      </c>
      <c r="AS109" s="6">
        <v>3</v>
      </c>
      <c r="AT109" s="6">
        <v>3</v>
      </c>
      <c r="AU109" s="6">
        <v>5</v>
      </c>
      <c r="AV109" s="6">
        <v>3</v>
      </c>
      <c r="AW109" s="6">
        <v>4</v>
      </c>
      <c r="AX109" s="6">
        <v>4</v>
      </c>
      <c r="AY109" s="6">
        <v>4</v>
      </c>
      <c r="AZ109" s="6">
        <v>3</v>
      </c>
      <c r="BA109" s="6">
        <v>4</v>
      </c>
      <c r="BB109" s="6">
        <v>3</v>
      </c>
      <c r="BC109" s="6">
        <v>2</v>
      </c>
      <c r="BD109" s="6">
        <v>4</v>
      </c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22">
        <f t="shared" ref="DV109:DV115" si="136">AVERAGE(D109:DU109)</f>
        <v>3.4150943396226414</v>
      </c>
      <c r="DW109" s="3">
        <f t="shared" si="108"/>
        <v>3</v>
      </c>
      <c r="DX109" s="3">
        <f t="shared" ref="DX109:DX115" si="137">COUNTIF(C109:DU109,4)</f>
        <v>25</v>
      </c>
      <c r="DY109" s="3">
        <f t="shared" ref="DY109:DY115" si="138">COUNTIF(C109:DU109,3)</f>
        <v>18</v>
      </c>
      <c r="DZ109" s="3">
        <f t="shared" ref="DZ109:DZ115" si="139">COUNTIF(C109:DU109,2)</f>
        <v>8</v>
      </c>
      <c r="EA109" s="3">
        <f t="shared" ref="EA109:EA115" si="140">COUNTIF(C109:DU109,1)</f>
        <v>0</v>
      </c>
      <c r="EB109" s="3">
        <f t="shared" si="113"/>
        <v>54</v>
      </c>
      <c r="ED109" s="28">
        <f t="shared" ref="ED109:ED115" si="141">DW109/EB109</f>
        <v>5.5555555555555552E-2</v>
      </c>
      <c r="EE109" s="28">
        <f t="shared" ref="EE109:EE115" si="142">DX109/EB109</f>
        <v>0.46296296296296297</v>
      </c>
      <c r="EF109" s="28">
        <f t="shared" ref="EF109:EF115" si="143">DY109/EB109</f>
        <v>0.33333333333333331</v>
      </c>
      <c r="EG109" s="28">
        <f t="shared" ref="EG109:EG115" si="144">DZ109/EB109</f>
        <v>0.14814814814814814</v>
      </c>
      <c r="EH109" s="28">
        <f t="shared" ref="EH109:EH115" si="145">EA109/EB109</f>
        <v>0</v>
      </c>
      <c r="EI109" s="29">
        <f t="shared" si="76"/>
        <v>1</v>
      </c>
    </row>
    <row r="110" spans="1:139" s="3" customFormat="1" ht="53.25" customHeight="1">
      <c r="A110" s="5">
        <v>17</v>
      </c>
      <c r="B110" s="34" t="s">
        <v>59</v>
      </c>
      <c r="C110" s="6">
        <v>2</v>
      </c>
      <c r="D110" s="6">
        <v>4</v>
      </c>
      <c r="E110" s="6">
        <v>4</v>
      </c>
      <c r="F110" s="6">
        <v>4</v>
      </c>
      <c r="G110" s="6">
        <v>3</v>
      </c>
      <c r="H110" s="6">
        <v>4</v>
      </c>
      <c r="I110" s="6">
        <v>5</v>
      </c>
      <c r="J110" s="6">
        <v>4</v>
      </c>
      <c r="K110" s="6">
        <v>4</v>
      </c>
      <c r="L110" s="6">
        <v>4</v>
      </c>
      <c r="M110" s="6">
        <v>4</v>
      </c>
      <c r="N110" s="6">
        <v>3</v>
      </c>
      <c r="O110" s="6">
        <v>4</v>
      </c>
      <c r="P110" s="6">
        <v>4</v>
      </c>
      <c r="Q110" s="6">
        <v>4</v>
      </c>
      <c r="R110" s="6">
        <v>3</v>
      </c>
      <c r="S110" s="6">
        <v>4</v>
      </c>
      <c r="T110" s="18">
        <v>4</v>
      </c>
      <c r="U110" s="6">
        <v>3</v>
      </c>
      <c r="V110" s="6">
        <v>4</v>
      </c>
      <c r="W110" s="6">
        <v>4</v>
      </c>
      <c r="X110" s="6">
        <v>4</v>
      </c>
      <c r="Y110" s="6">
        <v>4</v>
      </c>
      <c r="Z110" s="6">
        <v>1</v>
      </c>
      <c r="AA110" s="6">
        <v>3</v>
      </c>
      <c r="AB110" s="6">
        <v>3</v>
      </c>
      <c r="AC110" s="6">
        <v>4</v>
      </c>
      <c r="AD110" s="6">
        <v>3</v>
      </c>
      <c r="AE110" s="6">
        <v>5</v>
      </c>
      <c r="AF110" s="6">
        <v>4</v>
      </c>
      <c r="AG110" s="6">
        <v>5</v>
      </c>
      <c r="AH110" s="6">
        <v>3</v>
      </c>
      <c r="AI110" s="6">
        <v>4</v>
      </c>
      <c r="AJ110" s="6">
        <v>2</v>
      </c>
      <c r="AK110" s="6">
        <v>3</v>
      </c>
      <c r="AL110" s="6">
        <v>3</v>
      </c>
      <c r="AM110" s="6">
        <v>4</v>
      </c>
      <c r="AN110" s="6">
        <v>5</v>
      </c>
      <c r="AO110" s="6">
        <v>4</v>
      </c>
      <c r="AP110" s="6">
        <v>4</v>
      </c>
      <c r="AQ110" s="6">
        <v>3</v>
      </c>
      <c r="AR110" s="6">
        <v>4</v>
      </c>
      <c r="AS110" s="6">
        <v>4</v>
      </c>
      <c r="AT110" s="6">
        <v>4</v>
      </c>
      <c r="AU110" s="6">
        <v>4</v>
      </c>
      <c r="AV110" s="6">
        <v>4</v>
      </c>
      <c r="AW110" s="6">
        <v>4</v>
      </c>
      <c r="AX110" s="6">
        <v>4</v>
      </c>
      <c r="AY110" s="6">
        <v>4</v>
      </c>
      <c r="AZ110" s="6">
        <v>3</v>
      </c>
      <c r="BA110" s="6">
        <v>1</v>
      </c>
      <c r="BB110" s="6">
        <v>5</v>
      </c>
      <c r="BC110" s="6">
        <v>3</v>
      </c>
      <c r="BD110" s="6">
        <v>4</v>
      </c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22">
        <f t="shared" si="136"/>
        <v>3.6981132075471699</v>
      </c>
      <c r="DW110" s="3">
        <f t="shared" si="108"/>
        <v>5</v>
      </c>
      <c r="DX110" s="3">
        <f t="shared" si="137"/>
        <v>32</v>
      </c>
      <c r="DY110" s="3">
        <f t="shared" si="138"/>
        <v>13</v>
      </c>
      <c r="DZ110" s="3">
        <f t="shared" si="139"/>
        <v>2</v>
      </c>
      <c r="EA110" s="3">
        <f t="shared" si="140"/>
        <v>2</v>
      </c>
      <c r="EB110" s="3">
        <f t="shared" si="113"/>
        <v>54</v>
      </c>
      <c r="ED110" s="28">
        <f t="shared" si="141"/>
        <v>9.2592592592592587E-2</v>
      </c>
      <c r="EE110" s="28">
        <f t="shared" si="142"/>
        <v>0.59259259259259256</v>
      </c>
      <c r="EF110" s="28">
        <f t="shared" si="143"/>
        <v>0.24074074074074073</v>
      </c>
      <c r="EG110" s="28">
        <f t="shared" si="144"/>
        <v>3.7037037037037035E-2</v>
      </c>
      <c r="EH110" s="28">
        <f t="shared" si="145"/>
        <v>3.7037037037037035E-2</v>
      </c>
      <c r="EI110" s="29">
        <f t="shared" si="76"/>
        <v>0.99999999999999978</v>
      </c>
    </row>
    <row r="111" spans="1:139" s="3" customFormat="1" ht="35.25" customHeight="1">
      <c r="A111" s="5">
        <v>19</v>
      </c>
      <c r="B111" s="34" t="s">
        <v>19</v>
      </c>
      <c r="C111" s="6">
        <v>4</v>
      </c>
      <c r="D111" s="6">
        <v>3</v>
      </c>
      <c r="E111" s="6">
        <v>4</v>
      </c>
      <c r="F111" s="6">
        <v>4</v>
      </c>
      <c r="G111" s="6">
        <v>3</v>
      </c>
      <c r="H111" s="6">
        <v>4</v>
      </c>
      <c r="I111" s="6">
        <v>3</v>
      </c>
      <c r="J111" s="6">
        <v>2</v>
      </c>
      <c r="K111" s="6">
        <v>5</v>
      </c>
      <c r="L111" s="6">
        <v>3</v>
      </c>
      <c r="M111" s="6">
        <v>4</v>
      </c>
      <c r="N111" s="6">
        <v>3</v>
      </c>
      <c r="O111" s="6">
        <v>4</v>
      </c>
      <c r="P111" s="6">
        <v>2</v>
      </c>
      <c r="Q111" s="6">
        <v>4</v>
      </c>
      <c r="R111" s="6">
        <v>2</v>
      </c>
      <c r="S111" s="6">
        <v>3</v>
      </c>
      <c r="T111" s="18">
        <v>4</v>
      </c>
      <c r="U111" s="6">
        <v>3</v>
      </c>
      <c r="V111" s="6">
        <v>3</v>
      </c>
      <c r="W111" s="6">
        <v>3</v>
      </c>
      <c r="X111" s="6">
        <v>4</v>
      </c>
      <c r="Y111" s="6">
        <v>3</v>
      </c>
      <c r="Z111" s="6">
        <v>1</v>
      </c>
      <c r="AA111" s="6">
        <v>4</v>
      </c>
      <c r="AB111" s="6">
        <v>4</v>
      </c>
      <c r="AC111" s="6">
        <v>3</v>
      </c>
      <c r="AD111" s="6">
        <v>5</v>
      </c>
      <c r="AE111" s="6">
        <v>4</v>
      </c>
      <c r="AF111" s="6">
        <v>5</v>
      </c>
      <c r="AG111" s="6">
        <v>5</v>
      </c>
      <c r="AH111" s="6">
        <v>4</v>
      </c>
      <c r="AI111" s="6">
        <v>4</v>
      </c>
      <c r="AJ111" s="6">
        <v>4</v>
      </c>
      <c r="AK111" s="6">
        <v>3</v>
      </c>
      <c r="AL111" s="6">
        <v>3</v>
      </c>
      <c r="AM111" s="6">
        <v>4</v>
      </c>
      <c r="AN111" s="6">
        <v>3</v>
      </c>
      <c r="AO111" s="6">
        <v>4</v>
      </c>
      <c r="AP111" s="6">
        <v>4</v>
      </c>
      <c r="AQ111" s="6">
        <v>4</v>
      </c>
      <c r="AR111" s="6">
        <v>4</v>
      </c>
      <c r="AS111" s="6">
        <v>3</v>
      </c>
      <c r="AT111" s="6">
        <v>3</v>
      </c>
      <c r="AU111" s="6">
        <v>4</v>
      </c>
      <c r="AV111" s="6">
        <v>3</v>
      </c>
      <c r="AW111" s="6">
        <v>4</v>
      </c>
      <c r="AX111" s="6">
        <v>4</v>
      </c>
      <c r="AY111" s="6">
        <v>4</v>
      </c>
      <c r="AZ111" s="6">
        <v>2</v>
      </c>
      <c r="BA111" s="6">
        <v>5</v>
      </c>
      <c r="BB111" s="6">
        <v>3</v>
      </c>
      <c r="BC111" s="6">
        <v>2</v>
      </c>
      <c r="BD111" s="6">
        <v>4</v>
      </c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22">
        <f t="shared" si="136"/>
        <v>3.5094339622641511</v>
      </c>
      <c r="DW111" s="3">
        <f t="shared" si="108"/>
        <v>5</v>
      </c>
      <c r="DX111" s="3">
        <f t="shared" si="137"/>
        <v>25</v>
      </c>
      <c r="DY111" s="3">
        <f t="shared" si="138"/>
        <v>18</v>
      </c>
      <c r="DZ111" s="3">
        <f t="shared" si="139"/>
        <v>5</v>
      </c>
      <c r="EA111" s="3">
        <f t="shared" si="140"/>
        <v>1</v>
      </c>
      <c r="EB111" s="3">
        <f t="shared" si="113"/>
        <v>54</v>
      </c>
      <c r="ED111" s="28">
        <f t="shared" si="141"/>
        <v>9.2592592592592587E-2</v>
      </c>
      <c r="EE111" s="28">
        <f t="shared" si="142"/>
        <v>0.46296296296296297</v>
      </c>
      <c r="EF111" s="28">
        <f t="shared" si="143"/>
        <v>0.33333333333333331</v>
      </c>
      <c r="EG111" s="28">
        <f t="shared" si="144"/>
        <v>9.2592592592592587E-2</v>
      </c>
      <c r="EH111" s="28">
        <f t="shared" si="145"/>
        <v>1.8518518518518517E-2</v>
      </c>
      <c r="EI111" s="29">
        <f t="shared" si="76"/>
        <v>0.99999999999999989</v>
      </c>
    </row>
    <row r="112" spans="1:139" s="3" customFormat="1" ht="35.25" customHeight="1">
      <c r="A112" s="5">
        <v>29</v>
      </c>
      <c r="B112" s="34" t="s">
        <v>71</v>
      </c>
      <c r="C112" s="6">
        <v>4</v>
      </c>
      <c r="D112" s="6">
        <v>2</v>
      </c>
      <c r="E112" s="6">
        <v>4</v>
      </c>
      <c r="F112" s="6">
        <v>4</v>
      </c>
      <c r="G112" s="6">
        <v>4</v>
      </c>
      <c r="H112" s="6">
        <v>3</v>
      </c>
      <c r="I112" s="6">
        <v>5</v>
      </c>
      <c r="J112" s="6">
        <v>5</v>
      </c>
      <c r="K112" s="6">
        <v>4</v>
      </c>
      <c r="L112" s="6">
        <v>4</v>
      </c>
      <c r="M112" s="6">
        <v>4</v>
      </c>
      <c r="N112" s="6">
        <v>2</v>
      </c>
      <c r="O112" s="6">
        <v>5</v>
      </c>
      <c r="P112" s="6">
        <v>3</v>
      </c>
      <c r="Q112" s="6">
        <v>5</v>
      </c>
      <c r="R112" s="6">
        <v>3</v>
      </c>
      <c r="S112" s="6">
        <v>4</v>
      </c>
      <c r="T112" s="18">
        <v>4</v>
      </c>
      <c r="U112" s="6">
        <v>4</v>
      </c>
      <c r="V112" s="6">
        <v>4</v>
      </c>
      <c r="W112" s="6">
        <v>2</v>
      </c>
      <c r="X112" s="6">
        <v>4</v>
      </c>
      <c r="Y112" s="6">
        <v>4</v>
      </c>
      <c r="Z112" s="6">
        <v>4</v>
      </c>
      <c r="AA112" s="6">
        <v>5</v>
      </c>
      <c r="AB112" s="6">
        <v>5</v>
      </c>
      <c r="AC112" s="6">
        <v>4</v>
      </c>
      <c r="AD112" s="6">
        <v>5</v>
      </c>
      <c r="AE112" s="6">
        <v>4</v>
      </c>
      <c r="AF112" s="6">
        <v>5</v>
      </c>
      <c r="AG112" s="6">
        <v>5</v>
      </c>
      <c r="AH112" s="6">
        <v>4</v>
      </c>
      <c r="AI112" s="6">
        <v>5</v>
      </c>
      <c r="AJ112" s="6">
        <v>4</v>
      </c>
      <c r="AK112" s="6">
        <v>3</v>
      </c>
      <c r="AL112" s="6">
        <v>3</v>
      </c>
      <c r="AM112" s="6">
        <v>4</v>
      </c>
      <c r="AN112" s="6">
        <v>3</v>
      </c>
      <c r="AO112" s="6">
        <v>4</v>
      </c>
      <c r="AP112" s="6">
        <v>4</v>
      </c>
      <c r="AQ112" s="6">
        <v>4</v>
      </c>
      <c r="AR112" s="6">
        <v>5</v>
      </c>
      <c r="AS112" s="6">
        <v>3</v>
      </c>
      <c r="AT112" s="6">
        <v>3</v>
      </c>
      <c r="AU112" s="6">
        <v>5</v>
      </c>
      <c r="AV112" s="6">
        <v>4</v>
      </c>
      <c r="AW112" s="6">
        <v>4</v>
      </c>
      <c r="AX112" s="6">
        <v>5</v>
      </c>
      <c r="AY112" s="6">
        <v>4</v>
      </c>
      <c r="AZ112" s="6">
        <v>4</v>
      </c>
      <c r="BA112" s="6">
        <v>5</v>
      </c>
      <c r="BB112" s="6">
        <v>4</v>
      </c>
      <c r="BC112" s="6">
        <v>3</v>
      </c>
      <c r="BD112" s="6">
        <v>5</v>
      </c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22">
        <f t="shared" si="136"/>
        <v>4</v>
      </c>
      <c r="DW112" s="3">
        <f t="shared" si="108"/>
        <v>15</v>
      </c>
      <c r="DX112" s="3">
        <f t="shared" si="137"/>
        <v>27</v>
      </c>
      <c r="DY112" s="3">
        <f t="shared" si="138"/>
        <v>9</v>
      </c>
      <c r="DZ112" s="3">
        <f t="shared" si="139"/>
        <v>3</v>
      </c>
      <c r="EA112" s="3">
        <f t="shared" si="140"/>
        <v>0</v>
      </c>
      <c r="EB112" s="3">
        <f t="shared" si="113"/>
        <v>54</v>
      </c>
      <c r="ED112" s="28">
        <f t="shared" si="141"/>
        <v>0.27777777777777779</v>
      </c>
      <c r="EE112" s="28">
        <f t="shared" si="142"/>
        <v>0.5</v>
      </c>
      <c r="EF112" s="28">
        <f t="shared" si="143"/>
        <v>0.16666666666666666</v>
      </c>
      <c r="EG112" s="28">
        <f t="shared" si="144"/>
        <v>5.5555555555555552E-2</v>
      </c>
      <c r="EH112" s="28">
        <f t="shared" si="145"/>
        <v>0</v>
      </c>
      <c r="EI112" s="29">
        <f t="shared" si="76"/>
        <v>1</v>
      </c>
    </row>
    <row r="113" spans="1:139" s="3" customFormat="1" ht="35.25" customHeight="1">
      <c r="A113" s="5">
        <v>43</v>
      </c>
      <c r="B113" s="34" t="s">
        <v>36</v>
      </c>
      <c r="C113" s="6">
        <v>2</v>
      </c>
      <c r="D113" s="6">
        <v>3</v>
      </c>
      <c r="E113" s="6">
        <v>4</v>
      </c>
      <c r="F113" s="6">
        <v>4</v>
      </c>
      <c r="G113" s="6">
        <v>3</v>
      </c>
      <c r="H113" s="6">
        <v>3</v>
      </c>
      <c r="I113" s="6">
        <v>4</v>
      </c>
      <c r="J113" s="6">
        <v>4</v>
      </c>
      <c r="K113" s="6">
        <v>5</v>
      </c>
      <c r="L113" s="6">
        <v>3</v>
      </c>
      <c r="M113" s="6">
        <v>3</v>
      </c>
      <c r="N113" s="6">
        <v>2</v>
      </c>
      <c r="O113" s="6">
        <v>2</v>
      </c>
      <c r="P113" s="6">
        <v>2</v>
      </c>
      <c r="Q113" s="6">
        <v>3</v>
      </c>
      <c r="R113" s="6">
        <v>3</v>
      </c>
      <c r="S113" s="6">
        <v>3</v>
      </c>
      <c r="T113" s="18">
        <v>3</v>
      </c>
      <c r="U113" s="6">
        <v>3</v>
      </c>
      <c r="V113" s="6">
        <v>3</v>
      </c>
      <c r="W113" s="6">
        <v>3</v>
      </c>
      <c r="X113" s="6">
        <v>3</v>
      </c>
      <c r="Y113" s="6">
        <v>4</v>
      </c>
      <c r="Z113" s="6">
        <v>4</v>
      </c>
      <c r="AA113" s="6">
        <v>3</v>
      </c>
      <c r="AB113" s="6">
        <v>2</v>
      </c>
      <c r="AC113" s="6">
        <v>3</v>
      </c>
      <c r="AD113" s="6">
        <v>3</v>
      </c>
      <c r="AE113" s="6">
        <v>3</v>
      </c>
      <c r="AF113" s="6">
        <v>4</v>
      </c>
      <c r="AG113" s="6">
        <v>5</v>
      </c>
      <c r="AH113" s="6">
        <v>3</v>
      </c>
      <c r="AI113" s="6">
        <v>4</v>
      </c>
      <c r="AJ113" s="6">
        <v>2</v>
      </c>
      <c r="AK113" s="6">
        <v>2</v>
      </c>
      <c r="AL113" s="6">
        <v>2</v>
      </c>
      <c r="AM113" s="6">
        <v>4</v>
      </c>
      <c r="AN113" s="6">
        <v>3</v>
      </c>
      <c r="AO113" s="6">
        <v>3</v>
      </c>
      <c r="AP113" s="6">
        <v>3</v>
      </c>
      <c r="AQ113" s="6">
        <v>4</v>
      </c>
      <c r="AR113" s="6">
        <v>4</v>
      </c>
      <c r="AS113" s="6">
        <v>4</v>
      </c>
      <c r="AT113" s="6">
        <v>4</v>
      </c>
      <c r="AU113" s="6">
        <v>4</v>
      </c>
      <c r="AV113" s="6">
        <v>3</v>
      </c>
      <c r="AW113" s="6">
        <v>4</v>
      </c>
      <c r="AX113" s="6">
        <v>4</v>
      </c>
      <c r="AY113" s="6">
        <v>4</v>
      </c>
      <c r="AZ113" s="6">
        <v>3</v>
      </c>
      <c r="BA113" s="6">
        <v>4</v>
      </c>
      <c r="BB113" s="6">
        <v>3</v>
      </c>
      <c r="BC113" s="6">
        <v>2</v>
      </c>
      <c r="BD113" s="6">
        <v>4</v>
      </c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22">
        <f t="shared" si="136"/>
        <v>3.2830188679245285</v>
      </c>
      <c r="DW113" s="3">
        <f t="shared" si="108"/>
        <v>2</v>
      </c>
      <c r="DX113" s="3">
        <f t="shared" si="137"/>
        <v>19</v>
      </c>
      <c r="DY113" s="3">
        <f t="shared" si="138"/>
        <v>24</v>
      </c>
      <c r="DZ113" s="3">
        <f t="shared" si="139"/>
        <v>9</v>
      </c>
      <c r="EA113" s="3">
        <f t="shared" si="140"/>
        <v>0</v>
      </c>
      <c r="EB113" s="3">
        <f t="shared" si="113"/>
        <v>54</v>
      </c>
      <c r="ED113" s="28">
        <f t="shared" si="141"/>
        <v>3.7037037037037035E-2</v>
      </c>
      <c r="EE113" s="28">
        <f t="shared" si="142"/>
        <v>0.35185185185185186</v>
      </c>
      <c r="EF113" s="28">
        <f t="shared" si="143"/>
        <v>0.44444444444444442</v>
      </c>
      <c r="EG113" s="28">
        <f t="shared" si="144"/>
        <v>0.16666666666666666</v>
      </c>
      <c r="EH113" s="28">
        <f t="shared" si="145"/>
        <v>0</v>
      </c>
      <c r="EI113" s="29">
        <f t="shared" si="76"/>
        <v>0.99999999999999989</v>
      </c>
    </row>
    <row r="114" spans="1:139" s="39" customFormat="1" ht="35.25" customHeight="1">
      <c r="A114" s="35">
        <v>48</v>
      </c>
      <c r="B114" s="34" t="s">
        <v>66</v>
      </c>
      <c r="C114" s="36">
        <v>4</v>
      </c>
      <c r="D114" s="36">
        <v>3</v>
      </c>
      <c r="E114" s="36">
        <v>4</v>
      </c>
      <c r="F114" s="36">
        <v>4</v>
      </c>
      <c r="G114" s="36">
        <v>3</v>
      </c>
      <c r="H114" s="36">
        <v>4</v>
      </c>
      <c r="I114" s="36">
        <v>4</v>
      </c>
      <c r="J114" s="36">
        <v>2</v>
      </c>
      <c r="K114" s="36">
        <v>5</v>
      </c>
      <c r="L114" s="36">
        <v>3</v>
      </c>
      <c r="M114" s="36">
        <v>4</v>
      </c>
      <c r="N114" s="36">
        <v>3</v>
      </c>
      <c r="O114" s="36">
        <v>4</v>
      </c>
      <c r="P114" s="36">
        <v>4</v>
      </c>
      <c r="Q114" s="36">
        <v>4</v>
      </c>
      <c r="R114" s="36">
        <v>2</v>
      </c>
      <c r="S114" s="36">
        <v>4</v>
      </c>
      <c r="T114" s="37">
        <v>4</v>
      </c>
      <c r="U114" s="36">
        <v>5</v>
      </c>
      <c r="V114" s="36">
        <v>5</v>
      </c>
      <c r="W114" s="36">
        <v>3</v>
      </c>
      <c r="X114" s="36">
        <v>4</v>
      </c>
      <c r="Y114" s="36">
        <v>4</v>
      </c>
      <c r="Z114" s="36">
        <v>3</v>
      </c>
      <c r="AA114" s="36">
        <v>4</v>
      </c>
      <c r="AB114" s="36">
        <v>4</v>
      </c>
      <c r="AC114" s="36">
        <v>4</v>
      </c>
      <c r="AD114" s="36">
        <v>4</v>
      </c>
      <c r="AE114" s="36">
        <v>2</v>
      </c>
      <c r="AF114" s="36">
        <v>4</v>
      </c>
      <c r="AG114" s="36">
        <v>4</v>
      </c>
      <c r="AH114" s="36">
        <v>4</v>
      </c>
      <c r="AI114" s="36">
        <v>4</v>
      </c>
      <c r="AJ114" s="36">
        <v>4</v>
      </c>
      <c r="AK114" s="36">
        <v>3</v>
      </c>
      <c r="AL114" s="36">
        <v>2</v>
      </c>
      <c r="AM114" s="36">
        <v>4</v>
      </c>
      <c r="AN114" s="36">
        <v>5</v>
      </c>
      <c r="AO114" s="36">
        <v>4</v>
      </c>
      <c r="AP114" s="36">
        <v>4</v>
      </c>
      <c r="AQ114" s="36">
        <v>4</v>
      </c>
      <c r="AR114" s="36">
        <v>5</v>
      </c>
      <c r="AS114" s="36">
        <v>4</v>
      </c>
      <c r="AT114" s="36">
        <v>4</v>
      </c>
      <c r="AU114" s="36">
        <v>3</v>
      </c>
      <c r="AV114" s="36">
        <v>4</v>
      </c>
      <c r="AW114" s="36">
        <v>4</v>
      </c>
      <c r="AX114" s="36">
        <v>5</v>
      </c>
      <c r="AY114" s="36">
        <v>4</v>
      </c>
      <c r="AZ114" s="36">
        <v>4</v>
      </c>
      <c r="BA114" s="36">
        <v>4</v>
      </c>
      <c r="BB114" s="36">
        <v>4</v>
      </c>
      <c r="BC114" s="36">
        <v>3</v>
      </c>
      <c r="BD114" s="36">
        <v>5</v>
      </c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8">
        <f t="shared" si="136"/>
        <v>3.8113207547169812</v>
      </c>
      <c r="DW114" s="39">
        <f t="shared" si="108"/>
        <v>7</v>
      </c>
      <c r="DX114" s="39">
        <f t="shared" si="137"/>
        <v>34</v>
      </c>
      <c r="DY114" s="39">
        <f t="shared" si="138"/>
        <v>9</v>
      </c>
      <c r="DZ114" s="39">
        <f t="shared" si="139"/>
        <v>4</v>
      </c>
      <c r="EA114" s="39">
        <f t="shared" si="140"/>
        <v>0</v>
      </c>
      <c r="EB114" s="39">
        <f t="shared" si="113"/>
        <v>54</v>
      </c>
      <c r="ED114" s="40">
        <f t="shared" si="141"/>
        <v>0.12962962962962962</v>
      </c>
      <c r="EE114" s="40">
        <f t="shared" si="142"/>
        <v>0.62962962962962965</v>
      </c>
      <c r="EF114" s="40">
        <f t="shared" si="143"/>
        <v>0.16666666666666666</v>
      </c>
      <c r="EG114" s="40">
        <f t="shared" si="144"/>
        <v>7.407407407407407E-2</v>
      </c>
      <c r="EH114" s="40">
        <f t="shared" si="145"/>
        <v>0</v>
      </c>
      <c r="EI114" s="41">
        <f t="shared" si="76"/>
        <v>1</v>
      </c>
    </row>
    <row r="115" spans="1:139" s="39" customFormat="1" ht="35.25" customHeight="1">
      <c r="A115" s="35">
        <v>54</v>
      </c>
      <c r="B115" s="34" t="s">
        <v>40</v>
      </c>
      <c r="C115" s="36">
        <v>3</v>
      </c>
      <c r="D115" s="36">
        <v>1</v>
      </c>
      <c r="E115" s="36">
        <v>2</v>
      </c>
      <c r="F115" s="36">
        <v>4</v>
      </c>
      <c r="G115" s="36">
        <v>2</v>
      </c>
      <c r="H115" s="36">
        <v>2</v>
      </c>
      <c r="I115" s="36">
        <v>4</v>
      </c>
      <c r="J115" s="36">
        <v>2</v>
      </c>
      <c r="K115" s="36">
        <v>5</v>
      </c>
      <c r="L115" s="36">
        <v>3</v>
      </c>
      <c r="M115" s="36">
        <v>3</v>
      </c>
      <c r="N115" s="36">
        <v>2</v>
      </c>
      <c r="O115" s="36">
        <v>2</v>
      </c>
      <c r="P115" s="36">
        <v>3</v>
      </c>
      <c r="Q115" s="36">
        <v>4</v>
      </c>
      <c r="R115" s="36">
        <v>3</v>
      </c>
      <c r="S115" s="36">
        <v>3</v>
      </c>
      <c r="T115" s="37">
        <v>4</v>
      </c>
      <c r="U115" s="36">
        <v>3</v>
      </c>
      <c r="V115" s="36">
        <v>2</v>
      </c>
      <c r="W115" s="36">
        <v>3</v>
      </c>
      <c r="X115" s="36">
        <v>4</v>
      </c>
      <c r="Y115" s="36">
        <v>4</v>
      </c>
      <c r="Z115" s="36">
        <v>3</v>
      </c>
      <c r="AA115" s="36">
        <v>4</v>
      </c>
      <c r="AB115" s="36">
        <v>4</v>
      </c>
      <c r="AC115" s="36">
        <v>3</v>
      </c>
      <c r="AD115" s="36">
        <v>3</v>
      </c>
      <c r="AE115" s="36">
        <v>3</v>
      </c>
      <c r="AF115" s="36">
        <v>5</v>
      </c>
      <c r="AG115" s="36">
        <v>4</v>
      </c>
      <c r="AH115" s="36">
        <v>3</v>
      </c>
      <c r="AI115" s="36">
        <v>3</v>
      </c>
      <c r="AJ115" s="36">
        <v>4</v>
      </c>
      <c r="AK115" s="36">
        <v>2</v>
      </c>
      <c r="AL115" s="36">
        <v>4</v>
      </c>
      <c r="AM115" s="36">
        <v>4</v>
      </c>
      <c r="AN115" s="36">
        <v>2</v>
      </c>
      <c r="AO115" s="36">
        <v>3</v>
      </c>
      <c r="AP115" s="36">
        <v>4</v>
      </c>
      <c r="AQ115" s="36">
        <v>3</v>
      </c>
      <c r="AR115" s="36">
        <v>5</v>
      </c>
      <c r="AS115" s="36">
        <v>5</v>
      </c>
      <c r="AT115" s="36">
        <v>3</v>
      </c>
      <c r="AU115" s="36">
        <v>4</v>
      </c>
      <c r="AV115" s="36">
        <v>3</v>
      </c>
      <c r="AW115" s="36">
        <v>4</v>
      </c>
      <c r="AX115" s="36">
        <v>5</v>
      </c>
      <c r="AY115" s="36">
        <v>5</v>
      </c>
      <c r="AZ115" s="36">
        <v>2</v>
      </c>
      <c r="BA115" s="36">
        <v>4</v>
      </c>
      <c r="BB115" s="36">
        <v>3</v>
      </c>
      <c r="BC115" s="36">
        <v>2</v>
      </c>
      <c r="BD115" s="36">
        <v>4</v>
      </c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8">
        <f t="shared" si="136"/>
        <v>3.3018867924528301</v>
      </c>
      <c r="DW115" s="39">
        <f t="shared" si="108"/>
        <v>6</v>
      </c>
      <c r="DX115" s="39">
        <f t="shared" si="137"/>
        <v>17</v>
      </c>
      <c r="DY115" s="39">
        <f t="shared" si="138"/>
        <v>19</v>
      </c>
      <c r="DZ115" s="39">
        <f t="shared" si="139"/>
        <v>11</v>
      </c>
      <c r="EA115" s="39">
        <f t="shared" si="140"/>
        <v>1</v>
      </c>
      <c r="EB115" s="39">
        <f t="shared" si="113"/>
        <v>54</v>
      </c>
      <c r="ED115" s="40">
        <f t="shared" si="141"/>
        <v>0.1111111111111111</v>
      </c>
      <c r="EE115" s="40">
        <f t="shared" si="142"/>
        <v>0.31481481481481483</v>
      </c>
      <c r="EF115" s="40">
        <f t="shared" si="143"/>
        <v>0.35185185185185186</v>
      </c>
      <c r="EG115" s="40">
        <f t="shared" si="144"/>
        <v>0.20370370370370369</v>
      </c>
      <c r="EH115" s="40">
        <f t="shared" si="145"/>
        <v>1.8518518518518517E-2</v>
      </c>
      <c r="EI115" s="41">
        <f t="shared" ref="EI115" si="146">SUM(ED115:EH115)</f>
        <v>1</v>
      </c>
    </row>
    <row r="116" spans="1:139" s="3" customFormat="1" ht="12.75">
      <c r="B116" s="8" t="s">
        <v>46</v>
      </c>
      <c r="C116" s="15">
        <f t="shared" ref="C116:AH116" si="147">AVERAGE(C106:C115)</f>
        <v>3.208333333333333</v>
      </c>
      <c r="D116" s="15">
        <f t="shared" si="147"/>
        <v>2.604166666666667</v>
      </c>
      <c r="E116" s="15">
        <f t="shared" si="147"/>
        <v>3.75</v>
      </c>
      <c r="F116" s="15">
        <f t="shared" si="147"/>
        <v>4</v>
      </c>
      <c r="G116" s="15">
        <f t="shared" si="147"/>
        <v>3.0625</v>
      </c>
      <c r="H116" s="15">
        <f t="shared" si="147"/>
        <v>3.458333333333333</v>
      </c>
      <c r="I116" s="15">
        <f t="shared" si="147"/>
        <v>3.9166666666666665</v>
      </c>
      <c r="J116" s="15">
        <f t="shared" si="147"/>
        <v>3.041666666666667</v>
      </c>
      <c r="K116" s="15">
        <f t="shared" si="147"/>
        <v>4.7083333333333339</v>
      </c>
      <c r="L116" s="15">
        <f t="shared" si="147"/>
        <v>3.375</v>
      </c>
      <c r="M116" s="15">
        <f t="shared" si="147"/>
        <v>3.729166666666667</v>
      </c>
      <c r="N116" s="15">
        <f t="shared" si="147"/>
        <v>2.541666666666667</v>
      </c>
      <c r="O116" s="15">
        <f t="shared" si="147"/>
        <v>3.4375</v>
      </c>
      <c r="P116" s="15">
        <f t="shared" si="147"/>
        <v>2.958333333333333</v>
      </c>
      <c r="Q116" s="15">
        <f t="shared" si="147"/>
        <v>4.0208333333333339</v>
      </c>
      <c r="R116" s="15">
        <f t="shared" si="147"/>
        <v>2.708333333333333</v>
      </c>
      <c r="S116" s="15">
        <f t="shared" si="147"/>
        <v>3.458333333333333</v>
      </c>
      <c r="T116" s="15">
        <f t="shared" si="147"/>
        <v>3.8958333333333335</v>
      </c>
      <c r="U116" s="15">
        <f t="shared" si="147"/>
        <v>3.520833333333333</v>
      </c>
      <c r="V116" s="15">
        <f t="shared" si="147"/>
        <v>3.458333333333333</v>
      </c>
      <c r="W116" s="15">
        <f t="shared" si="147"/>
        <v>3</v>
      </c>
      <c r="X116" s="15">
        <f t="shared" si="147"/>
        <v>3.791666666666667</v>
      </c>
      <c r="Y116" s="15">
        <f t="shared" si="147"/>
        <v>3.875</v>
      </c>
      <c r="Z116" s="15">
        <f t="shared" si="147"/>
        <v>2.875</v>
      </c>
      <c r="AA116" s="15">
        <f t="shared" si="147"/>
        <v>3.8125</v>
      </c>
      <c r="AB116" s="15">
        <f t="shared" si="147"/>
        <v>3.6875</v>
      </c>
      <c r="AC116" s="15">
        <f t="shared" si="147"/>
        <v>3.5</v>
      </c>
      <c r="AD116" s="15">
        <f t="shared" si="147"/>
        <v>3.9375</v>
      </c>
      <c r="AE116" s="15">
        <f t="shared" si="147"/>
        <v>3.625</v>
      </c>
      <c r="AF116" s="15">
        <f t="shared" si="147"/>
        <v>4.5833333333333339</v>
      </c>
      <c r="AG116" s="15">
        <f t="shared" si="147"/>
        <v>4.5625</v>
      </c>
      <c r="AH116" s="15">
        <f t="shared" si="147"/>
        <v>3.5</v>
      </c>
      <c r="AI116" s="15">
        <f t="shared" ref="AI116:BD116" si="148">AVERAGE(AI106:AI115)</f>
        <v>4.0833333333333339</v>
      </c>
      <c r="AJ116" s="15">
        <f t="shared" si="148"/>
        <v>3.458333333333333</v>
      </c>
      <c r="AK116" s="15">
        <f t="shared" si="148"/>
        <v>2.729166666666667</v>
      </c>
      <c r="AL116" s="15">
        <f t="shared" si="148"/>
        <v>2.666666666666667</v>
      </c>
      <c r="AM116" s="15">
        <f t="shared" si="148"/>
        <v>4.0208333333333339</v>
      </c>
      <c r="AN116" s="15">
        <f t="shared" si="148"/>
        <v>3.4375</v>
      </c>
      <c r="AO116" s="15">
        <f t="shared" si="148"/>
        <v>3.5625</v>
      </c>
      <c r="AP116" s="15">
        <f t="shared" si="148"/>
        <v>3.875</v>
      </c>
      <c r="AQ116" s="15">
        <f t="shared" si="148"/>
        <v>3.708333333333333</v>
      </c>
      <c r="AR116" s="15">
        <f t="shared" si="148"/>
        <v>4.4166666666666661</v>
      </c>
      <c r="AS116" s="15">
        <f t="shared" si="148"/>
        <v>3.708333333333333</v>
      </c>
      <c r="AT116" s="15">
        <f t="shared" si="148"/>
        <v>3.479166666666667</v>
      </c>
      <c r="AU116" s="15">
        <f t="shared" si="148"/>
        <v>4.1875</v>
      </c>
      <c r="AV116" s="15">
        <f t="shared" si="148"/>
        <v>3.4375</v>
      </c>
      <c r="AW116" s="15">
        <f t="shared" si="148"/>
        <v>4</v>
      </c>
      <c r="AX116" s="15">
        <f t="shared" si="148"/>
        <v>4.4166666666666661</v>
      </c>
      <c r="AY116" s="15">
        <f t="shared" si="148"/>
        <v>4.1666666666666661</v>
      </c>
      <c r="AZ116" s="15">
        <f t="shared" si="148"/>
        <v>3.020833333333333</v>
      </c>
      <c r="BA116" s="15">
        <f t="shared" si="148"/>
        <v>3.9166666666666665</v>
      </c>
      <c r="BB116" s="15">
        <f t="shared" si="148"/>
        <v>3.6458333333333335</v>
      </c>
      <c r="BC116" s="15">
        <f t="shared" si="148"/>
        <v>2.520833333333333</v>
      </c>
      <c r="BD116" s="15">
        <f t="shared" si="148"/>
        <v>4.2708333333333339</v>
      </c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23">
        <f>AVERAGE(DV109:DV115)</f>
        <v>3.5741239892183287</v>
      </c>
      <c r="ED116" s="33">
        <f t="shared" ref="ED116:EH116" si="149">AVERAGE(ED109:ED115)</f>
        <v>0.11375661375661375</v>
      </c>
      <c r="EE116" s="33">
        <f t="shared" si="149"/>
        <v>0.47354497354497355</v>
      </c>
      <c r="EF116" s="33">
        <f t="shared" si="149"/>
        <v>0.29100529100529104</v>
      </c>
      <c r="EG116" s="33">
        <f t="shared" si="149"/>
        <v>0.11111111111111112</v>
      </c>
      <c r="EH116" s="33">
        <f t="shared" si="149"/>
        <v>1.0582010582010581E-2</v>
      </c>
      <c r="EI116" s="29">
        <f t="shared" si="76"/>
        <v>1</v>
      </c>
    </row>
    <row r="117" spans="1:139" s="3" customFormat="1" ht="15" customHeight="1">
      <c r="A117" s="6"/>
      <c r="B117" s="8" t="s">
        <v>44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18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ED117" s="28"/>
      <c r="EE117" s="28"/>
      <c r="EF117" s="28"/>
      <c r="EG117" s="28"/>
      <c r="EH117" s="28"/>
      <c r="EI117" s="29">
        <f t="shared" si="76"/>
        <v>0</v>
      </c>
    </row>
    <row r="118" spans="1:139" s="3" customFormat="1" ht="35.25" customHeight="1">
      <c r="A118" s="5"/>
      <c r="B118" s="8" t="s">
        <v>84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18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ED118" s="28"/>
      <c r="EE118" s="28"/>
      <c r="EF118" s="28"/>
      <c r="EG118" s="28"/>
      <c r="EH118" s="28"/>
      <c r="EI118" s="29">
        <f t="shared" si="76"/>
        <v>0</v>
      </c>
    </row>
    <row r="119" spans="1:139" s="3" customFormat="1" ht="35.25" customHeight="1">
      <c r="A119" s="5">
        <v>14</v>
      </c>
      <c r="B119" s="34" t="s">
        <v>15</v>
      </c>
      <c r="C119" s="6">
        <v>2</v>
      </c>
      <c r="D119" s="6">
        <v>3</v>
      </c>
      <c r="E119" s="6">
        <v>4</v>
      </c>
      <c r="F119" s="6">
        <v>4</v>
      </c>
      <c r="G119" s="6">
        <v>2</v>
      </c>
      <c r="H119" s="6">
        <v>2</v>
      </c>
      <c r="I119" s="6">
        <v>3</v>
      </c>
      <c r="J119" s="6">
        <v>2</v>
      </c>
      <c r="K119" s="6">
        <v>4</v>
      </c>
      <c r="L119" s="6">
        <v>4</v>
      </c>
      <c r="M119" s="6">
        <v>4</v>
      </c>
      <c r="N119" s="6">
        <v>3</v>
      </c>
      <c r="O119" s="6">
        <v>4</v>
      </c>
      <c r="P119" s="6">
        <v>3</v>
      </c>
      <c r="Q119" s="6">
        <v>5</v>
      </c>
      <c r="R119" s="6">
        <v>2</v>
      </c>
      <c r="S119" s="6">
        <v>3</v>
      </c>
      <c r="T119" s="18">
        <v>4</v>
      </c>
      <c r="U119" s="6">
        <v>2</v>
      </c>
      <c r="V119" s="6">
        <v>3</v>
      </c>
      <c r="W119" s="6">
        <v>3</v>
      </c>
      <c r="X119" s="6">
        <v>3</v>
      </c>
      <c r="Y119" s="6">
        <v>4</v>
      </c>
      <c r="Z119" s="6">
        <v>3</v>
      </c>
      <c r="AA119" s="6">
        <v>4</v>
      </c>
      <c r="AB119" s="6">
        <v>5</v>
      </c>
      <c r="AC119" s="6">
        <v>4</v>
      </c>
      <c r="AD119" s="6">
        <v>4</v>
      </c>
      <c r="AE119" s="6">
        <v>4</v>
      </c>
      <c r="AF119" s="6">
        <v>5</v>
      </c>
      <c r="AG119" s="6">
        <v>5</v>
      </c>
      <c r="AH119" s="6">
        <v>4</v>
      </c>
      <c r="AI119" s="6">
        <v>4</v>
      </c>
      <c r="AJ119" s="6">
        <v>3</v>
      </c>
      <c r="AK119" s="6">
        <v>2</v>
      </c>
      <c r="AL119" s="6">
        <v>3</v>
      </c>
      <c r="AM119" s="6">
        <v>4</v>
      </c>
      <c r="AN119" s="6">
        <v>3</v>
      </c>
      <c r="AO119" s="6">
        <v>3</v>
      </c>
      <c r="AP119" s="6">
        <v>4</v>
      </c>
      <c r="AQ119" s="6">
        <v>5</v>
      </c>
      <c r="AR119" s="6">
        <v>5</v>
      </c>
      <c r="AS119" s="6">
        <v>2</v>
      </c>
      <c r="AT119" s="6">
        <v>2</v>
      </c>
      <c r="AU119" s="6">
        <v>5</v>
      </c>
      <c r="AV119" s="6">
        <v>2</v>
      </c>
      <c r="AW119" s="6">
        <v>4</v>
      </c>
      <c r="AX119" s="6">
        <v>5</v>
      </c>
      <c r="AY119" s="6">
        <v>4</v>
      </c>
      <c r="AZ119" s="6">
        <v>2</v>
      </c>
      <c r="BA119" s="6">
        <v>2</v>
      </c>
      <c r="BB119" s="6">
        <v>4</v>
      </c>
      <c r="BC119" s="6">
        <v>2</v>
      </c>
      <c r="BD119" s="6">
        <v>4</v>
      </c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22">
        <f t="shared" ref="DV119:DV124" si="150">AVERAGE(D119:DU119)</f>
        <v>3.4528301886792452</v>
      </c>
      <c r="DW119" s="3">
        <f t="shared" si="108"/>
        <v>8</v>
      </c>
      <c r="DX119" s="3">
        <f t="shared" ref="DX119:DX124" si="151">COUNTIF(C119:DU119,4)</f>
        <v>20</v>
      </c>
      <c r="DY119" s="3">
        <f t="shared" ref="DY119:DY124" si="152">COUNTIF(C119:DU119,3)</f>
        <v>13</v>
      </c>
      <c r="DZ119" s="3">
        <f t="shared" ref="DZ119:DZ124" si="153">COUNTIF(C119:DU119,2)</f>
        <v>13</v>
      </c>
      <c r="EA119" s="3">
        <f t="shared" ref="EA119:EA124" si="154">COUNTIF(C119:DU119,1)</f>
        <v>0</v>
      </c>
      <c r="EB119" s="3">
        <f t="shared" si="113"/>
        <v>54</v>
      </c>
      <c r="ED119" s="28">
        <f t="shared" ref="ED119:ED124" si="155">DW119/EB119</f>
        <v>0.14814814814814814</v>
      </c>
      <c r="EE119" s="28">
        <f t="shared" ref="EE119:EE124" si="156">DX119/EB119</f>
        <v>0.37037037037037035</v>
      </c>
      <c r="EF119" s="28">
        <f t="shared" ref="EF119:EF124" si="157">DY119/EB119</f>
        <v>0.24074074074074073</v>
      </c>
      <c r="EG119" s="28">
        <f t="shared" ref="EG119:EG124" si="158">DZ119/EB119</f>
        <v>0.24074074074074073</v>
      </c>
      <c r="EH119" s="28">
        <f t="shared" ref="EH119:EH124" si="159">EA119/EB119</f>
        <v>0</v>
      </c>
      <c r="EI119" s="29">
        <f t="shared" si="76"/>
        <v>0.99999999999999989</v>
      </c>
    </row>
    <row r="120" spans="1:139" s="3" customFormat="1" ht="35.25" customHeight="1">
      <c r="A120" s="5">
        <v>16</v>
      </c>
      <c r="B120" s="34" t="s">
        <v>16</v>
      </c>
      <c r="C120" s="6">
        <v>1</v>
      </c>
      <c r="D120" s="6">
        <v>4</v>
      </c>
      <c r="E120" s="6">
        <v>4</v>
      </c>
      <c r="F120" s="6">
        <v>4</v>
      </c>
      <c r="G120" s="6">
        <v>5</v>
      </c>
      <c r="H120" s="6">
        <v>4</v>
      </c>
      <c r="I120" s="6">
        <v>3</v>
      </c>
      <c r="J120" s="6">
        <v>4</v>
      </c>
      <c r="K120" s="6">
        <v>5</v>
      </c>
      <c r="L120" s="6">
        <v>4</v>
      </c>
      <c r="M120" s="6">
        <v>5</v>
      </c>
      <c r="N120" s="6">
        <v>3</v>
      </c>
      <c r="O120" s="6">
        <v>4</v>
      </c>
      <c r="P120" s="6">
        <v>4</v>
      </c>
      <c r="Q120" s="6">
        <v>4</v>
      </c>
      <c r="R120" s="6">
        <v>3</v>
      </c>
      <c r="S120" s="6">
        <v>4</v>
      </c>
      <c r="T120" s="18">
        <v>4</v>
      </c>
      <c r="U120" s="6">
        <v>4</v>
      </c>
      <c r="V120" s="6">
        <v>5</v>
      </c>
      <c r="W120" s="6">
        <v>4</v>
      </c>
      <c r="X120" s="6">
        <v>3</v>
      </c>
      <c r="Y120" s="6">
        <v>4</v>
      </c>
      <c r="Z120" s="6">
        <v>2</v>
      </c>
      <c r="AA120" s="6">
        <v>5</v>
      </c>
      <c r="AB120" s="6">
        <v>3</v>
      </c>
      <c r="AC120" s="6">
        <v>4</v>
      </c>
      <c r="AD120" s="6">
        <v>3</v>
      </c>
      <c r="AE120" s="6">
        <v>4</v>
      </c>
      <c r="AF120" s="6">
        <v>4</v>
      </c>
      <c r="AG120" s="6">
        <v>4</v>
      </c>
      <c r="AH120" s="6">
        <v>4</v>
      </c>
      <c r="AI120" s="6">
        <v>5</v>
      </c>
      <c r="AJ120" s="6">
        <v>4</v>
      </c>
      <c r="AK120" s="6">
        <v>3</v>
      </c>
      <c r="AL120" s="6">
        <v>4</v>
      </c>
      <c r="AM120" s="6">
        <v>4</v>
      </c>
      <c r="AN120" s="6">
        <v>5</v>
      </c>
      <c r="AO120" s="6">
        <v>5</v>
      </c>
      <c r="AP120" s="6">
        <v>4</v>
      </c>
      <c r="AQ120" s="6">
        <v>4</v>
      </c>
      <c r="AR120" s="6">
        <v>3</v>
      </c>
      <c r="AS120" s="6">
        <v>4</v>
      </c>
      <c r="AT120" s="6">
        <v>4</v>
      </c>
      <c r="AU120" s="6">
        <v>4</v>
      </c>
      <c r="AV120" s="6">
        <v>4</v>
      </c>
      <c r="AW120" s="6">
        <v>4</v>
      </c>
      <c r="AX120" s="6">
        <v>3</v>
      </c>
      <c r="AY120" s="6">
        <v>5</v>
      </c>
      <c r="AZ120" s="6">
        <v>3</v>
      </c>
      <c r="BA120" s="6">
        <v>5</v>
      </c>
      <c r="BB120" s="6">
        <v>4</v>
      </c>
      <c r="BC120" s="6">
        <v>4</v>
      </c>
      <c r="BD120" s="6">
        <v>4</v>
      </c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22">
        <f t="shared" si="150"/>
        <v>3.9622641509433962</v>
      </c>
      <c r="DW120" s="3">
        <f t="shared" si="108"/>
        <v>10</v>
      </c>
      <c r="DX120" s="3">
        <f t="shared" si="151"/>
        <v>32</v>
      </c>
      <c r="DY120" s="3">
        <f t="shared" si="152"/>
        <v>10</v>
      </c>
      <c r="DZ120" s="3">
        <f t="shared" si="153"/>
        <v>1</v>
      </c>
      <c r="EA120" s="3">
        <f t="shared" si="154"/>
        <v>1</v>
      </c>
      <c r="EB120" s="3">
        <f t="shared" si="113"/>
        <v>54</v>
      </c>
      <c r="ED120" s="28">
        <f t="shared" si="155"/>
        <v>0.18518518518518517</v>
      </c>
      <c r="EE120" s="28">
        <f t="shared" si="156"/>
        <v>0.59259259259259256</v>
      </c>
      <c r="EF120" s="28">
        <f t="shared" si="157"/>
        <v>0.18518518518518517</v>
      </c>
      <c r="EG120" s="28">
        <f t="shared" si="158"/>
        <v>1.8518518518518517E-2</v>
      </c>
      <c r="EH120" s="28">
        <f t="shared" si="159"/>
        <v>1.8518518518518517E-2</v>
      </c>
      <c r="EI120" s="29">
        <f t="shared" si="76"/>
        <v>0.99999999999999978</v>
      </c>
    </row>
    <row r="121" spans="1:139" s="3" customFormat="1" ht="35.25" customHeight="1">
      <c r="A121" s="5">
        <v>37</v>
      </c>
      <c r="B121" s="34" t="s">
        <v>60</v>
      </c>
      <c r="C121" s="6">
        <v>1</v>
      </c>
      <c r="D121" s="6">
        <v>3</v>
      </c>
      <c r="E121" s="6">
        <v>4</v>
      </c>
      <c r="F121" s="6">
        <v>4</v>
      </c>
      <c r="G121" s="6">
        <v>3</v>
      </c>
      <c r="H121" s="6">
        <v>3</v>
      </c>
      <c r="I121" s="6">
        <v>5</v>
      </c>
      <c r="J121" s="6">
        <v>5</v>
      </c>
      <c r="K121" s="6">
        <v>5</v>
      </c>
      <c r="L121" s="6">
        <v>4</v>
      </c>
      <c r="M121" s="6">
        <v>4</v>
      </c>
      <c r="N121" s="6">
        <v>3</v>
      </c>
      <c r="O121" s="6">
        <v>4</v>
      </c>
      <c r="P121" s="6">
        <v>4</v>
      </c>
      <c r="Q121" s="6">
        <v>5</v>
      </c>
      <c r="R121" s="6">
        <v>3</v>
      </c>
      <c r="S121" s="6">
        <v>4</v>
      </c>
      <c r="T121" s="18">
        <v>4</v>
      </c>
      <c r="U121" s="6">
        <v>3</v>
      </c>
      <c r="V121" s="6">
        <v>3</v>
      </c>
      <c r="W121" s="6">
        <v>3</v>
      </c>
      <c r="X121" s="6">
        <v>3</v>
      </c>
      <c r="Y121" s="6">
        <v>4</v>
      </c>
      <c r="Z121" s="6">
        <v>3</v>
      </c>
      <c r="AA121" s="6">
        <v>4</v>
      </c>
      <c r="AB121" s="6">
        <v>4</v>
      </c>
      <c r="AC121" s="6">
        <v>4</v>
      </c>
      <c r="AD121" s="6">
        <v>4</v>
      </c>
      <c r="AE121" s="6">
        <v>4</v>
      </c>
      <c r="AF121" s="6">
        <v>5</v>
      </c>
      <c r="AG121" s="6">
        <v>5</v>
      </c>
      <c r="AH121" s="6">
        <v>5</v>
      </c>
      <c r="AI121" s="6">
        <v>5</v>
      </c>
      <c r="AJ121" s="6">
        <v>4</v>
      </c>
      <c r="AK121" s="6">
        <v>2</v>
      </c>
      <c r="AL121" s="6">
        <v>2</v>
      </c>
      <c r="AM121" s="6">
        <v>4</v>
      </c>
      <c r="AN121" s="6">
        <v>4</v>
      </c>
      <c r="AO121" s="6">
        <v>5</v>
      </c>
      <c r="AP121" s="6">
        <v>4</v>
      </c>
      <c r="AQ121" s="6">
        <v>3</v>
      </c>
      <c r="AR121" s="6">
        <v>4</v>
      </c>
      <c r="AS121" s="6">
        <v>4</v>
      </c>
      <c r="AT121" s="6">
        <v>4</v>
      </c>
      <c r="AU121" s="6">
        <v>4</v>
      </c>
      <c r="AV121" s="6">
        <v>4</v>
      </c>
      <c r="AW121" s="6">
        <v>4</v>
      </c>
      <c r="AX121" s="6">
        <v>4</v>
      </c>
      <c r="AY121" s="6">
        <v>5</v>
      </c>
      <c r="AZ121" s="6">
        <v>3</v>
      </c>
      <c r="BA121" s="6">
        <v>5</v>
      </c>
      <c r="BB121" s="6">
        <v>5</v>
      </c>
      <c r="BC121" s="6">
        <v>4</v>
      </c>
      <c r="BD121" s="6">
        <v>5</v>
      </c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22">
        <f t="shared" si="150"/>
        <v>3.9433962264150941</v>
      </c>
      <c r="DW121" s="3">
        <f t="shared" si="108"/>
        <v>13</v>
      </c>
      <c r="DX121" s="3">
        <f t="shared" si="151"/>
        <v>26</v>
      </c>
      <c r="DY121" s="3">
        <f t="shared" si="152"/>
        <v>12</v>
      </c>
      <c r="DZ121" s="3">
        <f t="shared" si="153"/>
        <v>2</v>
      </c>
      <c r="EA121" s="3">
        <f t="shared" si="154"/>
        <v>1</v>
      </c>
      <c r="EB121" s="3">
        <f t="shared" si="113"/>
        <v>54</v>
      </c>
      <c r="ED121" s="28">
        <f t="shared" si="155"/>
        <v>0.24074074074074073</v>
      </c>
      <c r="EE121" s="28">
        <f t="shared" si="156"/>
        <v>0.48148148148148145</v>
      </c>
      <c r="EF121" s="28">
        <f t="shared" si="157"/>
        <v>0.22222222222222221</v>
      </c>
      <c r="EG121" s="28">
        <f t="shared" si="158"/>
        <v>3.7037037037037035E-2</v>
      </c>
      <c r="EH121" s="28">
        <f t="shared" si="159"/>
        <v>1.8518518518518517E-2</v>
      </c>
      <c r="EI121" s="29">
        <f t="shared" si="76"/>
        <v>0.99999999999999989</v>
      </c>
    </row>
    <row r="122" spans="1:139" s="3" customFormat="1" ht="31.5" customHeight="1">
      <c r="A122" s="5">
        <v>56</v>
      </c>
      <c r="B122" s="34" t="s">
        <v>42</v>
      </c>
      <c r="C122" s="6">
        <v>2</v>
      </c>
      <c r="D122" s="6">
        <v>3</v>
      </c>
      <c r="E122" s="6">
        <v>4</v>
      </c>
      <c r="F122" s="6">
        <v>4</v>
      </c>
      <c r="G122" s="6">
        <v>4</v>
      </c>
      <c r="H122" s="6">
        <v>4</v>
      </c>
      <c r="I122" s="6">
        <v>5</v>
      </c>
      <c r="J122" s="6">
        <v>2</v>
      </c>
      <c r="K122" s="6">
        <v>5</v>
      </c>
      <c r="L122" s="6">
        <v>4</v>
      </c>
      <c r="M122" s="6">
        <v>3</v>
      </c>
      <c r="N122" s="6">
        <v>2</v>
      </c>
      <c r="O122" s="6">
        <v>5</v>
      </c>
      <c r="P122" s="6">
        <v>3</v>
      </c>
      <c r="Q122" s="6">
        <v>5</v>
      </c>
      <c r="R122" s="6">
        <v>3</v>
      </c>
      <c r="S122" s="6">
        <v>4</v>
      </c>
      <c r="T122" s="18">
        <v>4</v>
      </c>
      <c r="U122" s="6">
        <v>3</v>
      </c>
      <c r="V122" s="6">
        <v>3</v>
      </c>
      <c r="W122" s="6">
        <v>4</v>
      </c>
      <c r="X122" s="6">
        <v>3</v>
      </c>
      <c r="Y122" s="6">
        <v>4</v>
      </c>
      <c r="Z122" s="6">
        <v>4</v>
      </c>
      <c r="AA122" s="6">
        <v>5</v>
      </c>
      <c r="AB122" s="6">
        <v>4</v>
      </c>
      <c r="AC122" s="6">
        <v>4</v>
      </c>
      <c r="AD122" s="6">
        <v>4</v>
      </c>
      <c r="AE122" s="6">
        <v>4</v>
      </c>
      <c r="AF122" s="6">
        <v>5</v>
      </c>
      <c r="AG122" s="6">
        <v>5</v>
      </c>
      <c r="AH122" s="6">
        <v>4</v>
      </c>
      <c r="AI122" s="6">
        <v>5</v>
      </c>
      <c r="AJ122" s="6">
        <v>4</v>
      </c>
      <c r="AK122" s="6">
        <v>2</v>
      </c>
      <c r="AL122" s="6">
        <v>2</v>
      </c>
      <c r="AM122" s="6">
        <v>4</v>
      </c>
      <c r="AN122" s="6">
        <v>5</v>
      </c>
      <c r="AO122" s="6">
        <v>4</v>
      </c>
      <c r="AP122" s="6">
        <v>4</v>
      </c>
      <c r="AQ122" s="6">
        <v>4</v>
      </c>
      <c r="AR122" s="6">
        <v>5</v>
      </c>
      <c r="AS122" s="6">
        <v>4</v>
      </c>
      <c r="AT122" s="6">
        <v>4</v>
      </c>
      <c r="AU122" s="6">
        <v>5</v>
      </c>
      <c r="AV122" s="6">
        <v>4</v>
      </c>
      <c r="AW122" s="6">
        <v>4</v>
      </c>
      <c r="AX122" s="6">
        <v>5</v>
      </c>
      <c r="AY122" s="6">
        <v>4</v>
      </c>
      <c r="AZ122" s="6">
        <v>3</v>
      </c>
      <c r="BA122" s="6">
        <v>4</v>
      </c>
      <c r="BB122" s="6">
        <v>4</v>
      </c>
      <c r="BC122" s="6">
        <v>3</v>
      </c>
      <c r="BD122" s="6">
        <v>5</v>
      </c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22">
        <f t="shared" si="150"/>
        <v>3.9245283018867925</v>
      </c>
      <c r="DW122" s="3">
        <f t="shared" si="108"/>
        <v>13</v>
      </c>
      <c r="DX122" s="3">
        <f t="shared" si="151"/>
        <v>27</v>
      </c>
      <c r="DY122" s="3">
        <f t="shared" si="152"/>
        <v>9</v>
      </c>
      <c r="DZ122" s="3">
        <f t="shared" si="153"/>
        <v>5</v>
      </c>
      <c r="EA122" s="3">
        <f t="shared" si="154"/>
        <v>0</v>
      </c>
      <c r="EB122" s="3">
        <f t="shared" si="113"/>
        <v>54</v>
      </c>
      <c r="ED122" s="28">
        <f t="shared" si="155"/>
        <v>0.24074074074074073</v>
      </c>
      <c r="EE122" s="28">
        <f t="shared" si="156"/>
        <v>0.5</v>
      </c>
      <c r="EF122" s="28">
        <f t="shared" si="157"/>
        <v>0.16666666666666666</v>
      </c>
      <c r="EG122" s="28">
        <f t="shared" si="158"/>
        <v>9.2592592592592587E-2</v>
      </c>
      <c r="EH122" s="28">
        <f t="shared" si="159"/>
        <v>0</v>
      </c>
      <c r="EI122" s="29">
        <f t="shared" si="76"/>
        <v>0.99999999999999989</v>
      </c>
    </row>
    <row r="123" spans="1:139" s="3" customFormat="1" ht="35.25" customHeight="1">
      <c r="A123" s="5">
        <v>1</v>
      </c>
      <c r="B123" s="34" t="s">
        <v>7</v>
      </c>
      <c r="C123" s="6">
        <v>2</v>
      </c>
      <c r="D123" s="6">
        <v>5</v>
      </c>
      <c r="E123" s="6">
        <v>4</v>
      </c>
      <c r="F123" s="6">
        <v>4</v>
      </c>
      <c r="G123" s="6">
        <v>3</v>
      </c>
      <c r="H123" s="6">
        <v>4</v>
      </c>
      <c r="I123" s="6">
        <v>5</v>
      </c>
      <c r="J123" s="6">
        <v>2</v>
      </c>
      <c r="K123" s="6">
        <v>4</v>
      </c>
      <c r="L123" s="6">
        <v>3</v>
      </c>
      <c r="M123" s="6">
        <v>4</v>
      </c>
      <c r="N123" s="6">
        <v>4</v>
      </c>
      <c r="O123" s="6">
        <v>4</v>
      </c>
      <c r="P123" s="6">
        <v>3</v>
      </c>
      <c r="Q123" s="6">
        <v>5</v>
      </c>
      <c r="R123" s="6">
        <v>2</v>
      </c>
      <c r="S123" s="6">
        <v>4</v>
      </c>
      <c r="T123" s="18">
        <v>4</v>
      </c>
      <c r="U123" s="6">
        <v>3</v>
      </c>
      <c r="V123" s="6">
        <v>4</v>
      </c>
      <c r="W123" s="6">
        <v>3</v>
      </c>
      <c r="X123" s="6">
        <v>3</v>
      </c>
      <c r="Y123" s="6">
        <v>4</v>
      </c>
      <c r="Z123" s="6">
        <v>4</v>
      </c>
      <c r="AA123" s="6">
        <v>3</v>
      </c>
      <c r="AB123" s="6">
        <v>3</v>
      </c>
      <c r="AC123" s="6">
        <v>4</v>
      </c>
      <c r="AD123" s="6">
        <v>4</v>
      </c>
      <c r="AE123" s="6">
        <v>4</v>
      </c>
      <c r="AF123" s="6">
        <v>4</v>
      </c>
      <c r="AG123" s="6">
        <v>5</v>
      </c>
      <c r="AH123" s="6">
        <v>5</v>
      </c>
      <c r="AI123" s="6">
        <v>4</v>
      </c>
      <c r="AJ123" s="6">
        <v>4</v>
      </c>
      <c r="AK123" s="6">
        <v>5</v>
      </c>
      <c r="AL123" s="6">
        <v>3</v>
      </c>
      <c r="AM123" s="6">
        <v>4</v>
      </c>
      <c r="AN123" s="6">
        <v>4</v>
      </c>
      <c r="AO123" s="6">
        <v>3</v>
      </c>
      <c r="AP123" s="6">
        <v>5</v>
      </c>
      <c r="AQ123" s="6">
        <v>4</v>
      </c>
      <c r="AR123" s="6">
        <v>5</v>
      </c>
      <c r="AS123" s="6">
        <v>4</v>
      </c>
      <c r="AT123" s="6">
        <v>4</v>
      </c>
      <c r="AU123" s="6">
        <v>4</v>
      </c>
      <c r="AV123" s="6">
        <v>4</v>
      </c>
      <c r="AW123" s="6">
        <v>5</v>
      </c>
      <c r="AX123" s="6">
        <v>5</v>
      </c>
      <c r="AY123" s="6">
        <v>5</v>
      </c>
      <c r="AZ123" s="6">
        <v>3</v>
      </c>
      <c r="BA123" s="6">
        <v>2</v>
      </c>
      <c r="BB123" s="6">
        <v>4</v>
      </c>
      <c r="BC123" s="6">
        <v>3</v>
      </c>
      <c r="BD123" s="6">
        <v>4</v>
      </c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22">
        <f t="shared" si="150"/>
        <v>3.8679245283018866</v>
      </c>
      <c r="DW123" s="3">
        <f t="shared" si="108"/>
        <v>11</v>
      </c>
      <c r="DX123" s="3">
        <f t="shared" si="151"/>
        <v>27</v>
      </c>
      <c r="DY123" s="3">
        <f t="shared" si="152"/>
        <v>12</v>
      </c>
      <c r="DZ123" s="3">
        <f t="shared" si="153"/>
        <v>4</v>
      </c>
      <c r="EA123" s="3">
        <f t="shared" si="154"/>
        <v>0</v>
      </c>
      <c r="EB123" s="3">
        <f t="shared" si="113"/>
        <v>54</v>
      </c>
      <c r="ED123" s="28">
        <f t="shared" si="155"/>
        <v>0.20370370370370369</v>
      </c>
      <c r="EE123" s="28">
        <f t="shared" si="156"/>
        <v>0.5</v>
      </c>
      <c r="EF123" s="28">
        <f t="shared" si="157"/>
        <v>0.22222222222222221</v>
      </c>
      <c r="EG123" s="28">
        <f t="shared" si="158"/>
        <v>7.407407407407407E-2</v>
      </c>
      <c r="EH123" s="28">
        <f t="shared" si="159"/>
        <v>0</v>
      </c>
      <c r="EI123" s="29">
        <f t="shared" ref="EI123:EI139" si="160">SUM(ED123:EH123)</f>
        <v>1</v>
      </c>
    </row>
    <row r="124" spans="1:139" s="3" customFormat="1" ht="35.25" customHeight="1">
      <c r="A124" s="5">
        <v>43</v>
      </c>
      <c r="B124" s="34" t="s">
        <v>36</v>
      </c>
      <c r="C124" s="6">
        <v>2</v>
      </c>
      <c r="D124" s="6">
        <v>3</v>
      </c>
      <c r="E124" s="6">
        <v>4</v>
      </c>
      <c r="F124" s="6">
        <v>4</v>
      </c>
      <c r="G124" s="6">
        <v>3</v>
      </c>
      <c r="H124" s="6">
        <v>3</v>
      </c>
      <c r="I124" s="6">
        <v>4</v>
      </c>
      <c r="J124" s="6">
        <v>4</v>
      </c>
      <c r="K124" s="6">
        <v>5</v>
      </c>
      <c r="L124" s="6">
        <v>3</v>
      </c>
      <c r="M124" s="6">
        <v>3</v>
      </c>
      <c r="N124" s="6">
        <v>2</v>
      </c>
      <c r="O124" s="6">
        <v>2</v>
      </c>
      <c r="P124" s="6">
        <v>2</v>
      </c>
      <c r="Q124" s="6">
        <v>3</v>
      </c>
      <c r="R124" s="6">
        <v>3</v>
      </c>
      <c r="S124" s="6">
        <v>3</v>
      </c>
      <c r="T124" s="18">
        <v>3</v>
      </c>
      <c r="U124" s="6">
        <v>3</v>
      </c>
      <c r="V124" s="6">
        <v>3</v>
      </c>
      <c r="W124" s="6">
        <v>3</v>
      </c>
      <c r="X124" s="6">
        <v>3</v>
      </c>
      <c r="Y124" s="6">
        <v>4</v>
      </c>
      <c r="Z124" s="6">
        <v>4</v>
      </c>
      <c r="AA124" s="6">
        <v>3</v>
      </c>
      <c r="AB124" s="6">
        <v>2</v>
      </c>
      <c r="AC124" s="6">
        <v>3</v>
      </c>
      <c r="AD124" s="6">
        <v>3</v>
      </c>
      <c r="AE124" s="6">
        <v>3</v>
      </c>
      <c r="AF124" s="6">
        <v>4</v>
      </c>
      <c r="AG124" s="6">
        <v>5</v>
      </c>
      <c r="AH124" s="6">
        <v>3</v>
      </c>
      <c r="AI124" s="6">
        <v>4</v>
      </c>
      <c r="AJ124" s="6">
        <v>2</v>
      </c>
      <c r="AK124" s="6">
        <v>2</v>
      </c>
      <c r="AL124" s="6">
        <v>2</v>
      </c>
      <c r="AM124" s="6">
        <v>4</v>
      </c>
      <c r="AN124" s="6">
        <v>3</v>
      </c>
      <c r="AO124" s="6">
        <v>3</v>
      </c>
      <c r="AP124" s="6">
        <v>4</v>
      </c>
      <c r="AQ124" s="6">
        <v>4</v>
      </c>
      <c r="AR124" s="6">
        <v>4</v>
      </c>
      <c r="AS124" s="6">
        <v>4</v>
      </c>
      <c r="AT124" s="6">
        <v>4</v>
      </c>
      <c r="AU124" s="6">
        <v>4</v>
      </c>
      <c r="AV124" s="6">
        <v>3</v>
      </c>
      <c r="AW124" s="6">
        <v>4</v>
      </c>
      <c r="AX124" s="6">
        <v>4</v>
      </c>
      <c r="AY124" s="6">
        <v>4</v>
      </c>
      <c r="AZ124" s="6">
        <v>3</v>
      </c>
      <c r="BA124" s="6">
        <v>4</v>
      </c>
      <c r="BB124" s="6">
        <v>3</v>
      </c>
      <c r="BC124" s="6">
        <v>2</v>
      </c>
      <c r="BD124" s="6">
        <v>4</v>
      </c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22">
        <f t="shared" si="150"/>
        <v>3.3018867924528301</v>
      </c>
      <c r="DW124" s="3">
        <f t="shared" si="108"/>
        <v>2</v>
      </c>
      <c r="DX124" s="3">
        <f t="shared" si="151"/>
        <v>20</v>
      </c>
      <c r="DY124" s="3">
        <f t="shared" si="152"/>
        <v>23</v>
      </c>
      <c r="DZ124" s="3">
        <f t="shared" si="153"/>
        <v>9</v>
      </c>
      <c r="EA124" s="3">
        <f t="shared" si="154"/>
        <v>0</v>
      </c>
      <c r="EB124" s="3">
        <f t="shared" si="113"/>
        <v>54</v>
      </c>
      <c r="ED124" s="28">
        <f t="shared" si="155"/>
        <v>3.7037037037037035E-2</v>
      </c>
      <c r="EE124" s="28">
        <f t="shared" si="156"/>
        <v>0.37037037037037035</v>
      </c>
      <c r="EF124" s="28">
        <f t="shared" si="157"/>
        <v>0.42592592592592593</v>
      </c>
      <c r="EG124" s="28">
        <f t="shared" si="158"/>
        <v>0.16666666666666666</v>
      </c>
      <c r="EH124" s="28">
        <f t="shared" si="159"/>
        <v>0</v>
      </c>
      <c r="EI124" s="29">
        <f t="shared" si="160"/>
        <v>0.99999999999999989</v>
      </c>
    </row>
    <row r="125" spans="1:139" s="3" customFormat="1" ht="18.75" customHeight="1">
      <c r="A125" s="5"/>
      <c r="B125" s="8" t="s">
        <v>43</v>
      </c>
      <c r="C125" s="15">
        <f t="shared" ref="C125:AH125" si="161">AVERAGE(C119:C124)</f>
        <v>1.6666666666666667</v>
      </c>
      <c r="D125" s="15">
        <f t="shared" si="161"/>
        <v>3.5</v>
      </c>
      <c r="E125" s="15">
        <f t="shared" si="161"/>
        <v>4</v>
      </c>
      <c r="F125" s="15">
        <f t="shared" si="161"/>
        <v>4</v>
      </c>
      <c r="G125" s="15">
        <f t="shared" si="161"/>
        <v>3.3333333333333335</v>
      </c>
      <c r="H125" s="15">
        <f t="shared" si="161"/>
        <v>3.3333333333333335</v>
      </c>
      <c r="I125" s="15">
        <f t="shared" si="161"/>
        <v>4.166666666666667</v>
      </c>
      <c r="J125" s="15">
        <f t="shared" si="161"/>
        <v>3.1666666666666665</v>
      </c>
      <c r="K125" s="15">
        <f t="shared" si="161"/>
        <v>4.666666666666667</v>
      </c>
      <c r="L125" s="15">
        <f t="shared" si="161"/>
        <v>3.6666666666666665</v>
      </c>
      <c r="M125" s="15">
        <f t="shared" si="161"/>
        <v>3.8333333333333335</v>
      </c>
      <c r="N125" s="15">
        <f t="shared" si="161"/>
        <v>2.8333333333333335</v>
      </c>
      <c r="O125" s="15">
        <f t="shared" si="161"/>
        <v>3.8333333333333335</v>
      </c>
      <c r="P125" s="15">
        <f t="shared" si="161"/>
        <v>3.1666666666666665</v>
      </c>
      <c r="Q125" s="15">
        <f t="shared" si="161"/>
        <v>4.5</v>
      </c>
      <c r="R125" s="15">
        <f t="shared" si="161"/>
        <v>2.6666666666666665</v>
      </c>
      <c r="S125" s="15">
        <f t="shared" si="161"/>
        <v>3.6666666666666665</v>
      </c>
      <c r="T125" s="15">
        <f t="shared" si="161"/>
        <v>3.8333333333333335</v>
      </c>
      <c r="U125" s="15">
        <f t="shared" si="161"/>
        <v>3</v>
      </c>
      <c r="V125" s="15">
        <f t="shared" si="161"/>
        <v>3.5</v>
      </c>
      <c r="W125" s="15">
        <f t="shared" si="161"/>
        <v>3.3333333333333335</v>
      </c>
      <c r="X125" s="15">
        <f t="shared" si="161"/>
        <v>3</v>
      </c>
      <c r="Y125" s="15">
        <f t="shared" si="161"/>
        <v>4</v>
      </c>
      <c r="Z125" s="15">
        <f t="shared" si="161"/>
        <v>3.3333333333333335</v>
      </c>
      <c r="AA125" s="15">
        <f t="shared" si="161"/>
        <v>4</v>
      </c>
      <c r="AB125" s="15">
        <f t="shared" si="161"/>
        <v>3.5</v>
      </c>
      <c r="AC125" s="15">
        <f t="shared" si="161"/>
        <v>3.8333333333333335</v>
      </c>
      <c r="AD125" s="15">
        <f t="shared" si="161"/>
        <v>3.6666666666666665</v>
      </c>
      <c r="AE125" s="15">
        <f t="shared" si="161"/>
        <v>3.8333333333333335</v>
      </c>
      <c r="AF125" s="15">
        <f t="shared" si="161"/>
        <v>4.5</v>
      </c>
      <c r="AG125" s="15">
        <f t="shared" si="161"/>
        <v>4.833333333333333</v>
      </c>
      <c r="AH125" s="15">
        <f t="shared" si="161"/>
        <v>4.166666666666667</v>
      </c>
      <c r="AI125" s="15">
        <f t="shared" ref="AI125:BD125" si="162">AVERAGE(AI119:AI124)</f>
        <v>4.5</v>
      </c>
      <c r="AJ125" s="15">
        <f t="shared" si="162"/>
        <v>3.5</v>
      </c>
      <c r="AK125" s="15">
        <f t="shared" si="162"/>
        <v>2.6666666666666665</v>
      </c>
      <c r="AL125" s="15">
        <f t="shared" si="162"/>
        <v>2.6666666666666665</v>
      </c>
      <c r="AM125" s="15">
        <f t="shared" si="162"/>
        <v>4</v>
      </c>
      <c r="AN125" s="15">
        <f t="shared" si="162"/>
        <v>4</v>
      </c>
      <c r="AO125" s="15">
        <f t="shared" si="162"/>
        <v>3.8333333333333335</v>
      </c>
      <c r="AP125" s="15">
        <f t="shared" si="162"/>
        <v>4.166666666666667</v>
      </c>
      <c r="AQ125" s="15">
        <f t="shared" si="162"/>
        <v>4</v>
      </c>
      <c r="AR125" s="15">
        <f t="shared" si="162"/>
        <v>4.333333333333333</v>
      </c>
      <c r="AS125" s="15">
        <f t="shared" si="162"/>
        <v>3.6666666666666665</v>
      </c>
      <c r="AT125" s="15">
        <f t="shared" si="162"/>
        <v>3.6666666666666665</v>
      </c>
      <c r="AU125" s="15">
        <f t="shared" si="162"/>
        <v>4.333333333333333</v>
      </c>
      <c r="AV125" s="15">
        <f t="shared" si="162"/>
        <v>3.5</v>
      </c>
      <c r="AW125" s="15">
        <f t="shared" si="162"/>
        <v>4.166666666666667</v>
      </c>
      <c r="AX125" s="15">
        <f t="shared" si="162"/>
        <v>4.333333333333333</v>
      </c>
      <c r="AY125" s="15">
        <f t="shared" si="162"/>
        <v>4.5</v>
      </c>
      <c r="AZ125" s="15">
        <f t="shared" si="162"/>
        <v>2.8333333333333335</v>
      </c>
      <c r="BA125" s="15">
        <f t="shared" si="162"/>
        <v>3.6666666666666665</v>
      </c>
      <c r="BB125" s="15">
        <f t="shared" si="162"/>
        <v>4</v>
      </c>
      <c r="BC125" s="15">
        <f t="shared" si="162"/>
        <v>3</v>
      </c>
      <c r="BD125" s="15">
        <f t="shared" si="162"/>
        <v>4.333333333333333</v>
      </c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23">
        <f>AVERAGE(DV119:DV124)</f>
        <v>3.7421383647798745</v>
      </c>
      <c r="ED125" s="33">
        <f>AVERAGE(ED119:ED124)</f>
        <v>0.1759259259259259</v>
      </c>
      <c r="EE125" s="33">
        <f>AVERAGE(EE119:EE124)</f>
        <v>0.46913580246913583</v>
      </c>
      <c r="EF125" s="33">
        <f>AVERAGE(EF119:EF124)</f>
        <v>0.24382716049382713</v>
      </c>
      <c r="EG125" s="33">
        <f>AVERAGE(EG119:EG124)</f>
        <v>0.10493827160493825</v>
      </c>
      <c r="EH125" s="33">
        <f>AVERAGE(EH119:EH124)</f>
        <v>6.1728395061728392E-3</v>
      </c>
      <c r="EI125" s="29">
        <f t="shared" si="160"/>
        <v>1</v>
      </c>
    </row>
    <row r="126" spans="1:139" s="3" customFormat="1" ht="18.75" customHeight="1">
      <c r="A126" s="5"/>
      <c r="B126" s="8" t="s">
        <v>45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18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ED126" s="28"/>
      <c r="EE126" s="28"/>
      <c r="EF126" s="28"/>
      <c r="EG126" s="28"/>
      <c r="EH126" s="28"/>
      <c r="EI126" s="29">
        <f t="shared" si="160"/>
        <v>0</v>
      </c>
    </row>
    <row r="127" spans="1:139" s="3" customFormat="1" ht="35.25" customHeight="1">
      <c r="A127" s="5"/>
      <c r="B127" s="11" t="s">
        <v>83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18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ED127" s="28"/>
      <c r="EE127" s="28"/>
      <c r="EF127" s="28"/>
      <c r="EG127" s="28"/>
      <c r="EH127" s="28"/>
      <c r="EI127" s="29">
        <f t="shared" si="160"/>
        <v>0</v>
      </c>
    </row>
    <row r="128" spans="1:139" s="3" customFormat="1" ht="32.25" customHeight="1">
      <c r="A128" s="5">
        <v>8</v>
      </c>
      <c r="B128" s="34" t="s">
        <v>11</v>
      </c>
      <c r="C128" s="6">
        <v>3</v>
      </c>
      <c r="D128" s="6">
        <v>4</v>
      </c>
      <c r="E128" s="6">
        <v>4</v>
      </c>
      <c r="F128" s="6">
        <v>4</v>
      </c>
      <c r="G128" s="6">
        <v>4</v>
      </c>
      <c r="H128" s="6">
        <v>4</v>
      </c>
      <c r="I128" s="6">
        <v>4</v>
      </c>
      <c r="J128" s="6">
        <v>2</v>
      </c>
      <c r="K128" s="6">
        <v>4</v>
      </c>
      <c r="L128" s="6">
        <v>4</v>
      </c>
      <c r="M128" s="6">
        <v>4</v>
      </c>
      <c r="N128" s="6">
        <v>4</v>
      </c>
      <c r="O128" s="6">
        <v>2</v>
      </c>
      <c r="P128" s="6">
        <v>4</v>
      </c>
      <c r="Q128" s="6">
        <v>4</v>
      </c>
      <c r="R128" s="6">
        <v>4</v>
      </c>
      <c r="S128" s="6">
        <v>3</v>
      </c>
      <c r="T128" s="18">
        <v>5</v>
      </c>
      <c r="U128" s="6">
        <v>4</v>
      </c>
      <c r="V128" s="6">
        <v>4</v>
      </c>
      <c r="W128" s="6">
        <v>4</v>
      </c>
      <c r="X128" s="6">
        <v>4</v>
      </c>
      <c r="Y128" s="6">
        <v>4</v>
      </c>
      <c r="Z128" s="6">
        <v>4</v>
      </c>
      <c r="AA128" s="6">
        <v>3</v>
      </c>
      <c r="AB128" s="6">
        <v>3</v>
      </c>
      <c r="AC128" s="6">
        <v>4</v>
      </c>
      <c r="AD128" s="6">
        <v>4</v>
      </c>
      <c r="AE128" s="6">
        <v>4</v>
      </c>
      <c r="AF128" s="6">
        <v>4</v>
      </c>
      <c r="AG128" s="6">
        <v>5</v>
      </c>
      <c r="AH128" s="6">
        <v>4</v>
      </c>
      <c r="AI128" s="6">
        <v>5</v>
      </c>
      <c r="AJ128" s="6">
        <v>4</v>
      </c>
      <c r="AK128" s="6">
        <v>3</v>
      </c>
      <c r="AL128" s="6">
        <v>3</v>
      </c>
      <c r="AM128" s="6">
        <v>4</v>
      </c>
      <c r="AN128" s="6">
        <v>4</v>
      </c>
      <c r="AO128" s="6">
        <v>4</v>
      </c>
      <c r="AP128" s="6">
        <v>4</v>
      </c>
      <c r="AQ128" s="6">
        <v>3</v>
      </c>
      <c r="AR128" s="6">
        <v>3</v>
      </c>
      <c r="AS128" s="6">
        <v>4</v>
      </c>
      <c r="AT128" s="6">
        <v>4</v>
      </c>
      <c r="AU128" s="6">
        <v>4</v>
      </c>
      <c r="AV128" s="6">
        <v>5</v>
      </c>
      <c r="AW128" s="6">
        <v>4</v>
      </c>
      <c r="AX128" s="6">
        <v>3</v>
      </c>
      <c r="AY128" s="6">
        <v>4</v>
      </c>
      <c r="AZ128" s="6">
        <v>3</v>
      </c>
      <c r="BA128" s="6">
        <v>5</v>
      </c>
      <c r="BB128" s="6">
        <v>4</v>
      </c>
      <c r="BC128" s="6">
        <v>4</v>
      </c>
      <c r="BD128" s="6">
        <v>5</v>
      </c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22">
        <f>AVERAGE(D128:DU128)</f>
        <v>3.8679245283018866</v>
      </c>
      <c r="DW128" s="3">
        <f t="shared" si="108"/>
        <v>6</v>
      </c>
      <c r="DX128" s="3">
        <f t="shared" ref="DX128:DX131" si="163">COUNTIF(C128:DU128,4)</f>
        <v>36</v>
      </c>
      <c r="DY128" s="3">
        <f t="shared" ref="DY128:DY131" si="164">COUNTIF(C128:DU128,3)</f>
        <v>10</v>
      </c>
      <c r="DZ128" s="3">
        <f t="shared" ref="DZ128:DZ131" si="165">COUNTIF(C128:DU128,2)</f>
        <v>2</v>
      </c>
      <c r="EA128" s="3">
        <f t="shared" ref="EA128:EA131" si="166">COUNTIF(C128:DU128,1)</f>
        <v>0</v>
      </c>
      <c r="EB128" s="3">
        <f t="shared" si="113"/>
        <v>54</v>
      </c>
      <c r="ED128" s="28">
        <f>DW128/EB128</f>
        <v>0.1111111111111111</v>
      </c>
      <c r="EE128" s="28">
        <f>DX128/EB128</f>
        <v>0.66666666666666663</v>
      </c>
      <c r="EF128" s="28">
        <f>DY128/EB128</f>
        <v>0.18518518518518517</v>
      </c>
      <c r="EG128" s="28">
        <f>DZ128/EB128</f>
        <v>3.7037037037037035E-2</v>
      </c>
      <c r="EH128" s="28">
        <f>EA128/EB128</f>
        <v>0</v>
      </c>
      <c r="EI128" s="29">
        <f t="shared" si="160"/>
        <v>0.99999999999999978</v>
      </c>
    </row>
    <row r="129" spans="1:139" s="3" customFormat="1" ht="32.25" customHeight="1">
      <c r="A129" s="5">
        <v>58</v>
      </c>
      <c r="B129" s="34" t="s">
        <v>97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18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22"/>
      <c r="ED129" s="28"/>
      <c r="EE129" s="28"/>
      <c r="EF129" s="28"/>
      <c r="EG129" s="28"/>
      <c r="EH129" s="28"/>
      <c r="EI129" s="29"/>
    </row>
    <row r="130" spans="1:139" s="3" customFormat="1" ht="35.25" customHeight="1">
      <c r="A130" s="5">
        <v>6</v>
      </c>
      <c r="B130" s="34" t="s">
        <v>88</v>
      </c>
      <c r="C130" s="6">
        <v>2</v>
      </c>
      <c r="D130" s="6">
        <v>5</v>
      </c>
      <c r="E130" s="6">
        <v>4</v>
      </c>
      <c r="F130" s="6">
        <v>4</v>
      </c>
      <c r="G130" s="6">
        <v>5</v>
      </c>
      <c r="H130" s="6">
        <v>5</v>
      </c>
      <c r="I130" s="6">
        <v>4</v>
      </c>
      <c r="J130" s="6">
        <v>4</v>
      </c>
      <c r="K130" s="6">
        <v>5</v>
      </c>
      <c r="L130" s="6">
        <v>4</v>
      </c>
      <c r="M130" s="6">
        <v>4</v>
      </c>
      <c r="N130" s="6">
        <v>4</v>
      </c>
      <c r="O130" s="6">
        <v>5</v>
      </c>
      <c r="P130" s="6">
        <v>4</v>
      </c>
      <c r="Q130" s="6">
        <v>4</v>
      </c>
      <c r="R130" s="6">
        <v>2</v>
      </c>
      <c r="S130" s="6">
        <v>4</v>
      </c>
      <c r="T130" s="18">
        <v>5</v>
      </c>
      <c r="U130" s="6">
        <v>3</v>
      </c>
      <c r="V130" s="6">
        <v>5</v>
      </c>
      <c r="W130" s="6">
        <v>4</v>
      </c>
      <c r="X130" s="6">
        <v>4</v>
      </c>
      <c r="Y130" s="6">
        <v>4</v>
      </c>
      <c r="Z130" s="6">
        <v>4</v>
      </c>
      <c r="AA130" s="6">
        <v>3</v>
      </c>
      <c r="AB130" s="6">
        <v>3</v>
      </c>
      <c r="AC130" s="6">
        <v>5</v>
      </c>
      <c r="AD130" s="6">
        <v>5</v>
      </c>
      <c r="AE130" s="6">
        <v>4</v>
      </c>
      <c r="AF130" s="6">
        <v>4</v>
      </c>
      <c r="AG130" s="6">
        <v>5</v>
      </c>
      <c r="AH130" s="6">
        <v>4</v>
      </c>
      <c r="AI130" s="6">
        <v>5</v>
      </c>
      <c r="AJ130" s="6">
        <v>4</v>
      </c>
      <c r="AK130" s="6">
        <v>3</v>
      </c>
      <c r="AL130" s="6">
        <v>1</v>
      </c>
      <c r="AM130" s="6">
        <v>4</v>
      </c>
      <c r="AN130" s="6">
        <v>4</v>
      </c>
      <c r="AO130" s="6">
        <v>5</v>
      </c>
      <c r="AP130" s="6">
        <v>4</v>
      </c>
      <c r="AQ130" s="6">
        <v>4</v>
      </c>
      <c r="AR130" s="6">
        <v>2</v>
      </c>
      <c r="AS130" s="6">
        <v>5</v>
      </c>
      <c r="AT130" s="6">
        <v>5</v>
      </c>
      <c r="AU130" s="6">
        <v>2</v>
      </c>
      <c r="AV130" s="6">
        <v>5</v>
      </c>
      <c r="AW130" s="6">
        <v>4</v>
      </c>
      <c r="AX130" s="6">
        <v>2</v>
      </c>
      <c r="AY130" s="6">
        <v>4</v>
      </c>
      <c r="AZ130" s="6">
        <v>3</v>
      </c>
      <c r="BA130" s="6">
        <v>5</v>
      </c>
      <c r="BB130" s="6">
        <v>5</v>
      </c>
      <c r="BC130" s="6">
        <v>4</v>
      </c>
      <c r="BD130" s="6">
        <v>5</v>
      </c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22">
        <f t="shared" ref="DV130" si="167">AVERAGE(D130:DU130)</f>
        <v>4.0377358490566042</v>
      </c>
      <c r="DW130" s="3">
        <f t="shared" ref="DW130" si="168">COUNTIF(C130:DU130,5)</f>
        <v>18</v>
      </c>
      <c r="DX130" s="3">
        <f t="shared" ref="DX130" si="169">COUNTIF(C130:DU130,4)</f>
        <v>25</v>
      </c>
      <c r="DY130" s="3">
        <f t="shared" ref="DY130" si="170">COUNTIF(C130:DU130,3)</f>
        <v>5</v>
      </c>
      <c r="DZ130" s="3">
        <f t="shared" ref="DZ130" si="171">COUNTIF(C130:DU130,2)</f>
        <v>5</v>
      </c>
      <c r="EA130" s="3">
        <f t="shared" ref="EA130" si="172">COUNTIF(C130:DU130,1)</f>
        <v>1</v>
      </c>
      <c r="EB130" s="3">
        <f t="shared" ref="EB130" si="173">SUM(DW130:EA130)</f>
        <v>54</v>
      </c>
      <c r="ED130" s="28">
        <f t="shared" ref="ED130" si="174">DW130/EB130</f>
        <v>0.33333333333333331</v>
      </c>
      <c r="EE130" s="28">
        <f t="shared" ref="EE130" si="175">DX130/EB130</f>
        <v>0.46296296296296297</v>
      </c>
      <c r="EF130" s="28">
        <f t="shared" ref="EF130" si="176">DY130/EB130</f>
        <v>9.2592592592592587E-2</v>
      </c>
      <c r="EG130" s="28">
        <f t="shared" ref="EG130" si="177">DZ130/EB130</f>
        <v>9.2592592592592587E-2</v>
      </c>
      <c r="EH130" s="28">
        <f t="shared" ref="EH130" si="178">EA130/EB130</f>
        <v>1.8518518518518517E-2</v>
      </c>
      <c r="EI130" s="29">
        <f t="shared" ref="EI130" si="179">SUM(ED130:EH130)</f>
        <v>0.99999999999999989</v>
      </c>
    </row>
    <row r="131" spans="1:139" s="3" customFormat="1" ht="35.25" customHeight="1">
      <c r="A131" s="5">
        <v>62</v>
      </c>
      <c r="B131" s="34" t="s">
        <v>91</v>
      </c>
      <c r="C131" s="6">
        <v>3</v>
      </c>
      <c r="D131" s="6">
        <v>3</v>
      </c>
      <c r="E131" s="6">
        <v>4</v>
      </c>
      <c r="F131" s="6">
        <v>4</v>
      </c>
      <c r="G131" s="6">
        <v>3</v>
      </c>
      <c r="H131" s="6">
        <v>4</v>
      </c>
      <c r="I131" s="6">
        <v>4</v>
      </c>
      <c r="J131" s="6">
        <v>4</v>
      </c>
      <c r="K131" s="6">
        <v>5</v>
      </c>
      <c r="L131" s="6">
        <v>4</v>
      </c>
      <c r="M131" s="6">
        <v>3</v>
      </c>
      <c r="N131" s="6">
        <v>3</v>
      </c>
      <c r="O131" s="6">
        <v>5</v>
      </c>
      <c r="P131" s="6">
        <v>2</v>
      </c>
      <c r="Q131" s="6">
        <v>3</v>
      </c>
      <c r="R131" s="6">
        <v>2</v>
      </c>
      <c r="S131" s="6">
        <v>4</v>
      </c>
      <c r="T131" s="18">
        <v>4</v>
      </c>
      <c r="U131" s="6">
        <v>3</v>
      </c>
      <c r="V131" s="6">
        <v>3</v>
      </c>
      <c r="W131" s="6">
        <v>3</v>
      </c>
      <c r="X131" s="6">
        <v>3</v>
      </c>
      <c r="Y131" s="6">
        <v>2</v>
      </c>
      <c r="Z131" s="6">
        <v>3</v>
      </c>
      <c r="AA131" s="6">
        <v>3</v>
      </c>
      <c r="AB131" s="6">
        <v>3</v>
      </c>
      <c r="AC131" s="6">
        <v>4</v>
      </c>
      <c r="AD131" s="6">
        <v>4</v>
      </c>
      <c r="AE131" s="6">
        <v>4</v>
      </c>
      <c r="AF131" s="6">
        <v>4</v>
      </c>
      <c r="AG131" s="6">
        <v>4</v>
      </c>
      <c r="AH131" s="6">
        <v>3</v>
      </c>
      <c r="AI131" s="6">
        <v>5</v>
      </c>
      <c r="AJ131" s="6">
        <v>4</v>
      </c>
      <c r="AK131" s="6">
        <v>3</v>
      </c>
      <c r="AL131" s="6">
        <v>3</v>
      </c>
      <c r="AM131" s="6">
        <v>4</v>
      </c>
      <c r="AN131" s="6">
        <v>4</v>
      </c>
      <c r="AO131" s="6">
        <v>4</v>
      </c>
      <c r="AP131" s="6">
        <v>4</v>
      </c>
      <c r="AQ131" s="6">
        <v>4</v>
      </c>
      <c r="AR131" s="6">
        <v>2</v>
      </c>
      <c r="AS131" s="6">
        <v>3</v>
      </c>
      <c r="AT131" s="6">
        <v>3</v>
      </c>
      <c r="AU131" s="6">
        <v>2</v>
      </c>
      <c r="AV131" s="6">
        <v>3</v>
      </c>
      <c r="AW131" s="6">
        <v>4</v>
      </c>
      <c r="AX131" s="6">
        <v>2</v>
      </c>
      <c r="AY131" s="6">
        <v>4</v>
      </c>
      <c r="AZ131" s="6">
        <v>3</v>
      </c>
      <c r="BA131" s="6">
        <v>2</v>
      </c>
      <c r="BB131" s="6">
        <v>4</v>
      </c>
      <c r="BC131" s="6">
        <v>3</v>
      </c>
      <c r="BD131" s="6">
        <v>5</v>
      </c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22">
        <f>AVERAGE(D131:DU131)</f>
        <v>3.4339622641509435</v>
      </c>
      <c r="DW131" s="3">
        <f t="shared" si="108"/>
        <v>4</v>
      </c>
      <c r="DX131" s="3">
        <f t="shared" si="163"/>
        <v>22</v>
      </c>
      <c r="DY131" s="3">
        <f t="shared" si="164"/>
        <v>21</v>
      </c>
      <c r="DZ131" s="3">
        <f t="shared" si="165"/>
        <v>7</v>
      </c>
      <c r="EA131" s="3">
        <f t="shared" si="166"/>
        <v>0</v>
      </c>
      <c r="EB131" s="3">
        <f t="shared" si="113"/>
        <v>54</v>
      </c>
      <c r="ED131" s="28">
        <f>DW131/EB131</f>
        <v>7.407407407407407E-2</v>
      </c>
      <c r="EE131" s="28">
        <f>DX131/EB131</f>
        <v>0.40740740740740738</v>
      </c>
      <c r="EF131" s="28">
        <f>DY131/EB131</f>
        <v>0.3888888888888889</v>
      </c>
      <c r="EG131" s="28">
        <f>DZ131/EB131</f>
        <v>0.12962962962962962</v>
      </c>
      <c r="EH131" s="28">
        <f>EA131/EB131</f>
        <v>0</v>
      </c>
      <c r="EI131" s="29">
        <f t="shared" si="160"/>
        <v>1</v>
      </c>
    </row>
    <row r="132" spans="1:139" s="3" customFormat="1" ht="20.25" customHeight="1">
      <c r="A132" s="5"/>
      <c r="B132" s="8" t="s">
        <v>46</v>
      </c>
      <c r="C132" s="15">
        <f t="shared" ref="C132:AH132" si="180">AVERAGE(C123:C131)</f>
        <v>2.2777777777777781</v>
      </c>
      <c r="D132" s="15">
        <f t="shared" si="180"/>
        <v>3.9166666666666665</v>
      </c>
      <c r="E132" s="15">
        <f t="shared" si="180"/>
        <v>4</v>
      </c>
      <c r="F132" s="15">
        <f t="shared" si="180"/>
        <v>4</v>
      </c>
      <c r="G132" s="15">
        <f t="shared" si="180"/>
        <v>3.5555555555555558</v>
      </c>
      <c r="H132" s="15">
        <f t="shared" si="180"/>
        <v>3.8888888888888893</v>
      </c>
      <c r="I132" s="15">
        <f t="shared" si="180"/>
        <v>4.1944444444444446</v>
      </c>
      <c r="J132" s="15">
        <f t="shared" si="180"/>
        <v>3.1944444444444442</v>
      </c>
      <c r="K132" s="15">
        <f t="shared" si="180"/>
        <v>4.6111111111111116</v>
      </c>
      <c r="L132" s="15">
        <f t="shared" si="180"/>
        <v>3.6111111111111107</v>
      </c>
      <c r="M132" s="15">
        <f t="shared" si="180"/>
        <v>3.6388888888888893</v>
      </c>
      <c r="N132" s="15">
        <f t="shared" si="180"/>
        <v>3.3055555555555558</v>
      </c>
      <c r="O132" s="15">
        <f t="shared" si="180"/>
        <v>3.6388888888888893</v>
      </c>
      <c r="P132" s="15">
        <f t="shared" si="180"/>
        <v>3.0277777777777772</v>
      </c>
      <c r="Q132" s="15">
        <f t="shared" si="180"/>
        <v>3.9166666666666665</v>
      </c>
      <c r="R132" s="15">
        <f t="shared" si="180"/>
        <v>2.6111111111111112</v>
      </c>
      <c r="S132" s="15">
        <f t="shared" si="180"/>
        <v>3.6111111111111107</v>
      </c>
      <c r="T132" s="15">
        <f t="shared" si="180"/>
        <v>4.1388888888888893</v>
      </c>
      <c r="U132" s="15">
        <f t="shared" si="180"/>
        <v>3.1666666666666665</v>
      </c>
      <c r="V132" s="15">
        <f t="shared" si="180"/>
        <v>3.75</v>
      </c>
      <c r="W132" s="15">
        <f t="shared" si="180"/>
        <v>3.3888888888888893</v>
      </c>
      <c r="X132" s="15">
        <f t="shared" si="180"/>
        <v>3.3333333333333335</v>
      </c>
      <c r="Y132" s="15">
        <f t="shared" si="180"/>
        <v>3.6666666666666665</v>
      </c>
      <c r="Z132" s="15">
        <f t="shared" si="180"/>
        <v>3.7222222222222228</v>
      </c>
      <c r="AA132" s="15">
        <f t="shared" si="180"/>
        <v>3.1666666666666665</v>
      </c>
      <c r="AB132" s="15">
        <f t="shared" si="180"/>
        <v>2.9166666666666665</v>
      </c>
      <c r="AC132" s="15">
        <f t="shared" si="180"/>
        <v>3.9722222222222228</v>
      </c>
      <c r="AD132" s="15">
        <f t="shared" si="180"/>
        <v>3.9444444444444442</v>
      </c>
      <c r="AE132" s="15">
        <f t="shared" si="180"/>
        <v>3.8055555555555558</v>
      </c>
      <c r="AF132" s="15">
        <f t="shared" si="180"/>
        <v>4.083333333333333</v>
      </c>
      <c r="AG132" s="15">
        <f t="shared" si="180"/>
        <v>4.8055555555555554</v>
      </c>
      <c r="AH132" s="15">
        <f t="shared" si="180"/>
        <v>3.8611111111111112</v>
      </c>
      <c r="AI132" s="15">
        <f t="shared" ref="AI132:BD132" si="181">AVERAGE(AI123:AI131)</f>
        <v>4.583333333333333</v>
      </c>
      <c r="AJ132" s="15">
        <f t="shared" si="181"/>
        <v>3.5833333333333335</v>
      </c>
      <c r="AK132" s="15">
        <f t="shared" si="181"/>
        <v>3.1111111111111107</v>
      </c>
      <c r="AL132" s="15">
        <f t="shared" si="181"/>
        <v>2.4444444444444442</v>
      </c>
      <c r="AM132" s="15">
        <f t="shared" si="181"/>
        <v>4</v>
      </c>
      <c r="AN132" s="15">
        <f t="shared" si="181"/>
        <v>3.8333333333333335</v>
      </c>
      <c r="AO132" s="15">
        <f t="shared" si="181"/>
        <v>3.8055555555555558</v>
      </c>
      <c r="AP132" s="15">
        <f t="shared" si="181"/>
        <v>4.1944444444444446</v>
      </c>
      <c r="AQ132" s="15">
        <f t="shared" si="181"/>
        <v>3.8333333333333335</v>
      </c>
      <c r="AR132" s="15">
        <f t="shared" si="181"/>
        <v>3.3888888888888888</v>
      </c>
      <c r="AS132" s="15">
        <f t="shared" si="181"/>
        <v>3.9444444444444442</v>
      </c>
      <c r="AT132" s="15">
        <f t="shared" si="181"/>
        <v>3.9444444444444442</v>
      </c>
      <c r="AU132" s="15">
        <f t="shared" si="181"/>
        <v>3.3888888888888888</v>
      </c>
      <c r="AV132" s="15">
        <f t="shared" si="181"/>
        <v>3.9166666666666665</v>
      </c>
      <c r="AW132" s="15">
        <f t="shared" si="181"/>
        <v>4.1944444444444446</v>
      </c>
      <c r="AX132" s="15">
        <f t="shared" si="181"/>
        <v>3.3888888888888888</v>
      </c>
      <c r="AY132" s="15">
        <f t="shared" si="181"/>
        <v>4.25</v>
      </c>
      <c r="AZ132" s="15">
        <f t="shared" si="181"/>
        <v>2.9722222222222228</v>
      </c>
      <c r="BA132" s="15">
        <f t="shared" si="181"/>
        <v>3.6111111111111107</v>
      </c>
      <c r="BB132" s="15">
        <f t="shared" si="181"/>
        <v>4</v>
      </c>
      <c r="BC132" s="15">
        <f t="shared" si="181"/>
        <v>3.1666666666666665</v>
      </c>
      <c r="BD132" s="15">
        <f t="shared" si="181"/>
        <v>4.5555555555555554</v>
      </c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23">
        <f>AVERAGE(DV128:DV131)</f>
        <v>3.7798742138364783</v>
      </c>
      <c r="ED132" s="33">
        <f t="shared" ref="ED132:EH132" si="182">AVERAGE(ED128:ED131)</f>
        <v>0.1728395061728395</v>
      </c>
      <c r="EE132" s="33">
        <f t="shared" si="182"/>
        <v>0.51234567901234562</v>
      </c>
      <c r="EF132" s="33">
        <f t="shared" si="182"/>
        <v>0.22222222222222224</v>
      </c>
      <c r="EG132" s="33">
        <f t="shared" si="182"/>
        <v>8.6419753086419748E-2</v>
      </c>
      <c r="EH132" s="33">
        <f t="shared" si="182"/>
        <v>6.1728395061728392E-3</v>
      </c>
      <c r="EI132" s="29">
        <f t="shared" si="160"/>
        <v>1</v>
      </c>
    </row>
    <row r="133" spans="1:139" s="3" customFormat="1" ht="18.75" customHeight="1">
      <c r="A133" s="5"/>
      <c r="B133" s="8" t="s">
        <v>44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18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ED133" s="28"/>
      <c r="EE133" s="28"/>
      <c r="EF133" s="28"/>
      <c r="EG133" s="28"/>
      <c r="EH133" s="28"/>
      <c r="EI133" s="29">
        <f t="shared" si="160"/>
        <v>0</v>
      </c>
    </row>
    <row r="134" spans="1:139" s="3" customFormat="1" ht="33.75" customHeight="1">
      <c r="A134" s="5"/>
      <c r="B134" s="11" t="s">
        <v>82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18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ED134" s="28"/>
      <c r="EE134" s="28"/>
      <c r="EF134" s="28"/>
      <c r="EG134" s="28"/>
      <c r="EH134" s="28"/>
      <c r="EI134" s="29">
        <f t="shared" si="160"/>
        <v>0</v>
      </c>
    </row>
    <row r="135" spans="1:139" s="3" customFormat="1" ht="33.75" customHeight="1">
      <c r="A135" s="4">
        <v>19</v>
      </c>
      <c r="B135" s="34" t="s">
        <v>19</v>
      </c>
      <c r="C135" s="3">
        <v>4</v>
      </c>
      <c r="D135" s="3">
        <v>3</v>
      </c>
      <c r="E135" s="3">
        <v>4</v>
      </c>
      <c r="F135" s="3">
        <v>4</v>
      </c>
      <c r="G135" s="3">
        <v>3</v>
      </c>
      <c r="H135" s="3">
        <v>4</v>
      </c>
      <c r="I135" s="3">
        <v>3</v>
      </c>
      <c r="J135" s="3">
        <v>2</v>
      </c>
      <c r="K135" s="3">
        <v>5</v>
      </c>
      <c r="L135" s="3">
        <v>3</v>
      </c>
      <c r="M135" s="3">
        <v>4</v>
      </c>
      <c r="N135" s="3">
        <v>3</v>
      </c>
      <c r="O135" s="3">
        <v>4</v>
      </c>
      <c r="P135" s="3">
        <v>2</v>
      </c>
      <c r="Q135" s="3">
        <v>4</v>
      </c>
      <c r="R135" s="3">
        <v>2</v>
      </c>
      <c r="S135" s="3">
        <v>3</v>
      </c>
      <c r="T135" s="3">
        <v>4</v>
      </c>
      <c r="U135" s="6">
        <v>3</v>
      </c>
      <c r="V135" s="6">
        <v>4</v>
      </c>
      <c r="W135" s="6">
        <v>3</v>
      </c>
      <c r="X135" s="6">
        <v>4</v>
      </c>
      <c r="Y135" s="6">
        <v>3</v>
      </c>
      <c r="Z135" s="6">
        <v>1</v>
      </c>
      <c r="AA135" s="6">
        <v>4</v>
      </c>
      <c r="AB135" s="6">
        <v>4</v>
      </c>
      <c r="AC135" s="6">
        <v>3</v>
      </c>
      <c r="AD135" s="6">
        <v>5</v>
      </c>
      <c r="AE135" s="6">
        <v>4</v>
      </c>
      <c r="AF135" s="6">
        <v>5</v>
      </c>
      <c r="AG135" s="6">
        <v>5</v>
      </c>
      <c r="AH135" s="6">
        <v>4</v>
      </c>
      <c r="AI135" s="6">
        <v>4</v>
      </c>
      <c r="AJ135" s="6">
        <v>4</v>
      </c>
      <c r="AK135" s="6">
        <v>3</v>
      </c>
      <c r="AL135" s="6">
        <v>3</v>
      </c>
      <c r="AM135" s="6">
        <v>4</v>
      </c>
      <c r="AN135" s="6">
        <v>3</v>
      </c>
      <c r="AO135" s="6">
        <v>4</v>
      </c>
      <c r="AP135" s="6">
        <v>4</v>
      </c>
      <c r="AQ135" s="6">
        <v>3</v>
      </c>
      <c r="AR135" s="6">
        <v>4</v>
      </c>
      <c r="AS135" s="6">
        <v>3</v>
      </c>
      <c r="AT135" s="6">
        <v>3</v>
      </c>
      <c r="AU135" s="6">
        <v>4</v>
      </c>
      <c r="AV135" s="6">
        <v>3</v>
      </c>
      <c r="AW135" s="6">
        <v>4</v>
      </c>
      <c r="AX135" s="6">
        <v>4</v>
      </c>
      <c r="AY135" s="6">
        <v>4</v>
      </c>
      <c r="AZ135" s="6">
        <v>2</v>
      </c>
      <c r="BA135" s="6">
        <v>5</v>
      </c>
      <c r="BB135" s="6">
        <v>3</v>
      </c>
      <c r="BC135" s="6">
        <v>2</v>
      </c>
      <c r="BD135" s="6">
        <v>4</v>
      </c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22">
        <f t="shared" ref="DV135:DV139" si="183">AVERAGE(D135:DU135)</f>
        <v>3.5094339622641511</v>
      </c>
      <c r="DW135" s="3">
        <f t="shared" ref="DW135:DW139" si="184">COUNTIF(C135:DU135,5)</f>
        <v>5</v>
      </c>
      <c r="DX135" s="3">
        <f t="shared" ref="DX135:DX139" si="185">COUNTIF(C135:DU135,4)</f>
        <v>25</v>
      </c>
      <c r="DY135" s="3">
        <f t="shared" ref="DY135:DY139" si="186">COUNTIF(C135:DU135,3)</f>
        <v>18</v>
      </c>
      <c r="DZ135" s="3">
        <f t="shared" ref="DZ135:DZ139" si="187">COUNTIF(C135:DU135,2)</f>
        <v>5</v>
      </c>
      <c r="EA135" s="3">
        <f t="shared" ref="EA135:EA139" si="188">COUNTIF(C135:DU135,1)</f>
        <v>1</v>
      </c>
      <c r="EB135" s="3">
        <f t="shared" si="113"/>
        <v>54</v>
      </c>
      <c r="ED135" s="28">
        <f t="shared" ref="ED135:ED139" si="189">DW135/EB135</f>
        <v>9.2592592592592587E-2</v>
      </c>
      <c r="EE135" s="28">
        <f t="shared" ref="EE135:EE139" si="190">DX135/EB135</f>
        <v>0.46296296296296297</v>
      </c>
      <c r="EF135" s="28">
        <f t="shared" ref="EF135:EF139" si="191">DY135/EB135</f>
        <v>0.33333333333333331</v>
      </c>
      <c r="EG135" s="28">
        <f t="shared" ref="EG135:EG139" si="192">DZ135/EB135</f>
        <v>9.2592592592592587E-2</v>
      </c>
      <c r="EH135" s="28">
        <f t="shared" ref="EH135:EH139" si="193">EA135/EB135</f>
        <v>1.8518518518518517E-2</v>
      </c>
      <c r="EI135" s="29">
        <f t="shared" si="160"/>
        <v>0.99999999999999989</v>
      </c>
    </row>
    <row r="136" spans="1:139" s="3" customFormat="1" ht="35.25" customHeight="1">
      <c r="A136" s="5">
        <v>37</v>
      </c>
      <c r="B136" s="34" t="s">
        <v>31</v>
      </c>
      <c r="C136" s="6">
        <v>1</v>
      </c>
      <c r="D136" s="6">
        <v>3</v>
      </c>
      <c r="E136" s="6">
        <v>4</v>
      </c>
      <c r="F136" s="6">
        <v>4</v>
      </c>
      <c r="G136" s="6">
        <v>3</v>
      </c>
      <c r="H136" s="6">
        <v>3</v>
      </c>
      <c r="I136" s="6">
        <v>5</v>
      </c>
      <c r="J136" s="6">
        <v>5</v>
      </c>
      <c r="K136" s="6">
        <v>5</v>
      </c>
      <c r="L136" s="6">
        <v>4</v>
      </c>
      <c r="M136" s="6">
        <v>4</v>
      </c>
      <c r="N136" s="6">
        <v>3</v>
      </c>
      <c r="O136" s="6">
        <v>4</v>
      </c>
      <c r="P136" s="6">
        <v>4</v>
      </c>
      <c r="Q136" s="6">
        <v>5</v>
      </c>
      <c r="R136" s="6">
        <v>3</v>
      </c>
      <c r="S136" s="6">
        <v>4</v>
      </c>
      <c r="T136" s="18">
        <v>4</v>
      </c>
      <c r="U136" s="6">
        <v>3</v>
      </c>
      <c r="V136" s="6">
        <v>3</v>
      </c>
      <c r="W136" s="6">
        <v>3</v>
      </c>
      <c r="X136" s="6">
        <v>3</v>
      </c>
      <c r="Y136" s="6">
        <v>4</v>
      </c>
      <c r="Z136" s="6">
        <v>3</v>
      </c>
      <c r="AA136" s="6">
        <v>4</v>
      </c>
      <c r="AB136" s="6">
        <v>4</v>
      </c>
      <c r="AC136" s="6">
        <v>4</v>
      </c>
      <c r="AD136" s="6">
        <v>4</v>
      </c>
      <c r="AE136" s="6">
        <v>4</v>
      </c>
      <c r="AF136" s="6">
        <v>5</v>
      </c>
      <c r="AG136" s="6">
        <v>5</v>
      </c>
      <c r="AH136" s="6">
        <v>5</v>
      </c>
      <c r="AI136" s="6">
        <v>5</v>
      </c>
      <c r="AJ136" s="6">
        <v>4</v>
      </c>
      <c r="AK136" s="6">
        <v>2</v>
      </c>
      <c r="AL136" s="6">
        <v>2</v>
      </c>
      <c r="AM136" s="6">
        <v>4</v>
      </c>
      <c r="AN136" s="6">
        <v>4</v>
      </c>
      <c r="AO136" s="6">
        <v>5</v>
      </c>
      <c r="AP136" s="6">
        <v>4</v>
      </c>
      <c r="AQ136" s="6">
        <v>3</v>
      </c>
      <c r="AR136" s="6">
        <v>4</v>
      </c>
      <c r="AS136" s="6">
        <v>4</v>
      </c>
      <c r="AT136" s="6">
        <v>4</v>
      </c>
      <c r="AU136" s="6">
        <v>4</v>
      </c>
      <c r="AV136" s="6">
        <v>4</v>
      </c>
      <c r="AW136" s="6">
        <v>4</v>
      </c>
      <c r="AX136" s="6">
        <v>4</v>
      </c>
      <c r="AY136" s="6">
        <v>5</v>
      </c>
      <c r="AZ136" s="6">
        <v>3</v>
      </c>
      <c r="BA136" s="6">
        <v>5</v>
      </c>
      <c r="BB136" s="6">
        <v>5</v>
      </c>
      <c r="BC136" s="6">
        <v>4</v>
      </c>
      <c r="BD136" s="6">
        <v>5</v>
      </c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22">
        <f t="shared" si="183"/>
        <v>3.9433962264150941</v>
      </c>
      <c r="DW136" s="3">
        <f t="shared" si="184"/>
        <v>13</v>
      </c>
      <c r="DX136" s="3">
        <f t="shared" si="185"/>
        <v>26</v>
      </c>
      <c r="DY136" s="3">
        <f t="shared" si="186"/>
        <v>12</v>
      </c>
      <c r="DZ136" s="3">
        <f t="shared" si="187"/>
        <v>2</v>
      </c>
      <c r="EA136" s="3">
        <f t="shared" si="188"/>
        <v>1</v>
      </c>
      <c r="EB136" s="3">
        <f t="shared" si="113"/>
        <v>54</v>
      </c>
      <c r="ED136" s="28">
        <f t="shared" si="189"/>
        <v>0.24074074074074073</v>
      </c>
      <c r="EE136" s="28">
        <f t="shared" si="190"/>
        <v>0.48148148148148145</v>
      </c>
      <c r="EF136" s="28">
        <f t="shared" si="191"/>
        <v>0.22222222222222221</v>
      </c>
      <c r="EG136" s="28">
        <f t="shared" si="192"/>
        <v>3.7037037037037035E-2</v>
      </c>
      <c r="EH136" s="28">
        <f t="shared" si="193"/>
        <v>1.8518518518518517E-2</v>
      </c>
      <c r="EI136" s="29">
        <f t="shared" si="160"/>
        <v>0.99999999999999989</v>
      </c>
    </row>
    <row r="137" spans="1:139" s="3" customFormat="1" ht="35.25" customHeight="1">
      <c r="A137" s="4">
        <v>50</v>
      </c>
      <c r="B137" s="34" t="s">
        <v>100</v>
      </c>
      <c r="C137" s="6">
        <v>2</v>
      </c>
      <c r="D137" s="6">
        <v>2</v>
      </c>
      <c r="E137" s="6">
        <v>4</v>
      </c>
      <c r="F137" s="6">
        <v>4</v>
      </c>
      <c r="G137" s="6">
        <v>4</v>
      </c>
      <c r="H137" s="6">
        <v>4</v>
      </c>
      <c r="I137" s="6">
        <v>4</v>
      </c>
      <c r="J137" s="6">
        <v>1</v>
      </c>
      <c r="K137" s="6">
        <v>5</v>
      </c>
      <c r="L137" s="6">
        <v>4</v>
      </c>
      <c r="M137" s="6">
        <v>3</v>
      </c>
      <c r="N137" s="6">
        <v>2</v>
      </c>
      <c r="O137" s="6">
        <v>5</v>
      </c>
      <c r="P137" s="6">
        <v>3</v>
      </c>
      <c r="Q137" s="6">
        <v>4</v>
      </c>
      <c r="R137" s="6">
        <v>3</v>
      </c>
      <c r="S137" s="6">
        <v>3</v>
      </c>
      <c r="T137" s="18">
        <v>4</v>
      </c>
      <c r="U137" s="6">
        <v>4</v>
      </c>
      <c r="V137" s="6">
        <v>3</v>
      </c>
      <c r="W137" s="6">
        <v>4</v>
      </c>
      <c r="X137" s="6">
        <v>3</v>
      </c>
      <c r="Y137" s="6">
        <v>4</v>
      </c>
      <c r="Z137" s="6">
        <v>4</v>
      </c>
      <c r="AA137" s="6">
        <v>5</v>
      </c>
      <c r="AB137" s="6">
        <v>3</v>
      </c>
      <c r="AC137" s="6">
        <v>4</v>
      </c>
      <c r="AD137" s="6">
        <v>5</v>
      </c>
      <c r="AE137" s="6">
        <v>4</v>
      </c>
      <c r="AF137" s="6">
        <v>5</v>
      </c>
      <c r="AG137" s="6">
        <v>5</v>
      </c>
      <c r="AH137" s="6">
        <v>4</v>
      </c>
      <c r="AI137" s="6">
        <v>5</v>
      </c>
      <c r="AJ137" s="6">
        <v>4</v>
      </c>
      <c r="AK137" s="6">
        <v>2</v>
      </c>
      <c r="AL137" s="6">
        <v>3</v>
      </c>
      <c r="AM137" s="6">
        <v>4</v>
      </c>
      <c r="AN137" s="6">
        <v>4</v>
      </c>
      <c r="AO137" s="6">
        <v>5</v>
      </c>
      <c r="AP137" s="6">
        <v>4</v>
      </c>
      <c r="AQ137" s="6">
        <v>4</v>
      </c>
      <c r="AR137" s="6">
        <v>5</v>
      </c>
      <c r="AS137" s="6">
        <v>4</v>
      </c>
      <c r="AT137" s="6">
        <v>4</v>
      </c>
      <c r="AU137" s="6">
        <v>5</v>
      </c>
      <c r="AV137" s="6">
        <v>4</v>
      </c>
      <c r="AW137" s="6">
        <v>4</v>
      </c>
      <c r="AX137" s="6">
        <v>5</v>
      </c>
      <c r="AY137" s="6">
        <v>5</v>
      </c>
      <c r="AZ137" s="6">
        <v>3</v>
      </c>
      <c r="BA137" s="6">
        <v>5</v>
      </c>
      <c r="BB137" s="6">
        <v>4</v>
      </c>
      <c r="BC137" s="6">
        <v>4</v>
      </c>
      <c r="BD137" s="6">
        <v>4</v>
      </c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22">
        <f t="shared" si="183"/>
        <v>3.9056603773584904</v>
      </c>
      <c r="DW137" s="3">
        <f t="shared" si="184"/>
        <v>13</v>
      </c>
      <c r="DX137" s="3">
        <f t="shared" si="185"/>
        <v>27</v>
      </c>
      <c r="DY137" s="3">
        <f t="shared" si="186"/>
        <v>9</v>
      </c>
      <c r="DZ137" s="3">
        <f t="shared" si="187"/>
        <v>4</v>
      </c>
      <c r="EA137" s="3">
        <f t="shared" si="188"/>
        <v>1</v>
      </c>
      <c r="EB137" s="3">
        <f t="shared" si="113"/>
        <v>54</v>
      </c>
      <c r="ED137" s="28">
        <f t="shared" si="189"/>
        <v>0.24074074074074073</v>
      </c>
      <c r="EE137" s="28">
        <f t="shared" si="190"/>
        <v>0.5</v>
      </c>
      <c r="EF137" s="28">
        <f t="shared" si="191"/>
        <v>0.16666666666666666</v>
      </c>
      <c r="EG137" s="28">
        <f t="shared" si="192"/>
        <v>7.407407407407407E-2</v>
      </c>
      <c r="EH137" s="28">
        <f t="shared" si="193"/>
        <v>1.8518518518518517E-2</v>
      </c>
      <c r="EI137" s="29">
        <f t="shared" si="160"/>
        <v>0.99999999999999989</v>
      </c>
    </row>
    <row r="138" spans="1:139" s="39" customFormat="1" ht="35.25" customHeight="1">
      <c r="A138" s="35">
        <v>55</v>
      </c>
      <c r="B138" s="34" t="s">
        <v>41</v>
      </c>
      <c r="C138" s="36">
        <v>1</v>
      </c>
      <c r="D138" s="36">
        <v>3</v>
      </c>
      <c r="E138" s="36">
        <v>4</v>
      </c>
      <c r="F138" s="36">
        <v>4</v>
      </c>
      <c r="G138" s="36">
        <v>1</v>
      </c>
      <c r="H138" s="36">
        <v>4</v>
      </c>
      <c r="I138" s="36">
        <v>4</v>
      </c>
      <c r="J138" s="36">
        <v>5</v>
      </c>
      <c r="K138" s="36">
        <v>5</v>
      </c>
      <c r="L138" s="36">
        <v>4</v>
      </c>
      <c r="M138" s="36">
        <v>4</v>
      </c>
      <c r="N138" s="36">
        <v>3</v>
      </c>
      <c r="O138" s="36">
        <v>4</v>
      </c>
      <c r="P138" s="36">
        <v>4</v>
      </c>
      <c r="Q138" s="36">
        <v>5</v>
      </c>
      <c r="R138" s="36">
        <v>3</v>
      </c>
      <c r="S138" s="36">
        <v>3</v>
      </c>
      <c r="T138" s="37">
        <v>4</v>
      </c>
      <c r="U138" s="36">
        <v>3</v>
      </c>
      <c r="V138" s="36">
        <v>4</v>
      </c>
      <c r="W138" s="36">
        <v>3</v>
      </c>
      <c r="X138" s="36">
        <v>4</v>
      </c>
      <c r="Y138" s="36">
        <v>4</v>
      </c>
      <c r="Z138" s="36">
        <v>3</v>
      </c>
      <c r="AA138" s="36">
        <v>5</v>
      </c>
      <c r="AB138" s="36">
        <v>4</v>
      </c>
      <c r="AC138" s="36">
        <v>4</v>
      </c>
      <c r="AD138" s="36">
        <v>4</v>
      </c>
      <c r="AE138" s="36">
        <v>3</v>
      </c>
      <c r="AF138" s="36">
        <v>5</v>
      </c>
      <c r="AG138" s="36">
        <v>4</v>
      </c>
      <c r="AH138" s="36">
        <v>4</v>
      </c>
      <c r="AI138" s="36">
        <v>5</v>
      </c>
      <c r="AJ138" s="36">
        <v>4</v>
      </c>
      <c r="AK138" s="36">
        <v>2</v>
      </c>
      <c r="AL138" s="36">
        <v>3</v>
      </c>
      <c r="AM138" s="36">
        <v>4</v>
      </c>
      <c r="AN138" s="36">
        <v>4</v>
      </c>
      <c r="AO138" s="36">
        <v>5</v>
      </c>
      <c r="AP138" s="36">
        <v>4</v>
      </c>
      <c r="AQ138" s="36">
        <v>3</v>
      </c>
      <c r="AR138" s="36">
        <v>5</v>
      </c>
      <c r="AS138" s="36">
        <v>4</v>
      </c>
      <c r="AT138" s="36">
        <v>4</v>
      </c>
      <c r="AU138" s="36">
        <v>4</v>
      </c>
      <c r="AV138" s="36">
        <v>4</v>
      </c>
      <c r="AW138" s="36">
        <v>4</v>
      </c>
      <c r="AX138" s="36">
        <v>5</v>
      </c>
      <c r="AY138" s="36">
        <v>4</v>
      </c>
      <c r="AZ138" s="36">
        <v>3</v>
      </c>
      <c r="BA138" s="36">
        <v>5</v>
      </c>
      <c r="BB138" s="36">
        <v>5</v>
      </c>
      <c r="BC138" s="36">
        <v>3</v>
      </c>
      <c r="BD138" s="36">
        <v>4</v>
      </c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8">
        <f t="shared" si="183"/>
        <v>3.8867924528301887</v>
      </c>
      <c r="DW138" s="39">
        <f t="shared" si="184"/>
        <v>11</v>
      </c>
      <c r="DX138" s="39">
        <f t="shared" si="185"/>
        <v>28</v>
      </c>
      <c r="DY138" s="39">
        <f t="shared" si="186"/>
        <v>12</v>
      </c>
      <c r="DZ138" s="39">
        <f t="shared" si="187"/>
        <v>1</v>
      </c>
      <c r="EA138" s="39">
        <f t="shared" si="188"/>
        <v>2</v>
      </c>
      <c r="EB138" s="39">
        <f t="shared" si="113"/>
        <v>54</v>
      </c>
      <c r="ED138" s="40">
        <f t="shared" si="189"/>
        <v>0.20370370370370369</v>
      </c>
      <c r="EE138" s="40">
        <f t="shared" si="190"/>
        <v>0.51851851851851849</v>
      </c>
      <c r="EF138" s="40">
        <f t="shared" si="191"/>
        <v>0.22222222222222221</v>
      </c>
      <c r="EG138" s="40">
        <f t="shared" si="192"/>
        <v>1.8518518518518517E-2</v>
      </c>
      <c r="EH138" s="40">
        <f t="shared" si="193"/>
        <v>3.7037037037037035E-2</v>
      </c>
      <c r="EI138" s="41">
        <f t="shared" si="160"/>
        <v>1</v>
      </c>
    </row>
    <row r="139" spans="1:139" s="3" customFormat="1" ht="35.25" customHeight="1">
      <c r="A139" s="5">
        <v>57</v>
      </c>
      <c r="B139" s="34" t="s">
        <v>90</v>
      </c>
      <c r="C139" s="6">
        <v>4</v>
      </c>
      <c r="D139" s="6">
        <v>4</v>
      </c>
      <c r="E139" s="6">
        <v>4</v>
      </c>
      <c r="F139" s="6">
        <v>4</v>
      </c>
      <c r="G139" s="6">
        <v>4</v>
      </c>
      <c r="H139" s="6">
        <v>4</v>
      </c>
      <c r="I139" s="6">
        <v>4</v>
      </c>
      <c r="J139" s="6">
        <v>5</v>
      </c>
      <c r="K139" s="6">
        <v>5</v>
      </c>
      <c r="L139" s="6">
        <v>3</v>
      </c>
      <c r="M139" s="6">
        <v>4</v>
      </c>
      <c r="N139" s="6">
        <v>3</v>
      </c>
      <c r="O139" s="6">
        <v>5</v>
      </c>
      <c r="P139" s="6">
        <v>4</v>
      </c>
      <c r="Q139" s="6">
        <v>5</v>
      </c>
      <c r="R139" s="6">
        <v>3</v>
      </c>
      <c r="S139" s="6">
        <v>4</v>
      </c>
      <c r="T139" s="18">
        <v>4</v>
      </c>
      <c r="U139" s="6">
        <v>4</v>
      </c>
      <c r="V139" s="6">
        <v>4</v>
      </c>
      <c r="W139" s="6">
        <v>4</v>
      </c>
      <c r="X139" s="6">
        <v>4</v>
      </c>
      <c r="Y139" s="6">
        <v>4</v>
      </c>
      <c r="Z139" s="6">
        <v>4</v>
      </c>
      <c r="AA139" s="6">
        <v>4</v>
      </c>
      <c r="AB139" s="6">
        <v>4</v>
      </c>
      <c r="AC139" s="6">
        <v>4</v>
      </c>
      <c r="AD139" s="6">
        <v>5</v>
      </c>
      <c r="AE139" s="6">
        <v>4</v>
      </c>
      <c r="AF139" s="6">
        <v>4</v>
      </c>
      <c r="AG139" s="6">
        <v>5</v>
      </c>
      <c r="AH139" s="6">
        <v>4</v>
      </c>
      <c r="AI139" s="6">
        <v>5</v>
      </c>
      <c r="AJ139" s="6">
        <v>4</v>
      </c>
      <c r="AK139" s="6">
        <v>3</v>
      </c>
      <c r="AL139" s="6">
        <v>2</v>
      </c>
      <c r="AM139" s="6">
        <v>5</v>
      </c>
      <c r="AN139" s="6">
        <v>5</v>
      </c>
      <c r="AO139" s="6">
        <v>5</v>
      </c>
      <c r="AP139" s="6">
        <v>4</v>
      </c>
      <c r="AQ139" s="6">
        <v>4</v>
      </c>
      <c r="AR139" s="6">
        <v>5</v>
      </c>
      <c r="AS139" s="6">
        <v>4</v>
      </c>
      <c r="AT139" s="6">
        <v>4</v>
      </c>
      <c r="AU139" s="6">
        <v>4</v>
      </c>
      <c r="AV139" s="6">
        <v>4</v>
      </c>
      <c r="AW139" s="6">
        <v>4</v>
      </c>
      <c r="AX139" s="6">
        <v>5</v>
      </c>
      <c r="AY139" s="6">
        <v>5</v>
      </c>
      <c r="AZ139" s="6">
        <v>4</v>
      </c>
      <c r="BA139" s="6">
        <v>5</v>
      </c>
      <c r="BB139" s="6">
        <v>5</v>
      </c>
      <c r="BC139" s="6">
        <v>4</v>
      </c>
      <c r="BD139" s="6">
        <v>5</v>
      </c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22">
        <f t="shared" si="183"/>
        <v>4.1886792452830193</v>
      </c>
      <c r="DW139" s="3">
        <f t="shared" si="184"/>
        <v>16</v>
      </c>
      <c r="DX139" s="3">
        <f t="shared" si="185"/>
        <v>33</v>
      </c>
      <c r="DY139" s="3">
        <f t="shared" si="186"/>
        <v>4</v>
      </c>
      <c r="DZ139" s="3">
        <f t="shared" si="187"/>
        <v>1</v>
      </c>
      <c r="EA139" s="3">
        <f t="shared" si="188"/>
        <v>0</v>
      </c>
      <c r="EB139" s="3">
        <f t="shared" si="113"/>
        <v>54</v>
      </c>
      <c r="ED139" s="28">
        <f t="shared" si="189"/>
        <v>0.29629629629629628</v>
      </c>
      <c r="EE139" s="28">
        <f t="shared" si="190"/>
        <v>0.61111111111111116</v>
      </c>
      <c r="EF139" s="28">
        <f t="shared" si="191"/>
        <v>7.407407407407407E-2</v>
      </c>
      <c r="EG139" s="28">
        <f t="shared" si="192"/>
        <v>1.8518518518518517E-2</v>
      </c>
      <c r="EH139" s="28">
        <f t="shared" si="193"/>
        <v>0</v>
      </c>
      <c r="EI139" s="29">
        <f t="shared" si="160"/>
        <v>1</v>
      </c>
    </row>
    <row r="140" spans="1:139" s="3" customFormat="1" ht="19.5" customHeight="1">
      <c r="A140" s="5"/>
      <c r="B140" s="8" t="s">
        <v>46</v>
      </c>
      <c r="C140" s="15">
        <f t="shared" ref="C140:AH140" si="194">AVERAGE(C131:C139)</f>
        <v>2.4682539682539684</v>
      </c>
      <c r="D140" s="15">
        <f t="shared" si="194"/>
        <v>3.1309523809523805</v>
      </c>
      <c r="E140" s="15">
        <f t="shared" si="194"/>
        <v>4</v>
      </c>
      <c r="F140" s="15">
        <f t="shared" si="194"/>
        <v>4</v>
      </c>
      <c r="G140" s="15">
        <f t="shared" si="194"/>
        <v>3.0793650793650795</v>
      </c>
      <c r="H140" s="15">
        <f t="shared" si="194"/>
        <v>3.8412698412698414</v>
      </c>
      <c r="I140" s="15">
        <f t="shared" si="194"/>
        <v>4.0277777777777777</v>
      </c>
      <c r="J140" s="15">
        <f t="shared" si="194"/>
        <v>3.5992063492063489</v>
      </c>
      <c r="K140" s="15">
        <f t="shared" si="194"/>
        <v>4.9444444444444446</v>
      </c>
      <c r="L140" s="15">
        <f t="shared" si="194"/>
        <v>3.6587301587301586</v>
      </c>
      <c r="M140" s="15">
        <f t="shared" si="194"/>
        <v>3.6626984126984126</v>
      </c>
      <c r="N140" s="15">
        <f t="shared" si="194"/>
        <v>2.9007936507936511</v>
      </c>
      <c r="O140" s="15">
        <f t="shared" si="194"/>
        <v>4.3769841269841274</v>
      </c>
      <c r="P140" s="15">
        <f t="shared" si="194"/>
        <v>3.1468253968253967</v>
      </c>
      <c r="Q140" s="15">
        <f t="shared" si="194"/>
        <v>4.2738095238095237</v>
      </c>
      <c r="R140" s="15">
        <f t="shared" si="194"/>
        <v>2.6587301587301586</v>
      </c>
      <c r="S140" s="15">
        <f t="shared" si="194"/>
        <v>3.5158730158730158</v>
      </c>
      <c r="T140" s="15">
        <f t="shared" si="194"/>
        <v>4.0198412698412698</v>
      </c>
      <c r="U140" s="15">
        <f t="shared" si="194"/>
        <v>3.3095238095238093</v>
      </c>
      <c r="V140" s="15">
        <f t="shared" si="194"/>
        <v>3.5357142857142856</v>
      </c>
      <c r="W140" s="15">
        <f t="shared" si="194"/>
        <v>3.3412698412698414</v>
      </c>
      <c r="X140" s="15">
        <f t="shared" si="194"/>
        <v>3.4761904761904767</v>
      </c>
      <c r="Y140" s="15">
        <f t="shared" si="194"/>
        <v>3.5238095238095233</v>
      </c>
      <c r="Z140" s="15">
        <f t="shared" si="194"/>
        <v>3.1031746031746033</v>
      </c>
      <c r="AA140" s="15">
        <f t="shared" si="194"/>
        <v>4.0238095238095237</v>
      </c>
      <c r="AB140" s="15">
        <f t="shared" si="194"/>
        <v>3.5595238095238093</v>
      </c>
      <c r="AC140" s="15">
        <f t="shared" si="194"/>
        <v>3.8531746031746033</v>
      </c>
      <c r="AD140" s="15">
        <f t="shared" si="194"/>
        <v>4.42063492063492</v>
      </c>
      <c r="AE140" s="15">
        <f t="shared" si="194"/>
        <v>3.8293650793650795</v>
      </c>
      <c r="AF140" s="15">
        <f t="shared" si="194"/>
        <v>4.583333333333333</v>
      </c>
      <c r="AG140" s="15">
        <f t="shared" si="194"/>
        <v>4.6865079365079367</v>
      </c>
      <c r="AH140" s="15">
        <f t="shared" si="194"/>
        <v>3.9801587301587302</v>
      </c>
      <c r="AI140" s="15">
        <f t="shared" ref="AI140:BD140" si="195">AVERAGE(AI131:AI139)</f>
        <v>4.7976190476190466</v>
      </c>
      <c r="AJ140" s="15">
        <f t="shared" si="195"/>
        <v>3.9404761904761907</v>
      </c>
      <c r="AK140" s="15">
        <f t="shared" si="195"/>
        <v>2.5873015873015874</v>
      </c>
      <c r="AL140" s="15">
        <f t="shared" si="195"/>
        <v>2.6349206349206349</v>
      </c>
      <c r="AM140" s="15">
        <f t="shared" si="195"/>
        <v>4.1428571428571432</v>
      </c>
      <c r="AN140" s="15">
        <f t="shared" si="195"/>
        <v>3.9761904761904767</v>
      </c>
      <c r="AO140" s="15">
        <f t="shared" si="195"/>
        <v>4.5436507936507935</v>
      </c>
      <c r="AP140" s="15">
        <f t="shared" si="195"/>
        <v>4.0277777777777777</v>
      </c>
      <c r="AQ140" s="15">
        <f t="shared" si="195"/>
        <v>3.5476190476190479</v>
      </c>
      <c r="AR140" s="15">
        <f t="shared" si="195"/>
        <v>4.0555555555555554</v>
      </c>
      <c r="AS140" s="15">
        <f t="shared" si="195"/>
        <v>3.7063492063492061</v>
      </c>
      <c r="AT140" s="15">
        <f t="shared" si="195"/>
        <v>3.7063492063492061</v>
      </c>
      <c r="AU140" s="15">
        <f t="shared" si="195"/>
        <v>3.7698412698412698</v>
      </c>
      <c r="AV140" s="15">
        <f t="shared" si="195"/>
        <v>3.7023809523809521</v>
      </c>
      <c r="AW140" s="15">
        <f t="shared" si="195"/>
        <v>4.0277777777777777</v>
      </c>
      <c r="AX140" s="15">
        <f t="shared" si="195"/>
        <v>4.0555555555555554</v>
      </c>
      <c r="AY140" s="15">
        <f t="shared" si="195"/>
        <v>4.4642857142857144</v>
      </c>
      <c r="AZ140" s="15">
        <f t="shared" si="195"/>
        <v>2.996031746031746</v>
      </c>
      <c r="BA140" s="15">
        <f t="shared" si="195"/>
        <v>4.3730158730158726</v>
      </c>
      <c r="BB140" s="15">
        <f t="shared" si="195"/>
        <v>4.2857142857142856</v>
      </c>
      <c r="BC140" s="15">
        <f t="shared" si="195"/>
        <v>3.3095238095238093</v>
      </c>
      <c r="BD140" s="15">
        <f t="shared" si="195"/>
        <v>4.5079365079365079</v>
      </c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23">
        <f>AVERAGE(DV135:DV139)</f>
        <v>3.8867924528301883</v>
      </c>
      <c r="EB140" s="3">
        <f t="shared" ref="EB140:EB150" si="196">SUM(DW140:EA140)</f>
        <v>0</v>
      </c>
      <c r="ED140" s="33">
        <f t="shared" ref="ED140:EH140" si="197">AVERAGE(ED135:ED139)</f>
        <v>0.21481481481481479</v>
      </c>
      <c r="EE140" s="33">
        <f t="shared" si="197"/>
        <v>0.51481481481481484</v>
      </c>
      <c r="EF140" s="33">
        <f t="shared" si="197"/>
        <v>0.20370370370370372</v>
      </c>
      <c r="EG140" s="33">
        <f t="shared" si="197"/>
        <v>4.8148148148148148E-2</v>
      </c>
      <c r="EH140" s="33">
        <f t="shared" si="197"/>
        <v>1.8518518518518517E-2</v>
      </c>
      <c r="EI140" s="29">
        <f>SUM(ED140:EH140)</f>
        <v>1</v>
      </c>
    </row>
    <row r="141" spans="1:139" s="3" customFormat="1" ht="18" customHeight="1">
      <c r="A141" s="5"/>
      <c r="B141" s="8" t="s">
        <v>45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18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EB141" s="3">
        <f t="shared" si="196"/>
        <v>0</v>
      </c>
      <c r="ED141" s="28"/>
      <c r="EE141" s="28"/>
      <c r="EF141" s="28"/>
      <c r="EG141" s="28"/>
      <c r="EH141" s="28"/>
    </row>
    <row r="142" spans="1:139" s="3" customFormat="1" ht="18" customHeight="1">
      <c r="A142" s="5"/>
      <c r="B142" s="13" t="s">
        <v>48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18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  <c r="DF142" s="24"/>
      <c r="DG142" s="24"/>
      <c r="DH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V142" s="25">
        <f>(DV140+DV132+DV125+DV116+DV106+DV90+DV83+DV75+DV61+DV52+DV41+DV33+DV22+DV11)/14</f>
        <v>3.7323775505716208</v>
      </c>
      <c r="DW142" s="1"/>
      <c r="DX142" s="1"/>
      <c r="EB142" s="3">
        <f t="shared" si="196"/>
        <v>0</v>
      </c>
      <c r="ED142" s="28">
        <f>(ED11+ED22+ED33+ED41+ED52+ED61+ED75+ED83+ED90+ED106+ED116+ED125+ED132+ED140)/14</f>
        <v>0.1645133673604024</v>
      </c>
      <c r="EE142" s="28">
        <f>(EE11+EE22+EE33+EE41+EE52+EE61+EE75+EE83+EE90+EE106+EE116+EE125+EE132+EE140)/14</f>
        <v>0.50482387525289607</v>
      </c>
      <c r="EF142" s="28">
        <f>(EF11+EF22+EF33+EF41+EF52+EF61+EF75+EF83+EF90+EF106+EF116+EF125+EF132+EF140)/14</f>
        <v>0.21664754790316335</v>
      </c>
      <c r="EG142" s="28">
        <f>(EG11+EG22+EG33+EG41+EG52+EG61+EG75+EG83+EG90+EG106+EG116+EG125+EG132+EG140)/14</f>
        <v>9.7569408811547159E-2</v>
      </c>
      <c r="EH142" s="28">
        <f>(EH11+EH22+EH33+EH41+EH52+EH61+EH75+EH83+EH90+EH106+EH116+EH125+EH132+EH140)/14</f>
        <v>1.6445800671991147E-2</v>
      </c>
      <c r="EI142" s="29">
        <f>SUM(ED142:EH142)</f>
        <v>1</v>
      </c>
    </row>
    <row r="143" spans="1:139">
      <c r="EB143" s="3">
        <f t="shared" si="196"/>
        <v>0</v>
      </c>
    </row>
    <row r="144" spans="1:139">
      <c r="EB144" s="3">
        <f t="shared" si="196"/>
        <v>0</v>
      </c>
      <c r="ED144" s="42">
        <f>ED142</f>
        <v>0.1645133673604024</v>
      </c>
      <c r="EE144" s="42">
        <f>EE142</f>
        <v>0.50482387525289607</v>
      </c>
      <c r="EF144" s="42">
        <f>EF142+EG142+EH142</f>
        <v>0.33066275738670164</v>
      </c>
    </row>
    <row r="145" spans="2:136">
      <c r="EB145" s="3">
        <f t="shared" si="196"/>
        <v>0</v>
      </c>
      <c r="ED145" s="27" t="s">
        <v>104</v>
      </c>
      <c r="EE145" s="27" t="s">
        <v>102</v>
      </c>
      <c r="EF145" s="27" t="s">
        <v>103</v>
      </c>
    </row>
    <row r="146" spans="2:136">
      <c r="EB146" s="3">
        <f t="shared" si="196"/>
        <v>0</v>
      </c>
    </row>
    <row r="147" spans="2:136">
      <c r="B147" s="1" t="s">
        <v>105</v>
      </c>
      <c r="EB147" s="3">
        <f t="shared" si="196"/>
        <v>0</v>
      </c>
    </row>
    <row r="148" spans="2:136">
      <c r="EB148" s="3">
        <f t="shared" si="196"/>
        <v>0</v>
      </c>
    </row>
    <row r="149" spans="2:136">
      <c r="EB149" s="3">
        <f t="shared" si="196"/>
        <v>0</v>
      </c>
    </row>
    <row r="150" spans="2:136">
      <c r="EB150" s="3">
        <f t="shared" si="196"/>
        <v>0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topLeftCell="A256" workbookViewId="0">
      <selection activeCell="B20" sqref="B20"/>
    </sheetView>
  </sheetViews>
  <sheetFormatPr defaultRowHeight="12.75"/>
  <cols>
    <col min="1" max="1" width="4.140625" style="16" customWidth="1"/>
    <col min="2" max="2" width="38.42578125" customWidth="1"/>
    <col min="3" max="4" width="11.28515625" style="16" customWidth="1"/>
  </cols>
  <sheetData>
    <row r="1" spans="1:4" ht="25.5" customHeight="1">
      <c r="A1" s="43"/>
      <c r="B1" s="44"/>
      <c r="C1" s="50" t="s">
        <v>101</v>
      </c>
      <c r="D1" s="51"/>
    </row>
    <row r="2" spans="1:4">
      <c r="A2" s="45" t="s">
        <v>74</v>
      </c>
      <c r="B2" s="45" t="s">
        <v>67</v>
      </c>
      <c r="C2" s="46">
        <v>2017</v>
      </c>
      <c r="D2" s="46">
        <v>2014</v>
      </c>
    </row>
    <row r="3" spans="1:4">
      <c r="A3" s="45">
        <v>1</v>
      </c>
      <c r="B3" s="47" t="str">
        <f>Rekapitulasi!B6</f>
        <v>Sistem Kompensasi</v>
      </c>
      <c r="C3" s="48">
        <f>Rekapitulasi!DV11</f>
        <v>3.3113207547169812</v>
      </c>
      <c r="D3" s="48">
        <v>4.0538633245439151</v>
      </c>
    </row>
    <row r="4" spans="1:4">
      <c r="A4" s="45">
        <v>2</v>
      </c>
      <c r="B4" s="47" t="str">
        <f>Rekapitulasi!B13</f>
        <v>Keterbukaan &amp; Komunikasi</v>
      </c>
      <c r="C4" s="48">
        <f>Rekapitulasi!DV22</f>
        <v>3.8537735849056602</v>
      </c>
      <c r="D4" s="48">
        <v>4.1248724438651374</v>
      </c>
    </row>
    <row r="5" spans="1:4">
      <c r="A5" s="45">
        <v>3</v>
      </c>
      <c r="B5" s="47" t="str">
        <f>Rekapitulasi!B24</f>
        <v>Leadership dan Efektifitas Manajemen</v>
      </c>
      <c r="C5" s="48">
        <f>Rekapitulasi!DV33</f>
        <v>3.9056603773584908</v>
      </c>
      <c r="D5" s="48">
        <v>4.0215211520883916</v>
      </c>
    </row>
    <row r="6" spans="1:4">
      <c r="A6" s="45">
        <v>4</v>
      </c>
      <c r="B6" s="47" t="str">
        <f>Rekapitulasi!B35</f>
        <v>Pelatihan &amp; Pengembangan Karyawan</v>
      </c>
      <c r="C6" s="48">
        <f>Rekapitulasi!DV41</f>
        <v>3.5320754716981129</v>
      </c>
      <c r="D6" s="48">
        <v>3.9661534044449338</v>
      </c>
    </row>
    <row r="7" spans="1:4">
      <c r="A7" s="45">
        <v>5</v>
      </c>
      <c r="B7" s="47" t="str">
        <f>Rekapitulasi!B43</f>
        <v>Tujuan Organisasi (Visi, Misi, Strategi)</v>
      </c>
      <c r="C7" s="48">
        <f>Rekapitulasi!DV52</f>
        <v>3.8301886792452828</v>
      </c>
      <c r="D7" s="48">
        <v>3.9978518070453242</v>
      </c>
    </row>
    <row r="8" spans="1:4">
      <c r="A8" s="45">
        <v>6</v>
      </c>
      <c r="B8" s="47" t="str">
        <f>Rekapitulasi!B54</f>
        <v>Tingkat Kerjasama</v>
      </c>
      <c r="C8" s="48">
        <f>Rekapitulasi!DV61</f>
        <v>3.8427672955974841</v>
      </c>
      <c r="D8" s="48">
        <v>3.9915935166621463</v>
      </c>
    </row>
    <row r="9" spans="1:4">
      <c r="A9" s="45">
        <v>7</v>
      </c>
      <c r="B9" s="47" t="str">
        <f>Rekapitulasi!B63</f>
        <v>Kepuasan dalam Bekerja</v>
      </c>
      <c r="C9" s="48">
        <f>Rekapitulasi!DV75</f>
        <v>3.7280973743237897</v>
      </c>
      <c r="D9" s="48">
        <v>4.1340644878859267</v>
      </c>
    </row>
    <row r="10" spans="1:4">
      <c r="A10" s="45">
        <v>8</v>
      </c>
      <c r="B10" s="47" t="str">
        <f>Rekapitulasi!B77</f>
        <v>Fasilitas &amp; Lingkungan Kerja</v>
      </c>
      <c r="C10" s="48">
        <f>Rekapitulasi!DV83</f>
        <v>3.7396226415094338</v>
      </c>
      <c r="D10" s="48">
        <v>4.1366356816699277</v>
      </c>
    </row>
    <row r="11" spans="1:4">
      <c r="A11" s="45">
        <v>9</v>
      </c>
      <c r="B11" s="47" t="str">
        <f>Rekapitulasi!B85</f>
        <v>Loyalitas &amp; Rasa Memiliki</v>
      </c>
      <c r="C11" s="48">
        <f>Rekapitulasi!DV90</f>
        <v>3.6981132075471694</v>
      </c>
      <c r="D11" s="48">
        <v>4.1560542685542687</v>
      </c>
    </row>
    <row r="12" spans="1:4">
      <c r="A12" s="45">
        <v>10</v>
      </c>
      <c r="B12" s="47" t="str">
        <f>Rekapitulasi!B92</f>
        <v>Iklim Organisasi</v>
      </c>
      <c r="C12" s="48">
        <f>Rekapitulasi!DV106</f>
        <v>3.8287373004354142</v>
      </c>
      <c r="D12" s="48">
        <v>4.0626634949943519</v>
      </c>
    </row>
    <row r="13" spans="1:4">
      <c r="A13" s="45">
        <v>11</v>
      </c>
      <c r="B13" s="47" t="str">
        <f>Rekapitulasi!B108</f>
        <v>Tingkat Partisipasi Karyawan</v>
      </c>
      <c r="C13" s="48">
        <f>Rekapitulasi!DV116</f>
        <v>3.5741239892183287</v>
      </c>
      <c r="D13" s="48">
        <v>3.8260919247172382</v>
      </c>
    </row>
    <row r="14" spans="1:4">
      <c r="A14" s="45">
        <v>12</v>
      </c>
      <c r="B14" s="47" t="str">
        <f>Rekapitulasi!B118</f>
        <v xml:space="preserve"> Kebersamaan dan Kesatuan visi  </v>
      </c>
      <c r="C14" s="48">
        <f>Rekapitulasi!DV125</f>
        <v>3.7421383647798745</v>
      </c>
      <c r="D14" s="48">
        <v>3.9130742736767656</v>
      </c>
    </row>
    <row r="15" spans="1:4">
      <c r="A15" s="45">
        <v>13</v>
      </c>
      <c r="B15" s="47" t="str">
        <f>Rekapitulasi!B127</f>
        <v xml:space="preserve"> Level &amp; Kualitas Supervisi</v>
      </c>
      <c r="C15" s="48">
        <f>Rekapitulasi!DV132</f>
        <v>3.7798742138364783</v>
      </c>
      <c r="D15" s="48">
        <v>3.8614282090309486</v>
      </c>
    </row>
    <row r="16" spans="1:4">
      <c r="A16" s="45">
        <v>14</v>
      </c>
      <c r="B16" s="47" t="str">
        <f>Rekapitulasi!B134</f>
        <v xml:space="preserve">Efektifitas Organisasi </v>
      </c>
      <c r="C16" s="48">
        <f>Rekapitulasi!DV140</f>
        <v>3.8867924528301883</v>
      </c>
      <c r="D16" s="48">
        <v>4.0217589319701998</v>
      </c>
    </row>
    <row r="17" spans="1:4">
      <c r="A17" s="43"/>
      <c r="B17" s="44"/>
      <c r="C17" s="43"/>
      <c r="D17" s="43"/>
    </row>
    <row r="18" spans="1:4">
      <c r="A18" s="43"/>
      <c r="B18" s="44" t="s">
        <v>85</v>
      </c>
      <c r="C18" s="49">
        <f>AVERAGE(C3:C17)</f>
        <v>3.7323775505716204</v>
      </c>
      <c r="D18" s="49">
        <f>AVERAGE(D3:D17)</f>
        <v>4.0191162086535339</v>
      </c>
    </row>
  </sheetData>
  <mergeCells count="1">
    <mergeCell ref="C1:D1"/>
  </mergeCells>
  <phoneticPr fontId="5" type="noConversion"/>
  <pageMargins left="0.75" right="0.75" top="1" bottom="1" header="0.5" footer="0.5"/>
  <pageSetup paperSize="9" orientation="portrait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Rekapitulasi</vt:lpstr>
      <vt:lpstr>Laporan</vt:lpstr>
    </vt:vector>
  </TitlesOfParts>
  <Company>pt 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bambang</dc:creator>
  <cp:lastModifiedBy>timmy</cp:lastModifiedBy>
  <cp:lastPrinted>2017-04-20T02:39:50Z</cp:lastPrinted>
  <dcterms:created xsi:type="dcterms:W3CDTF">2007-11-21T01:09:26Z</dcterms:created>
  <dcterms:modified xsi:type="dcterms:W3CDTF">2017-12-29T08:08:19Z</dcterms:modified>
</cp:coreProperties>
</file>