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\Documents\Папка+\Инфо о деятельности Главархитектуры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</sheets>
  <definedNames>
    <definedName name="__xlfn_COUNTIFS">#N/A</definedName>
    <definedName name="Исполнители">#REF!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84" i="1" l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P183" i="1"/>
  <c r="P182" i="1"/>
  <c r="P184" i="1" l="1"/>
  <c r="O179" i="1"/>
  <c r="N179" i="1"/>
  <c r="M179" i="1"/>
  <c r="M185" i="1" s="1"/>
  <c r="L179" i="1"/>
  <c r="L185" i="1" s="1"/>
  <c r="K179" i="1"/>
  <c r="J179" i="1"/>
  <c r="I179" i="1"/>
  <c r="H179" i="1"/>
  <c r="G179" i="1"/>
  <c r="G185" i="1" s="1"/>
  <c r="F179" i="1"/>
  <c r="F185" i="1" s="1"/>
  <c r="E179" i="1"/>
  <c r="D179" i="1"/>
  <c r="C179" i="1"/>
  <c r="C185" i="1" s="1"/>
  <c r="B179" i="1"/>
  <c r="P178" i="1"/>
  <c r="Q183" i="1" s="1"/>
  <c r="P177" i="1"/>
  <c r="N185" i="1" l="1"/>
  <c r="J185" i="1"/>
  <c r="D185" i="1"/>
  <c r="Q182" i="1"/>
  <c r="K185" i="1"/>
  <c r="O180" i="1"/>
  <c r="B185" i="1"/>
  <c r="O185" i="1"/>
  <c r="I185" i="1"/>
  <c r="E185" i="1"/>
  <c r="H185" i="1"/>
  <c r="P179" i="1"/>
  <c r="O174" i="1"/>
  <c r="N174" i="1"/>
  <c r="M174" i="1"/>
  <c r="L174" i="1"/>
  <c r="K174" i="1"/>
  <c r="J174" i="1"/>
  <c r="J180" i="1" s="1"/>
  <c r="I174" i="1"/>
  <c r="H174" i="1"/>
  <c r="G174" i="1"/>
  <c r="F174" i="1"/>
  <c r="F180" i="1" s="1"/>
  <c r="E174" i="1"/>
  <c r="D174" i="1"/>
  <c r="D180" i="1" s="1"/>
  <c r="C174" i="1"/>
  <c r="B174" i="1"/>
  <c r="P173" i="1"/>
  <c r="Q178" i="1" s="1"/>
  <c r="P172" i="1"/>
  <c r="Q177" i="1" s="1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Q9" i="2"/>
  <c r="Q8" i="2"/>
  <c r="O169" i="1"/>
  <c r="O170" i="1" s="1"/>
  <c r="N169" i="1"/>
  <c r="M169" i="1"/>
  <c r="L169" i="1"/>
  <c r="K169" i="1"/>
  <c r="J169" i="1"/>
  <c r="I169" i="1"/>
  <c r="H169" i="1"/>
  <c r="G169" i="1"/>
  <c r="F169" i="1"/>
  <c r="E169" i="1"/>
  <c r="D169" i="1"/>
  <c r="D170" i="1" s="1"/>
  <c r="C169" i="1"/>
  <c r="C170" i="1" s="1"/>
  <c r="B169" i="1"/>
  <c r="P168" i="1"/>
  <c r="P167" i="1"/>
  <c r="O164" i="1"/>
  <c r="N164" i="1"/>
  <c r="N170" i="1" s="1"/>
  <c r="M164" i="1"/>
  <c r="M170" i="1" s="1"/>
  <c r="L164" i="1"/>
  <c r="K164" i="1"/>
  <c r="K170" i="1" s="1"/>
  <c r="J164" i="1"/>
  <c r="I164" i="1"/>
  <c r="H164" i="1"/>
  <c r="G164" i="1"/>
  <c r="F164" i="1"/>
  <c r="E164" i="1"/>
  <c r="E170" i="1" s="1"/>
  <c r="D164" i="1"/>
  <c r="C164" i="1"/>
  <c r="B164" i="1"/>
  <c r="B170" i="1" s="1"/>
  <c r="P163" i="1"/>
  <c r="P164" i="1" s="1"/>
  <c r="P162" i="1"/>
  <c r="O159" i="1"/>
  <c r="O165" i="1" s="1"/>
  <c r="N159" i="1"/>
  <c r="M159" i="1"/>
  <c r="L159" i="1"/>
  <c r="L165" i="1" s="1"/>
  <c r="K159" i="1"/>
  <c r="K160" i="1" s="1"/>
  <c r="J159" i="1"/>
  <c r="I159" i="1"/>
  <c r="I165" i="1" s="1"/>
  <c r="H159" i="1"/>
  <c r="G159" i="1"/>
  <c r="F159" i="1"/>
  <c r="E159" i="1"/>
  <c r="D159" i="1"/>
  <c r="C159" i="1"/>
  <c r="C165" i="1" s="1"/>
  <c r="B159" i="1"/>
  <c r="P158" i="1"/>
  <c r="P159" i="1" s="1"/>
  <c r="P157" i="1"/>
  <c r="O154" i="1"/>
  <c r="N154" i="1"/>
  <c r="M154" i="1"/>
  <c r="M160" i="1" s="1"/>
  <c r="L154" i="1"/>
  <c r="K154" i="1"/>
  <c r="J154" i="1"/>
  <c r="J160" i="1" s="1"/>
  <c r="I154" i="1"/>
  <c r="I155" i="1" s="1"/>
  <c r="H154" i="1"/>
  <c r="G154" i="1"/>
  <c r="G160" i="1" s="1"/>
  <c r="F154" i="1"/>
  <c r="E154" i="1"/>
  <c r="D154" i="1"/>
  <c r="C154" i="1"/>
  <c r="B154" i="1"/>
  <c r="P153" i="1"/>
  <c r="Q153" i="1" s="1"/>
  <c r="P152" i="1"/>
  <c r="O149" i="1"/>
  <c r="N149" i="1"/>
  <c r="M149" i="1"/>
  <c r="L149" i="1"/>
  <c r="K149" i="1"/>
  <c r="K155" i="1" s="1"/>
  <c r="J149" i="1"/>
  <c r="I149" i="1"/>
  <c r="H149" i="1"/>
  <c r="H155" i="1" s="1"/>
  <c r="G149" i="1"/>
  <c r="G150" i="1" s="1"/>
  <c r="F149" i="1"/>
  <c r="E149" i="1"/>
  <c r="E155" i="1" s="1"/>
  <c r="D149" i="1"/>
  <c r="C149" i="1"/>
  <c r="B149" i="1"/>
  <c r="P148" i="1"/>
  <c r="P147" i="1"/>
  <c r="Q147" i="1" s="1"/>
  <c r="O144" i="1"/>
  <c r="O150" i="1" s="1"/>
  <c r="N144" i="1"/>
  <c r="M144" i="1"/>
  <c r="L144" i="1"/>
  <c r="K144" i="1"/>
  <c r="J144" i="1"/>
  <c r="I144" i="1"/>
  <c r="I150" i="1" s="1"/>
  <c r="H144" i="1"/>
  <c r="G144" i="1"/>
  <c r="F144" i="1"/>
  <c r="F150" i="1" s="1"/>
  <c r="E144" i="1"/>
  <c r="E145" i="1" s="1"/>
  <c r="D144" i="1"/>
  <c r="C144" i="1"/>
  <c r="C150" i="1" s="1"/>
  <c r="B144" i="1"/>
  <c r="P143" i="1"/>
  <c r="P142" i="1"/>
  <c r="O139" i="1"/>
  <c r="O140" i="1" s="1"/>
  <c r="N139" i="1"/>
  <c r="M139" i="1"/>
  <c r="L139" i="1"/>
  <c r="K139" i="1"/>
  <c r="J139" i="1"/>
  <c r="I139" i="1"/>
  <c r="H139" i="1"/>
  <c r="G139" i="1"/>
  <c r="G145" i="1" s="1"/>
  <c r="F139" i="1"/>
  <c r="E139" i="1"/>
  <c r="D139" i="1"/>
  <c r="D145" i="1" s="1"/>
  <c r="C139" i="1"/>
  <c r="B139" i="1"/>
  <c r="P138" i="1"/>
  <c r="P137" i="1"/>
  <c r="O134" i="1"/>
  <c r="N134" i="1"/>
  <c r="N140" i="1" s="1"/>
  <c r="M134" i="1"/>
  <c r="M140" i="1" s="1"/>
  <c r="L134" i="1"/>
  <c r="K134" i="1"/>
  <c r="K135" i="1" s="1"/>
  <c r="J134" i="1"/>
  <c r="I134" i="1"/>
  <c r="H134" i="1"/>
  <c r="G134" i="1"/>
  <c r="F134" i="1"/>
  <c r="E134" i="1"/>
  <c r="E140" i="1" s="1"/>
  <c r="D134" i="1"/>
  <c r="C134" i="1"/>
  <c r="C140" i="1" s="1"/>
  <c r="B134" i="1"/>
  <c r="B140" i="1" s="1"/>
  <c r="P133" i="1"/>
  <c r="P134" i="1" s="1"/>
  <c r="P132" i="1"/>
  <c r="O129" i="1"/>
  <c r="N129" i="1"/>
  <c r="M129" i="1"/>
  <c r="L129" i="1"/>
  <c r="L135" i="1" s="1"/>
  <c r="K129" i="1"/>
  <c r="K130" i="1" s="1"/>
  <c r="J129" i="1"/>
  <c r="I129" i="1"/>
  <c r="I130" i="1" s="1"/>
  <c r="H129" i="1"/>
  <c r="G129" i="1"/>
  <c r="F129" i="1"/>
  <c r="E129" i="1"/>
  <c r="D129" i="1"/>
  <c r="C129" i="1"/>
  <c r="C135" i="1" s="1"/>
  <c r="B129" i="1"/>
  <c r="P128" i="1"/>
  <c r="P129" i="1" s="1"/>
  <c r="P127" i="1"/>
  <c r="O124" i="1"/>
  <c r="N124" i="1"/>
  <c r="M124" i="1"/>
  <c r="M130" i="1" s="1"/>
  <c r="L124" i="1"/>
  <c r="K124" i="1"/>
  <c r="J124" i="1"/>
  <c r="J130" i="1" s="1"/>
  <c r="I124" i="1"/>
  <c r="I125" i="1" s="1"/>
  <c r="H124" i="1"/>
  <c r="G124" i="1"/>
  <c r="G125" i="1" s="1"/>
  <c r="F124" i="1"/>
  <c r="E124" i="1"/>
  <c r="E125" i="1" s="1"/>
  <c r="D124" i="1"/>
  <c r="C124" i="1"/>
  <c r="C125" i="1" s="1"/>
  <c r="B124" i="1"/>
  <c r="Q123" i="1"/>
  <c r="P123" i="1"/>
  <c r="P122" i="1"/>
  <c r="Q122" i="1" s="1"/>
  <c r="O119" i="1"/>
  <c r="N119" i="1"/>
  <c r="N120" i="1" s="1"/>
  <c r="M119" i="1"/>
  <c r="L119" i="1"/>
  <c r="L120" i="1" s="1"/>
  <c r="K119" i="1"/>
  <c r="K125" i="1" s="1"/>
  <c r="J119" i="1"/>
  <c r="I119" i="1"/>
  <c r="H119" i="1"/>
  <c r="G119" i="1"/>
  <c r="G120" i="1" s="1"/>
  <c r="F119" i="1"/>
  <c r="E119" i="1"/>
  <c r="D119" i="1"/>
  <c r="D120" i="1" s="1"/>
  <c r="C119" i="1"/>
  <c r="B119" i="1"/>
  <c r="B120" i="1" s="1"/>
  <c r="P118" i="1"/>
  <c r="Q117" i="1"/>
  <c r="P117" i="1"/>
  <c r="O114" i="1"/>
  <c r="O115" i="1" s="1"/>
  <c r="N114" i="1"/>
  <c r="M114" i="1"/>
  <c r="L114" i="1"/>
  <c r="K114" i="1"/>
  <c r="J114" i="1"/>
  <c r="I114" i="1"/>
  <c r="I120" i="1" s="1"/>
  <c r="H114" i="1"/>
  <c r="G114" i="1"/>
  <c r="F114" i="1"/>
  <c r="E114" i="1"/>
  <c r="E120" i="1" s="1"/>
  <c r="D114" i="1"/>
  <c r="C114" i="1"/>
  <c r="C115" i="1" s="1"/>
  <c r="B114" i="1"/>
  <c r="P113" i="1"/>
  <c r="P112" i="1"/>
  <c r="O109" i="1"/>
  <c r="O110" i="1" s="1"/>
  <c r="N109" i="1"/>
  <c r="M109" i="1"/>
  <c r="M110" i="1" s="1"/>
  <c r="L109" i="1"/>
  <c r="K109" i="1"/>
  <c r="K110" i="1" s="1"/>
  <c r="J109" i="1"/>
  <c r="I109" i="1"/>
  <c r="I110" i="1" s="1"/>
  <c r="H109" i="1"/>
  <c r="G109" i="1"/>
  <c r="G115" i="1" s="1"/>
  <c r="F109" i="1"/>
  <c r="E109" i="1"/>
  <c r="D109" i="1"/>
  <c r="D115" i="1" s="1"/>
  <c r="C109" i="1"/>
  <c r="C110" i="1" s="1"/>
  <c r="B109" i="1"/>
  <c r="P108" i="1"/>
  <c r="Q108" i="1" s="1"/>
  <c r="P107" i="1"/>
  <c r="K105" i="1"/>
  <c r="O104" i="1"/>
  <c r="N104" i="1"/>
  <c r="N110" i="1" s="1"/>
  <c r="M104" i="1"/>
  <c r="M105" i="1" s="1"/>
  <c r="L104" i="1"/>
  <c r="K104" i="1"/>
  <c r="J104" i="1"/>
  <c r="I104" i="1"/>
  <c r="H104" i="1"/>
  <c r="G104" i="1"/>
  <c r="F104" i="1"/>
  <c r="E104" i="1"/>
  <c r="D104" i="1"/>
  <c r="C104" i="1"/>
  <c r="B104" i="1"/>
  <c r="B110" i="1" s="1"/>
  <c r="P103" i="1"/>
  <c r="P102" i="1"/>
  <c r="K100" i="1"/>
  <c r="O99" i="1"/>
  <c r="O105" i="1" s="1"/>
  <c r="N99" i="1"/>
  <c r="M99" i="1"/>
  <c r="L99" i="1"/>
  <c r="L105" i="1" s="1"/>
  <c r="K99" i="1"/>
  <c r="J99" i="1"/>
  <c r="I99" i="1"/>
  <c r="I100" i="1" s="1"/>
  <c r="H99" i="1"/>
  <c r="G99" i="1"/>
  <c r="F99" i="1"/>
  <c r="E99" i="1"/>
  <c r="D99" i="1"/>
  <c r="C99" i="1"/>
  <c r="C105" i="1" s="1"/>
  <c r="B99" i="1"/>
  <c r="P98" i="1"/>
  <c r="P97" i="1"/>
  <c r="Q97" i="1" s="1"/>
  <c r="I95" i="1"/>
  <c r="O94" i="1"/>
  <c r="N94" i="1"/>
  <c r="M94" i="1"/>
  <c r="L94" i="1"/>
  <c r="K94" i="1"/>
  <c r="J94" i="1"/>
  <c r="J95" i="1" s="1"/>
  <c r="I94" i="1"/>
  <c r="H94" i="1"/>
  <c r="G94" i="1"/>
  <c r="G95" i="1" s="1"/>
  <c r="F94" i="1"/>
  <c r="E94" i="1"/>
  <c r="D94" i="1"/>
  <c r="C94" i="1"/>
  <c r="B94" i="1"/>
  <c r="P93" i="1"/>
  <c r="P94" i="1" s="1"/>
  <c r="P92" i="1"/>
  <c r="O89" i="1"/>
  <c r="N89" i="1"/>
  <c r="N90" i="1" s="1"/>
  <c r="M89" i="1"/>
  <c r="L89" i="1"/>
  <c r="L90" i="1" s="1"/>
  <c r="K89" i="1"/>
  <c r="J89" i="1"/>
  <c r="J90" i="1" s="1"/>
  <c r="I89" i="1"/>
  <c r="H89" i="1"/>
  <c r="H90" i="1" s="1"/>
  <c r="G89" i="1"/>
  <c r="G90" i="1" s="1"/>
  <c r="F89" i="1"/>
  <c r="F90" i="1" s="1"/>
  <c r="E89" i="1"/>
  <c r="E95" i="1" s="1"/>
  <c r="D89" i="1"/>
  <c r="D90" i="1" s="1"/>
  <c r="C89" i="1"/>
  <c r="B89" i="1"/>
  <c r="B90" i="1" s="1"/>
  <c r="P88" i="1"/>
  <c r="Q87" i="1"/>
  <c r="P87" i="1"/>
  <c r="O84" i="1"/>
  <c r="O85" i="1" s="1"/>
  <c r="N84" i="1"/>
  <c r="M84" i="1"/>
  <c r="L84" i="1"/>
  <c r="K84" i="1"/>
  <c r="J84" i="1"/>
  <c r="I84" i="1"/>
  <c r="H84" i="1"/>
  <c r="G84" i="1"/>
  <c r="F84" i="1"/>
  <c r="F85" i="1" s="1"/>
  <c r="E84" i="1"/>
  <c r="E90" i="1" s="1"/>
  <c r="D84" i="1"/>
  <c r="C84" i="1"/>
  <c r="C85" i="1" s="1"/>
  <c r="B84" i="1"/>
  <c r="P83" i="1"/>
  <c r="P82" i="1"/>
  <c r="D80" i="1"/>
  <c r="O79" i="1"/>
  <c r="O80" i="1" s="1"/>
  <c r="N79" i="1"/>
  <c r="M79" i="1"/>
  <c r="M80" i="1" s="1"/>
  <c r="L79" i="1"/>
  <c r="K79" i="1"/>
  <c r="J79" i="1"/>
  <c r="I79" i="1"/>
  <c r="H79" i="1"/>
  <c r="G79" i="1"/>
  <c r="G85" i="1" s="1"/>
  <c r="F79" i="1"/>
  <c r="E79" i="1"/>
  <c r="D79" i="1"/>
  <c r="C79" i="1"/>
  <c r="C80" i="1" s="1"/>
  <c r="B79" i="1"/>
  <c r="P78" i="1"/>
  <c r="P77" i="1"/>
  <c r="B75" i="1"/>
  <c r="O74" i="1"/>
  <c r="O75" i="1" s="1"/>
  <c r="N74" i="1"/>
  <c r="N75" i="1" s="1"/>
  <c r="M74" i="1"/>
  <c r="M75" i="1" s="1"/>
  <c r="L74" i="1"/>
  <c r="K74" i="1"/>
  <c r="J74" i="1"/>
  <c r="I74" i="1"/>
  <c r="H74" i="1"/>
  <c r="G74" i="1"/>
  <c r="F74" i="1"/>
  <c r="E74" i="1"/>
  <c r="E80" i="1" s="1"/>
  <c r="D74" i="1"/>
  <c r="C74" i="1"/>
  <c r="C75" i="1" s="1"/>
  <c r="B74" i="1"/>
  <c r="P73" i="1"/>
  <c r="Q78" i="1" s="1"/>
  <c r="P72" i="1"/>
  <c r="O69" i="1"/>
  <c r="N69" i="1"/>
  <c r="M69" i="1"/>
  <c r="L69" i="1"/>
  <c r="K69" i="1"/>
  <c r="K75" i="1" s="1"/>
  <c r="J69" i="1"/>
  <c r="I69" i="1"/>
  <c r="H69" i="1"/>
  <c r="G69" i="1"/>
  <c r="F69" i="1"/>
  <c r="E69" i="1"/>
  <c r="D69" i="1"/>
  <c r="C69" i="1"/>
  <c r="B69" i="1"/>
  <c r="P68" i="1"/>
  <c r="P69" i="1" s="1"/>
  <c r="P67" i="1"/>
  <c r="O64" i="1"/>
  <c r="O65" i="1" s="1"/>
  <c r="N64" i="1"/>
  <c r="M64" i="1"/>
  <c r="M65" i="1" s="1"/>
  <c r="L64" i="1"/>
  <c r="K64" i="1"/>
  <c r="K65" i="1" s="1"/>
  <c r="J64" i="1"/>
  <c r="I64" i="1"/>
  <c r="I65" i="1" s="1"/>
  <c r="H64" i="1"/>
  <c r="G64" i="1"/>
  <c r="G65" i="1" s="1"/>
  <c r="F64" i="1"/>
  <c r="E64" i="1"/>
  <c r="D64" i="1"/>
  <c r="C64" i="1"/>
  <c r="C65" i="1" s="1"/>
  <c r="B64" i="1"/>
  <c r="P63" i="1"/>
  <c r="P62" i="1"/>
  <c r="K60" i="1"/>
  <c r="O59" i="1"/>
  <c r="N59" i="1"/>
  <c r="N60" i="1" s="1"/>
  <c r="M59" i="1"/>
  <c r="M60" i="1" s="1"/>
  <c r="L59" i="1"/>
  <c r="K59" i="1"/>
  <c r="J59" i="1"/>
  <c r="I59" i="1"/>
  <c r="H59" i="1"/>
  <c r="G59" i="1"/>
  <c r="F59" i="1"/>
  <c r="E59" i="1"/>
  <c r="D59" i="1"/>
  <c r="C59" i="1"/>
  <c r="B59" i="1"/>
  <c r="B60" i="1" s="1"/>
  <c r="P58" i="1"/>
  <c r="P57" i="1"/>
  <c r="P59" i="1" s="1"/>
  <c r="O54" i="1"/>
  <c r="N54" i="1"/>
  <c r="N55" i="1" s="1"/>
  <c r="M54" i="1"/>
  <c r="L54" i="1"/>
  <c r="L55" i="1" s="1"/>
  <c r="K54" i="1"/>
  <c r="J54" i="1"/>
  <c r="J55" i="1" s="1"/>
  <c r="I54" i="1"/>
  <c r="I55" i="1" s="1"/>
  <c r="H54" i="1"/>
  <c r="H55" i="1" s="1"/>
  <c r="G54" i="1"/>
  <c r="F54" i="1"/>
  <c r="F55" i="1" s="1"/>
  <c r="E54" i="1"/>
  <c r="D54" i="1"/>
  <c r="D55" i="1" s="1"/>
  <c r="C54" i="1"/>
  <c r="C60" i="1" s="1"/>
  <c r="B54" i="1"/>
  <c r="B55" i="1" s="1"/>
  <c r="P53" i="1"/>
  <c r="P52" i="1"/>
  <c r="O49" i="1"/>
  <c r="N49" i="1"/>
  <c r="M49" i="1"/>
  <c r="M55" i="1" s="1"/>
  <c r="L49" i="1"/>
  <c r="K49" i="1"/>
  <c r="K55" i="1" s="1"/>
  <c r="J49" i="1"/>
  <c r="I49" i="1"/>
  <c r="H49" i="1"/>
  <c r="G49" i="1"/>
  <c r="F49" i="1"/>
  <c r="E49" i="1"/>
  <c r="D49" i="1"/>
  <c r="C49" i="1"/>
  <c r="B49" i="1"/>
  <c r="P48" i="1"/>
  <c r="P49" i="1" s="1"/>
  <c r="P47" i="1"/>
  <c r="O44" i="1"/>
  <c r="N44" i="1"/>
  <c r="M44" i="1"/>
  <c r="L44" i="1"/>
  <c r="K44" i="1"/>
  <c r="J44" i="1"/>
  <c r="I44" i="1"/>
  <c r="H44" i="1"/>
  <c r="H45" i="1" s="1"/>
  <c r="G44" i="1"/>
  <c r="G45" i="1" s="1"/>
  <c r="F44" i="1"/>
  <c r="E44" i="1"/>
  <c r="E45" i="1" s="1"/>
  <c r="D44" i="1"/>
  <c r="C44" i="1"/>
  <c r="B44" i="1"/>
  <c r="P43" i="1"/>
  <c r="P42" i="1"/>
  <c r="Q42" i="1" s="1"/>
  <c r="O39" i="1"/>
  <c r="O40" i="1" s="1"/>
  <c r="N39" i="1"/>
  <c r="M39" i="1"/>
  <c r="M40" i="1" s="1"/>
  <c r="L39" i="1"/>
  <c r="K39" i="1"/>
  <c r="K40" i="1" s="1"/>
  <c r="J39" i="1"/>
  <c r="I39" i="1"/>
  <c r="I45" i="1" s="1"/>
  <c r="H39" i="1"/>
  <c r="G39" i="1"/>
  <c r="F39" i="1"/>
  <c r="E39" i="1"/>
  <c r="E40" i="1" s="1"/>
  <c r="D39" i="1"/>
  <c r="C39" i="1"/>
  <c r="B39" i="1"/>
  <c r="P38" i="1"/>
  <c r="Q38" i="1" s="1"/>
  <c r="P37" i="1"/>
  <c r="O35" i="1"/>
  <c r="C35" i="1"/>
  <c r="O34" i="1"/>
  <c r="N34" i="1"/>
  <c r="M34" i="1"/>
  <c r="L34" i="1"/>
  <c r="K34" i="1"/>
  <c r="J34" i="1"/>
  <c r="I34" i="1"/>
  <c r="H34" i="1"/>
  <c r="G34" i="1"/>
  <c r="F34" i="1"/>
  <c r="E34" i="1"/>
  <c r="D34" i="1"/>
  <c r="D35" i="1" s="1"/>
  <c r="C34" i="1"/>
  <c r="B34" i="1"/>
  <c r="P33" i="1"/>
  <c r="P32" i="1"/>
  <c r="O29" i="1"/>
  <c r="N29" i="1"/>
  <c r="N30" i="1" s="1"/>
  <c r="M29" i="1"/>
  <c r="M35" i="1" s="1"/>
  <c r="L29" i="1"/>
  <c r="L30" i="1" s="1"/>
  <c r="K29" i="1"/>
  <c r="J29" i="1"/>
  <c r="J30" i="1" s="1"/>
  <c r="I29" i="1"/>
  <c r="H29" i="1"/>
  <c r="H30" i="1" s="1"/>
  <c r="G29" i="1"/>
  <c r="F29" i="1"/>
  <c r="F30" i="1" s="1"/>
  <c r="E29" i="1"/>
  <c r="E35" i="1" s="1"/>
  <c r="D29" i="1"/>
  <c r="D30" i="1" s="1"/>
  <c r="C29" i="1"/>
  <c r="B29" i="1"/>
  <c r="B30" i="1" s="1"/>
  <c r="P28" i="1"/>
  <c r="P27" i="1"/>
  <c r="P29" i="1" s="1"/>
  <c r="O24" i="1"/>
  <c r="O30" i="1" s="1"/>
  <c r="N24" i="1"/>
  <c r="M24" i="1"/>
  <c r="M30" i="1" s="1"/>
  <c r="L24" i="1"/>
  <c r="L25" i="1" s="1"/>
  <c r="K24" i="1"/>
  <c r="K30" i="1" s="1"/>
  <c r="J24" i="1"/>
  <c r="I24" i="1"/>
  <c r="H24" i="1"/>
  <c r="G24" i="1"/>
  <c r="G30" i="1" s="1"/>
  <c r="F24" i="1"/>
  <c r="E24" i="1"/>
  <c r="D24" i="1"/>
  <c r="C24" i="1"/>
  <c r="B24" i="1"/>
  <c r="P23" i="1"/>
  <c r="Q23" i="1" s="1"/>
  <c r="P22" i="1"/>
  <c r="O19" i="1"/>
  <c r="O20" i="1" s="1"/>
  <c r="N19" i="1"/>
  <c r="M19" i="1"/>
  <c r="M25" i="1" s="1"/>
  <c r="L19" i="1"/>
  <c r="K19" i="1"/>
  <c r="J19" i="1"/>
  <c r="I19" i="1"/>
  <c r="I25" i="1" s="1"/>
  <c r="H19" i="1"/>
  <c r="G19" i="1"/>
  <c r="F19" i="1"/>
  <c r="E19" i="1"/>
  <c r="E25" i="1" s="1"/>
  <c r="D19" i="1"/>
  <c r="C19" i="1"/>
  <c r="C20" i="1" s="1"/>
  <c r="B19" i="1"/>
  <c r="Q18" i="1"/>
  <c r="P18" i="1"/>
  <c r="P17" i="1"/>
  <c r="Q17" i="1" s="1"/>
  <c r="G15" i="1"/>
  <c r="O14" i="1"/>
  <c r="N14" i="1"/>
  <c r="M14" i="1"/>
  <c r="L14" i="1"/>
  <c r="K14" i="1"/>
  <c r="J14" i="1"/>
  <c r="I14" i="1"/>
  <c r="H14" i="1"/>
  <c r="H15" i="1" s="1"/>
  <c r="G14" i="1"/>
  <c r="F14" i="1"/>
  <c r="E14" i="1"/>
  <c r="D14" i="1"/>
  <c r="C14" i="1"/>
  <c r="B14" i="1"/>
  <c r="P13" i="1"/>
  <c r="Q12" i="1"/>
  <c r="P12" i="1"/>
  <c r="G10" i="1"/>
  <c r="E10" i="1"/>
  <c r="O9" i="1"/>
  <c r="N9" i="1"/>
  <c r="M9" i="1"/>
  <c r="L9" i="1"/>
  <c r="K9" i="1"/>
  <c r="J9" i="1"/>
  <c r="I9" i="1"/>
  <c r="I15" i="1" s="1"/>
  <c r="H9" i="1"/>
  <c r="G9" i="1"/>
  <c r="F9" i="1"/>
  <c r="E9" i="1"/>
  <c r="E15" i="1" s="1"/>
  <c r="D9" i="1"/>
  <c r="C9" i="1"/>
  <c r="B9" i="1"/>
  <c r="P8" i="1"/>
  <c r="P7" i="1"/>
  <c r="O5" i="1"/>
  <c r="N5" i="1"/>
  <c r="N10" i="1" s="1"/>
  <c r="M5" i="1"/>
  <c r="L5" i="1"/>
  <c r="K5" i="1"/>
  <c r="J5" i="1"/>
  <c r="I5" i="1"/>
  <c r="H5" i="1"/>
  <c r="G5" i="1"/>
  <c r="F5" i="1"/>
  <c r="E5" i="1"/>
  <c r="D5" i="1"/>
  <c r="C5" i="1"/>
  <c r="B5" i="1"/>
  <c r="B10" i="1" s="1"/>
  <c r="P4" i="1"/>
  <c r="P3" i="1"/>
  <c r="Q7" i="1" s="1"/>
  <c r="P5" i="1" l="1"/>
  <c r="D10" i="1"/>
  <c r="F10" i="1"/>
  <c r="H10" i="1"/>
  <c r="J10" i="1"/>
  <c r="L10" i="1"/>
  <c r="E50" i="1"/>
  <c r="J15" i="1"/>
  <c r="N15" i="1"/>
  <c r="P9" i="1"/>
  <c r="P10" i="1" s="1"/>
  <c r="C10" i="1"/>
  <c r="K10" i="1"/>
  <c r="M10" i="1"/>
  <c r="O10" i="1"/>
  <c r="P14" i="1"/>
  <c r="C15" i="1"/>
  <c r="G20" i="1"/>
  <c r="K15" i="1"/>
  <c r="M15" i="1"/>
  <c r="O15" i="1"/>
  <c r="P19" i="1"/>
  <c r="P20" i="1" s="1"/>
  <c r="B20" i="1"/>
  <c r="D20" i="1"/>
  <c r="F20" i="1"/>
  <c r="H20" i="1"/>
  <c r="L20" i="1"/>
  <c r="N20" i="1"/>
  <c r="I20" i="1"/>
  <c r="Q22" i="1"/>
  <c r="B25" i="1"/>
  <c r="D25" i="1"/>
  <c r="F25" i="1"/>
  <c r="H25" i="1"/>
  <c r="J25" i="1"/>
  <c r="N25" i="1"/>
  <c r="P24" i="1"/>
  <c r="P25" i="1" s="1"/>
  <c r="Q28" i="1"/>
  <c r="I30" i="1"/>
  <c r="Q33" i="1"/>
  <c r="C40" i="1"/>
  <c r="G35" i="1"/>
  <c r="I35" i="1"/>
  <c r="K35" i="1"/>
  <c r="Q37" i="1"/>
  <c r="B40" i="1"/>
  <c r="D40" i="1"/>
  <c r="H40" i="1"/>
  <c r="J40" i="1"/>
  <c r="L40" i="1"/>
  <c r="N40" i="1"/>
  <c r="B45" i="1"/>
  <c r="B50" i="1" s="1"/>
  <c r="D45" i="1"/>
  <c r="D50" i="1" s="1"/>
  <c r="F45" i="1"/>
  <c r="J45" i="1"/>
  <c r="J50" i="1" s="1"/>
  <c r="L45" i="1"/>
  <c r="L50" i="1" s="1"/>
  <c r="N45" i="1"/>
  <c r="N50" i="1" s="1"/>
  <c r="Q53" i="1"/>
  <c r="E55" i="1"/>
  <c r="G55" i="1"/>
  <c r="O55" i="1"/>
  <c r="Q58" i="1"/>
  <c r="E60" i="1"/>
  <c r="G60" i="1"/>
  <c r="I60" i="1"/>
  <c r="Q62" i="1"/>
  <c r="B65" i="1"/>
  <c r="F65" i="1"/>
  <c r="H65" i="1"/>
  <c r="J65" i="1"/>
  <c r="L65" i="1"/>
  <c r="N65" i="1"/>
  <c r="B70" i="1"/>
  <c r="D75" i="1"/>
  <c r="F75" i="1"/>
  <c r="H75" i="1"/>
  <c r="J75" i="1"/>
  <c r="L75" i="1"/>
  <c r="P74" i="1"/>
  <c r="P75" i="1" s="1"/>
  <c r="Q77" i="1"/>
  <c r="B80" i="1"/>
  <c r="F80" i="1"/>
  <c r="H80" i="1"/>
  <c r="J80" i="1"/>
  <c r="L80" i="1"/>
  <c r="N80" i="1"/>
  <c r="Q82" i="1"/>
  <c r="B85" i="1"/>
  <c r="D85" i="1"/>
  <c r="H85" i="1"/>
  <c r="J85" i="1"/>
  <c r="L85" i="1"/>
  <c r="N85" i="1"/>
  <c r="P89" i="1"/>
  <c r="C90" i="1"/>
  <c r="K90" i="1"/>
  <c r="M90" i="1"/>
  <c r="O90" i="1"/>
  <c r="Q92" i="1"/>
  <c r="Q93" i="1"/>
  <c r="C95" i="1"/>
  <c r="M95" i="1"/>
  <c r="O95" i="1"/>
  <c r="Q98" i="1"/>
  <c r="E100" i="1"/>
  <c r="G100" i="1"/>
  <c r="L100" i="1"/>
  <c r="Q103" i="1"/>
  <c r="E110" i="1"/>
  <c r="G105" i="1"/>
  <c r="I105" i="1"/>
  <c r="B105" i="1"/>
  <c r="Q107" i="1"/>
  <c r="F110" i="1"/>
  <c r="H110" i="1"/>
  <c r="J110" i="1"/>
  <c r="L110" i="1"/>
  <c r="Q112" i="1"/>
  <c r="B115" i="1"/>
  <c r="F120" i="1"/>
  <c r="H115" i="1"/>
  <c r="J115" i="1"/>
  <c r="L115" i="1"/>
  <c r="N115" i="1"/>
  <c r="F115" i="1"/>
  <c r="P119" i="1"/>
  <c r="C120" i="1"/>
  <c r="M120" i="1"/>
  <c r="O120" i="1"/>
  <c r="P124" i="1"/>
  <c r="P125" i="1" s="1"/>
  <c r="B15" i="1"/>
  <c r="F15" i="1"/>
  <c r="L15" i="1"/>
  <c r="J20" i="1"/>
  <c r="C25" i="1"/>
  <c r="K25" i="1"/>
  <c r="Q32" i="1"/>
  <c r="B35" i="1"/>
  <c r="F35" i="1"/>
  <c r="H35" i="1"/>
  <c r="J35" i="1"/>
  <c r="L35" i="1"/>
  <c r="N35" i="1"/>
  <c r="F40" i="1"/>
  <c r="P44" i="1"/>
  <c r="C45" i="1"/>
  <c r="C50" i="1" s="1"/>
  <c r="K45" i="1"/>
  <c r="K50" i="1" s="1"/>
  <c r="M45" i="1"/>
  <c r="M50" i="1" s="1"/>
  <c r="O45" i="1"/>
  <c r="O50" i="1" s="1"/>
  <c r="Q47" i="1"/>
  <c r="Q48" i="1"/>
  <c r="Q52" i="1"/>
  <c r="P54" i="1"/>
  <c r="P55" i="1" s="1"/>
  <c r="D60" i="1"/>
  <c r="F60" i="1"/>
  <c r="H60" i="1"/>
  <c r="J60" i="1"/>
  <c r="L60" i="1"/>
  <c r="D65" i="1"/>
  <c r="G75" i="1"/>
  <c r="I75" i="1"/>
  <c r="I80" i="1"/>
  <c r="K80" i="1"/>
  <c r="Q83" i="1"/>
  <c r="I85" i="1"/>
  <c r="K85" i="1"/>
  <c r="M85" i="1"/>
  <c r="E85" i="1"/>
  <c r="B95" i="1"/>
  <c r="D95" i="1"/>
  <c r="F95" i="1"/>
  <c r="H95" i="1"/>
  <c r="L95" i="1"/>
  <c r="N95" i="1"/>
  <c r="B100" i="1"/>
  <c r="D100" i="1"/>
  <c r="F100" i="1"/>
  <c r="H100" i="1"/>
  <c r="J100" i="1"/>
  <c r="N100" i="1"/>
  <c r="P99" i="1"/>
  <c r="P100" i="1" s="1"/>
  <c r="Q102" i="1"/>
  <c r="D105" i="1"/>
  <c r="F105" i="1"/>
  <c r="H105" i="1"/>
  <c r="J105" i="1"/>
  <c r="P104" i="1"/>
  <c r="P105" i="1" s="1"/>
  <c r="N105" i="1"/>
  <c r="D110" i="1"/>
  <c r="Q113" i="1"/>
  <c r="K115" i="1"/>
  <c r="M115" i="1"/>
  <c r="E115" i="1"/>
  <c r="H125" i="1"/>
  <c r="H120" i="1"/>
  <c r="J120" i="1"/>
  <c r="J125" i="1"/>
  <c r="P130" i="1"/>
  <c r="P135" i="1"/>
  <c r="P165" i="1"/>
  <c r="B125" i="1"/>
  <c r="D125" i="1"/>
  <c r="F125" i="1"/>
  <c r="L125" i="1"/>
  <c r="N125" i="1"/>
  <c r="Q127" i="1"/>
  <c r="B130" i="1"/>
  <c r="D130" i="1"/>
  <c r="F130" i="1"/>
  <c r="H130" i="1"/>
  <c r="N130" i="1"/>
  <c r="D135" i="1"/>
  <c r="F135" i="1"/>
  <c r="H135" i="1"/>
  <c r="J135" i="1"/>
  <c r="N135" i="1"/>
  <c r="I140" i="1"/>
  <c r="K140" i="1"/>
  <c r="D140" i="1"/>
  <c r="Q143" i="1"/>
  <c r="K145" i="1"/>
  <c r="M145" i="1"/>
  <c r="O145" i="1"/>
  <c r="B150" i="1"/>
  <c r="D150" i="1"/>
  <c r="J150" i="1"/>
  <c r="L150" i="1"/>
  <c r="N150" i="1"/>
  <c r="E150" i="1"/>
  <c r="H150" i="1"/>
  <c r="B155" i="1"/>
  <c r="D155" i="1"/>
  <c r="F155" i="1"/>
  <c r="L155" i="1"/>
  <c r="N155" i="1"/>
  <c r="P154" i="1"/>
  <c r="Q157" i="1"/>
  <c r="B160" i="1"/>
  <c r="D160" i="1"/>
  <c r="F160" i="1"/>
  <c r="H160" i="1"/>
  <c r="N160" i="1"/>
  <c r="Q162" i="1"/>
  <c r="D165" i="1"/>
  <c r="F165" i="1"/>
  <c r="H165" i="1"/>
  <c r="J165" i="1"/>
  <c r="K165" i="1"/>
  <c r="N165" i="1"/>
  <c r="Q168" i="1"/>
  <c r="G170" i="1"/>
  <c r="I170" i="1"/>
  <c r="Q10" i="2"/>
  <c r="C175" i="1"/>
  <c r="E175" i="1"/>
  <c r="G175" i="1"/>
  <c r="I175" i="1"/>
  <c r="K175" i="1"/>
  <c r="M175" i="1"/>
  <c r="O175" i="1"/>
  <c r="P185" i="1"/>
  <c r="M180" i="1"/>
  <c r="K180" i="1"/>
  <c r="G180" i="1"/>
  <c r="O125" i="1"/>
  <c r="Q128" i="1"/>
  <c r="E130" i="1"/>
  <c r="G130" i="1"/>
  <c r="O130" i="1"/>
  <c r="L130" i="1"/>
  <c r="Q133" i="1"/>
  <c r="G135" i="1"/>
  <c r="I135" i="1"/>
  <c r="B135" i="1"/>
  <c r="M135" i="1"/>
  <c r="Q137" i="1"/>
  <c r="F140" i="1"/>
  <c r="H140" i="1"/>
  <c r="J140" i="1"/>
  <c r="L140" i="1"/>
  <c r="Q142" i="1"/>
  <c r="B145" i="1"/>
  <c r="H145" i="1"/>
  <c r="J145" i="1"/>
  <c r="L145" i="1"/>
  <c r="N145" i="1"/>
  <c r="C145" i="1"/>
  <c r="F145" i="1"/>
  <c r="P149" i="1"/>
  <c r="M150" i="1"/>
  <c r="Q152" i="1"/>
  <c r="C155" i="1"/>
  <c r="O155" i="1"/>
  <c r="G155" i="1"/>
  <c r="J155" i="1"/>
  <c r="Q158" i="1"/>
  <c r="E160" i="1"/>
  <c r="I160" i="1"/>
  <c r="L160" i="1"/>
  <c r="Q163" i="1"/>
  <c r="G165" i="1"/>
  <c r="B165" i="1"/>
  <c r="M165" i="1"/>
  <c r="Q167" i="1"/>
  <c r="F170" i="1"/>
  <c r="H170" i="1"/>
  <c r="J170" i="1"/>
  <c r="L170" i="1"/>
  <c r="Q172" i="1"/>
  <c r="B175" i="1"/>
  <c r="D175" i="1"/>
  <c r="F175" i="1"/>
  <c r="H175" i="1"/>
  <c r="J175" i="1"/>
  <c r="L175" i="1"/>
  <c r="L180" i="1"/>
  <c r="N175" i="1"/>
  <c r="I180" i="1"/>
  <c r="C180" i="1"/>
  <c r="N180" i="1"/>
  <c r="H180" i="1"/>
  <c r="B180" i="1"/>
  <c r="E180" i="1"/>
  <c r="P174" i="1"/>
  <c r="Q173" i="1"/>
  <c r="P15" i="1"/>
  <c r="H50" i="1"/>
  <c r="P95" i="1"/>
  <c r="M20" i="1"/>
  <c r="E30" i="1"/>
  <c r="C55" i="1"/>
  <c r="E75" i="1"/>
  <c r="C100" i="1"/>
  <c r="E105" i="1"/>
  <c r="M125" i="1"/>
  <c r="E135" i="1"/>
  <c r="I145" i="1"/>
  <c r="E165" i="1"/>
  <c r="Q27" i="1"/>
  <c r="Q57" i="1"/>
  <c r="Q63" i="1"/>
  <c r="Q132" i="1"/>
  <c r="Q138" i="1"/>
  <c r="O25" i="1"/>
  <c r="I40" i="1"/>
  <c r="I50" i="1" s="1"/>
  <c r="G80" i="1"/>
  <c r="O100" i="1"/>
  <c r="G110" i="1"/>
  <c r="I115" i="1"/>
  <c r="K120" i="1"/>
  <c r="C130" i="1"/>
  <c r="K150" i="1"/>
  <c r="M155" i="1"/>
  <c r="E20" i="1"/>
  <c r="G25" i="1"/>
  <c r="P39" i="1"/>
  <c r="P45" i="1" s="1"/>
  <c r="P84" i="1"/>
  <c r="P90" i="1" s="1"/>
  <c r="P114" i="1"/>
  <c r="P144" i="1"/>
  <c r="P150" i="1" s="1"/>
  <c r="G140" i="1"/>
  <c r="D15" i="1"/>
  <c r="C160" i="1"/>
  <c r="P34" i="1"/>
  <c r="P35" i="1" s="1"/>
  <c r="P64" i="1"/>
  <c r="P65" i="1" s="1"/>
  <c r="P79" i="1"/>
  <c r="P80" i="1" s="1"/>
  <c r="P109" i="1"/>
  <c r="P110" i="1" s="1"/>
  <c r="P139" i="1"/>
  <c r="P140" i="1" s="1"/>
  <c r="P169" i="1"/>
  <c r="P170" i="1" s="1"/>
  <c r="I10" i="1"/>
  <c r="O160" i="1"/>
  <c r="K20" i="1"/>
  <c r="G40" i="1"/>
  <c r="G50" i="1" s="1"/>
  <c r="O60" i="1"/>
  <c r="E65" i="1"/>
  <c r="I90" i="1"/>
  <c r="K95" i="1"/>
  <c r="M100" i="1"/>
  <c r="O135" i="1"/>
  <c r="C30" i="1"/>
  <c r="Q13" i="1"/>
  <c r="Q43" i="1"/>
  <c r="Q88" i="1"/>
  <c r="Q118" i="1"/>
  <c r="Q148" i="1"/>
  <c r="P155" i="1" l="1"/>
  <c r="P30" i="1"/>
  <c r="P175" i="1"/>
  <c r="P180" i="1"/>
  <c r="P160" i="1"/>
  <c r="F50" i="1"/>
  <c r="P60" i="1"/>
  <c r="P115" i="1"/>
  <c r="P145" i="1"/>
  <c r="P85" i="1"/>
  <c r="P40" i="1"/>
  <c r="P50" i="1" s="1"/>
  <c r="P120" i="1"/>
</calcChain>
</file>

<file path=xl/sharedStrings.xml><?xml version="1.0" encoding="utf-8"?>
<sst xmlns="http://schemas.openxmlformats.org/spreadsheetml/2006/main" count="289" uniqueCount="59">
  <si>
    <t>Разрешения на строительство</t>
  </si>
  <si>
    <t>Разрешения на ввод</t>
  </si>
  <si>
    <t>Уведомления о планируемом строительстве или реконструкции ИЖС или садового дома</t>
  </si>
  <si>
    <t>Уведомления об окончании строительства или реконструкции ИЖС или садового дома</t>
  </si>
  <si>
    <t>ГПЗУ</t>
  </si>
  <si>
    <t xml:space="preserve">Разрешения на условно-разрешенный вид использования земельного участка или объекта капитального строительства (требуется рассмотрение на МВК)  </t>
  </si>
  <si>
    <t>Разрешение на отклонение от предельных параметров (требуется рассмотрение на МВК)</t>
  </si>
  <si>
    <t>Уведомления о планируемом сносе  объектов капитального строительства</t>
  </si>
  <si>
    <t>Уведомления о заверешении сноса объектов капитального строительства</t>
  </si>
  <si>
    <t xml:space="preserve">Выдача АКТа освидетельствования проведения основных работ по строительству ИЖС для Материнского капитала </t>
  </si>
  <si>
    <t>Уведомления о выявлении самовольной постройки (от Минконтроля и ГУ Культуры)</t>
  </si>
  <si>
    <t>Участие в судебных процессах (сносы и отказы в  выдаче разрешений и т.п.)</t>
  </si>
  <si>
    <t>ПЗЗ (требуется рассмотрение на МВК)</t>
  </si>
  <si>
    <t>ППТ (требуется рассмотрение на МВК)</t>
  </si>
  <si>
    <t>ИТОГО:</t>
  </si>
  <si>
    <t>по состоянию на 16-04</t>
  </si>
  <si>
    <t>Всего поступило заявок</t>
  </si>
  <si>
    <t>Всего выполнено</t>
  </si>
  <si>
    <t>Процент исполнения</t>
  </si>
  <si>
    <t>по состоянию на 23-04</t>
  </si>
  <si>
    <t>пришло за неделю</t>
  </si>
  <si>
    <t>Динамика за неделю</t>
  </si>
  <si>
    <t>по состоянию на 28-04</t>
  </si>
  <si>
    <t>сделано за неделю</t>
  </si>
  <si>
    <t>по состоянию на 30-04</t>
  </si>
  <si>
    <t>по состоянию на 07-05</t>
  </si>
  <si>
    <t>по состоянию на 14-05</t>
  </si>
  <si>
    <t>по состоянию на 21-05</t>
  </si>
  <si>
    <t>по состоянию на 28-05</t>
  </si>
  <si>
    <t>по состоянию на 04-06</t>
  </si>
  <si>
    <t>по состоянию на 11-06</t>
  </si>
  <si>
    <t>по состоянию на 18-06</t>
  </si>
  <si>
    <t>по состоянию на 25-06</t>
  </si>
  <si>
    <t>по состоянию на 02-07</t>
  </si>
  <si>
    <t>по состоянию на 09-07</t>
  </si>
  <si>
    <t>по состоянию на 16-07</t>
  </si>
  <si>
    <t>по состоянию на 23-07</t>
  </si>
  <si>
    <t>по состоянию на 30-07</t>
  </si>
  <si>
    <t>по состоянию на 06-08</t>
  </si>
  <si>
    <t>по состоянию на 13-08</t>
  </si>
  <si>
    <t>по состоянию на 20-08</t>
  </si>
  <si>
    <t>по состоянию на 27-08</t>
  </si>
  <si>
    <t>по состоянию на 03-09</t>
  </si>
  <si>
    <t>по состоянию на 10-09</t>
  </si>
  <si>
    <t>по состоянию на 17-09</t>
  </si>
  <si>
    <t>по состоянию на 24-09</t>
  </si>
  <si>
    <t>по состоянию на 01-10</t>
  </si>
  <si>
    <t>по состоянию на 08-10</t>
  </si>
  <si>
    <t>по состоянию на 15-10</t>
  </si>
  <si>
    <t>по состоянию на 22-10</t>
  </si>
  <si>
    <t>по состоянию на 29-10</t>
  </si>
  <si>
    <t>по состоянию на 12-11</t>
  </si>
  <si>
    <t>по состоянию на 19-11</t>
  </si>
  <si>
    <t>по состоянию на 26-11</t>
  </si>
  <si>
    <t>по состоянию на 03-12</t>
  </si>
  <si>
    <t>Разрешения на условно-разрешенный вид использования земельного участка или объекта капитального строительства  (требуется рассмотрение на МВК)</t>
  </si>
  <si>
    <t>по состоянию на 10-12</t>
  </si>
  <si>
    <t>по состоянию на 17-12</t>
  </si>
  <si>
    <t>по состоянию на 24-12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</si>
</sst>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262626"/>
      <name val="Calibri"/>
      <family val="2"/>
      <charset val="1"/>
    </font>
    <font>
      <sz val="11"/>
      <color rgb="FF262626"/>
      <name val="Calibri"/>
      <family val="2"/>
      <charset val="204"/>
    </font>
    <font>
      <sz val="11"/>
      <color rgb="FFC0C0C0"/>
      <name val="Calibri"/>
      <family val="2"/>
      <charset val="204"/>
    </font>
    <font>
      <sz val="16"/>
      <color rgb="FF262626"/>
      <name val="Calibri"/>
      <family val="2"/>
      <charset val="1"/>
    </font>
    <font>
      <b/>
      <sz val="16"/>
      <color rgb="FF262626"/>
      <name val="Calibri"/>
      <family val="2"/>
      <charset val="1"/>
    </font>
    <font>
      <b/>
      <sz val="11"/>
      <color rgb="FF262626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B4C7DC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99CCFF"/>
        <bgColor rgb="FFB4C7DC"/>
      </patternFill>
    </fill>
    <fill>
      <patternFill patternType="solid">
        <fgColor rgb="FFFF8080"/>
        <bgColor rgb="FFFF99CC"/>
      </patternFill>
    </fill>
    <fill>
      <patternFill patternType="solid">
        <fgColor rgb="FF00FFFF"/>
        <bgColor rgb="FF00FFFF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A9D18E"/>
        <bgColor rgb="FFC5E0B4"/>
      </patternFill>
    </fill>
    <fill>
      <patternFill patternType="solid">
        <fgColor rgb="FFB4C7DC"/>
        <bgColor rgb="FFC0C0C0"/>
      </patternFill>
    </fill>
    <fill>
      <patternFill patternType="solid">
        <fgColor rgb="FFC5E0B4"/>
        <bgColor rgb="FFA9D18E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FCC99"/>
      </patternFill>
    </fill>
    <fill>
      <patternFill patternType="solid">
        <fgColor rgb="FFF8CBAD"/>
        <bgColor rgb="FFFFCC99"/>
      </patternFill>
    </fill>
    <fill>
      <patternFill patternType="solid">
        <fgColor rgb="FFFFFFFF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0" fillId="1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1" xfId="0" applyFont="1" applyBorder="1" applyAlignment="1">
      <alignment horizontal="left" vertical="center"/>
    </xf>
    <xf numFmtId="0" fontId="4" fillId="20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9" fontId="4" fillId="19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22" borderId="0" xfId="0" applyFont="1" applyFill="1" applyAlignment="1">
      <alignment horizontal="center" vertical="center"/>
    </xf>
    <xf numFmtId="0" fontId="5" fillId="19" borderId="1" xfId="0" applyFont="1" applyFill="1" applyBorder="1" applyAlignment="1">
      <alignment horizontal="left" vertical="center"/>
    </xf>
    <xf numFmtId="0" fontId="3" fillId="16" borderId="0" xfId="0" applyFont="1" applyFill="1" applyAlignment="1">
      <alignment horizontal="center" vertical="center"/>
    </xf>
    <xf numFmtId="9" fontId="4" fillId="18" borderId="1" xfId="0" applyNumberFormat="1" applyFont="1" applyFill="1" applyBorder="1" applyAlignment="1">
      <alignment horizontal="center" vertical="center"/>
    </xf>
    <xf numFmtId="10" fontId="4" fillId="19" borderId="1" xfId="0" applyNumberFormat="1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 wrapText="1"/>
    </xf>
  </cellXfs>
  <cellStyles count="19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4C7DC"/>
      <rgbColor rgb="FF993366"/>
      <rgbColor rgb="FFF8CBA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5"/>
  <sheetViews>
    <sheetView tabSelected="1" zoomScale="120" zoomScaleNormal="120" workbookViewId="0">
      <pane xSplit="1" ySplit="1" topLeftCell="B168" activePane="bottomRight" state="frozen"/>
      <selection pane="topRight" activeCell="B1" sqref="B1"/>
      <selection pane="bottomLeft" activeCell="A158" sqref="A158"/>
      <selection pane="bottomRight" activeCell="O184" sqref="O184"/>
    </sheetView>
  </sheetViews>
  <sheetFormatPr defaultColWidth="9" defaultRowHeight="15" x14ac:dyDescent="0.25"/>
  <cols>
    <col min="1" max="1" width="24" customWidth="1"/>
    <col min="2" max="2" width="13.42578125" customWidth="1"/>
    <col min="3" max="3" width="11.42578125" customWidth="1"/>
    <col min="4" max="4" width="14.42578125" customWidth="1"/>
    <col min="5" max="5" width="15.42578125" customWidth="1"/>
    <col min="6" max="6" width="11.140625" customWidth="1"/>
    <col min="7" max="7" width="15.5703125" customWidth="1"/>
    <col min="8" max="8" width="12.85546875" customWidth="1"/>
    <col min="9" max="9" width="13.5703125" customWidth="1"/>
    <col min="10" max="10" width="13.42578125" customWidth="1"/>
    <col min="11" max="11" width="14.5703125" customWidth="1"/>
    <col min="12" max="15" width="13.42578125" customWidth="1"/>
    <col min="16" max="16" width="10.85546875" customWidth="1"/>
  </cols>
  <sheetData>
    <row r="1" spans="1:18" ht="147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4" t="s">
        <v>14</v>
      </c>
    </row>
    <row r="2" spans="1:18" ht="21" customHeight="1" x14ac:dyDescent="0.25">
      <c r="A2" s="1"/>
      <c r="B2" s="5"/>
      <c r="C2" s="5"/>
      <c r="D2" s="5"/>
      <c r="E2" s="5"/>
      <c r="F2" s="5"/>
      <c r="G2" s="24" t="s">
        <v>15</v>
      </c>
      <c r="H2" s="24"/>
      <c r="I2" s="24"/>
      <c r="J2" s="24"/>
      <c r="K2" s="5"/>
      <c r="L2" s="5"/>
      <c r="M2" s="5"/>
      <c r="N2" s="5"/>
      <c r="O2" s="5"/>
      <c r="P2" s="6"/>
    </row>
    <row r="3" spans="1:18" ht="22.5" customHeight="1" x14ac:dyDescent="0.35">
      <c r="A3" s="7" t="s">
        <v>16</v>
      </c>
      <c r="B3" s="8">
        <v>164</v>
      </c>
      <c r="C3" s="8">
        <v>67</v>
      </c>
      <c r="D3" s="8">
        <v>664</v>
      </c>
      <c r="E3" s="8">
        <v>77</v>
      </c>
      <c r="F3" s="8">
        <v>395</v>
      </c>
      <c r="G3" s="8">
        <v>54</v>
      </c>
      <c r="H3" s="8">
        <v>39</v>
      </c>
      <c r="I3" s="8">
        <v>24</v>
      </c>
      <c r="J3" s="8">
        <v>20</v>
      </c>
      <c r="K3" s="8">
        <v>7</v>
      </c>
      <c r="L3" s="8">
        <v>9</v>
      </c>
      <c r="M3" s="8">
        <v>124</v>
      </c>
      <c r="N3" s="8">
        <v>30</v>
      </c>
      <c r="O3" s="8">
        <v>15</v>
      </c>
      <c r="P3" s="9">
        <f>SUM(B3:O3)-M3</f>
        <v>1565</v>
      </c>
      <c r="Q3" s="10"/>
    </row>
    <row r="4" spans="1:18" ht="22.5" customHeight="1" x14ac:dyDescent="0.35">
      <c r="A4" s="11" t="s">
        <v>17</v>
      </c>
      <c r="B4" s="12">
        <v>111</v>
      </c>
      <c r="C4" s="12">
        <v>35</v>
      </c>
      <c r="D4" s="12">
        <v>223</v>
      </c>
      <c r="E4" s="12">
        <v>17</v>
      </c>
      <c r="F4" s="12">
        <v>40</v>
      </c>
      <c r="G4" s="13">
        <v>0</v>
      </c>
      <c r="H4" s="13">
        <v>0</v>
      </c>
      <c r="I4" s="12">
        <v>24</v>
      </c>
      <c r="J4" s="12">
        <v>20</v>
      </c>
      <c r="K4" s="12">
        <v>7</v>
      </c>
      <c r="L4" s="12">
        <v>7</v>
      </c>
      <c r="M4" s="12">
        <v>124</v>
      </c>
      <c r="N4" s="13">
        <v>0</v>
      </c>
      <c r="O4" s="13">
        <v>0</v>
      </c>
      <c r="P4" s="9">
        <f>SUM(B4:O4)-M4</f>
        <v>484</v>
      </c>
      <c r="Q4" s="10"/>
    </row>
    <row r="5" spans="1:18" ht="22.5" customHeight="1" x14ac:dyDescent="0.35">
      <c r="A5" s="11" t="s">
        <v>18</v>
      </c>
      <c r="B5" s="14">
        <f t="shared" ref="B5:P5" si="0">B4/B3</f>
        <v>0.67682926829268297</v>
      </c>
      <c r="C5" s="14">
        <f t="shared" si="0"/>
        <v>0.52238805970149249</v>
      </c>
      <c r="D5" s="14">
        <f t="shared" si="0"/>
        <v>0.33584337349397592</v>
      </c>
      <c r="E5" s="14">
        <f t="shared" si="0"/>
        <v>0.22077922077922077</v>
      </c>
      <c r="F5" s="14">
        <f t="shared" si="0"/>
        <v>0.10126582278481013</v>
      </c>
      <c r="G5" s="14">
        <f t="shared" si="0"/>
        <v>0</v>
      </c>
      <c r="H5" s="14">
        <f t="shared" si="0"/>
        <v>0</v>
      </c>
      <c r="I5" s="14">
        <f t="shared" si="0"/>
        <v>1</v>
      </c>
      <c r="J5" s="14">
        <f t="shared" si="0"/>
        <v>1</v>
      </c>
      <c r="K5" s="14">
        <f t="shared" si="0"/>
        <v>1</v>
      </c>
      <c r="L5" s="14">
        <f t="shared" si="0"/>
        <v>0.77777777777777779</v>
      </c>
      <c r="M5" s="14">
        <f t="shared" si="0"/>
        <v>1</v>
      </c>
      <c r="N5" s="14">
        <f t="shared" si="0"/>
        <v>0</v>
      </c>
      <c r="O5" s="14">
        <f t="shared" si="0"/>
        <v>0</v>
      </c>
      <c r="P5" s="15">
        <f t="shared" si="0"/>
        <v>0.30926517571884982</v>
      </c>
      <c r="Q5" s="10"/>
    </row>
    <row r="6" spans="1:18" ht="22.5" customHeight="1" x14ac:dyDescent="0.35">
      <c r="B6" s="10"/>
      <c r="C6" s="16"/>
      <c r="D6" s="10"/>
      <c r="E6" s="10"/>
      <c r="F6" s="10"/>
      <c r="G6" s="24" t="s">
        <v>19</v>
      </c>
      <c r="H6" s="24"/>
      <c r="I6" s="24"/>
      <c r="J6" s="24"/>
      <c r="K6" s="10"/>
      <c r="L6" s="10"/>
      <c r="M6" s="10"/>
      <c r="N6" s="10"/>
      <c r="O6" s="10"/>
      <c r="P6" s="10"/>
      <c r="Q6" s="10"/>
    </row>
    <row r="7" spans="1:18" ht="22.5" customHeight="1" x14ac:dyDescent="0.25">
      <c r="A7" s="7" t="s">
        <v>16</v>
      </c>
      <c r="B7" s="8">
        <v>181</v>
      </c>
      <c r="C7" s="8">
        <v>71</v>
      </c>
      <c r="D7" s="8">
        <v>738</v>
      </c>
      <c r="E7" s="8">
        <v>81</v>
      </c>
      <c r="F7" s="8">
        <v>432</v>
      </c>
      <c r="G7" s="8">
        <v>58</v>
      </c>
      <c r="H7" s="8">
        <v>39</v>
      </c>
      <c r="I7" s="8">
        <v>35</v>
      </c>
      <c r="J7" s="8">
        <v>28</v>
      </c>
      <c r="K7" s="8">
        <v>10</v>
      </c>
      <c r="L7" s="8">
        <v>9</v>
      </c>
      <c r="M7" s="8">
        <v>124</v>
      </c>
      <c r="N7" s="8">
        <v>30</v>
      </c>
      <c r="O7" s="8">
        <v>36</v>
      </c>
      <c r="P7" s="9">
        <f>SUM(B7:O7)-M7</f>
        <v>1748</v>
      </c>
      <c r="Q7" s="17">
        <f>P7-P3</f>
        <v>183</v>
      </c>
      <c r="R7" s="18" t="s">
        <v>20</v>
      </c>
    </row>
    <row r="8" spans="1:18" ht="22.5" customHeight="1" x14ac:dyDescent="0.25">
      <c r="A8" s="11" t="s">
        <v>17</v>
      </c>
      <c r="B8" s="12">
        <v>126</v>
      </c>
      <c r="C8" s="12">
        <v>52</v>
      </c>
      <c r="D8" s="12">
        <v>275</v>
      </c>
      <c r="E8" s="12">
        <v>40</v>
      </c>
      <c r="F8" s="12">
        <v>49</v>
      </c>
      <c r="G8" s="13">
        <v>0</v>
      </c>
      <c r="H8" s="13">
        <v>0</v>
      </c>
      <c r="I8" s="12">
        <v>35</v>
      </c>
      <c r="J8" s="12">
        <v>28</v>
      </c>
      <c r="K8" s="12">
        <v>7</v>
      </c>
      <c r="L8" s="12">
        <v>9</v>
      </c>
      <c r="M8" s="12">
        <v>124</v>
      </c>
      <c r="N8" s="13">
        <v>0</v>
      </c>
      <c r="O8" s="13">
        <v>0</v>
      </c>
      <c r="P8" s="9">
        <f>SUM(B8:O8)-M8</f>
        <v>621</v>
      </c>
      <c r="Q8" s="19"/>
      <c r="R8" s="18"/>
    </row>
    <row r="9" spans="1:18" ht="22.5" customHeight="1" x14ac:dyDescent="0.35">
      <c r="A9" s="11" t="s">
        <v>18</v>
      </c>
      <c r="B9" s="14">
        <f t="shared" ref="B9:P9" si="1">B8/B7</f>
        <v>0.69613259668508287</v>
      </c>
      <c r="C9" s="14">
        <f t="shared" si="1"/>
        <v>0.73239436619718312</v>
      </c>
      <c r="D9" s="14">
        <f t="shared" si="1"/>
        <v>0.37262872628726285</v>
      </c>
      <c r="E9" s="14">
        <f t="shared" si="1"/>
        <v>0.49382716049382713</v>
      </c>
      <c r="F9" s="14">
        <f t="shared" si="1"/>
        <v>0.11342592592592593</v>
      </c>
      <c r="G9" s="14">
        <f t="shared" si="1"/>
        <v>0</v>
      </c>
      <c r="H9" s="14">
        <f t="shared" si="1"/>
        <v>0</v>
      </c>
      <c r="I9" s="14">
        <f t="shared" si="1"/>
        <v>1</v>
      </c>
      <c r="J9" s="14">
        <f t="shared" si="1"/>
        <v>1</v>
      </c>
      <c r="K9" s="14">
        <f t="shared" si="1"/>
        <v>0.7</v>
      </c>
      <c r="L9" s="14">
        <f t="shared" si="1"/>
        <v>1</v>
      </c>
      <c r="M9" s="14">
        <f t="shared" si="1"/>
        <v>1</v>
      </c>
      <c r="N9" s="14">
        <f t="shared" si="1"/>
        <v>0</v>
      </c>
      <c r="O9" s="14">
        <f t="shared" si="1"/>
        <v>0</v>
      </c>
      <c r="P9" s="15">
        <f t="shared" si="1"/>
        <v>0.35526315789473684</v>
      </c>
      <c r="Q9" s="10"/>
    </row>
    <row r="10" spans="1:18" ht="22.5" customHeight="1" x14ac:dyDescent="0.35">
      <c r="A10" s="20" t="s">
        <v>21</v>
      </c>
      <c r="B10" s="15">
        <f t="shared" ref="B10:P10" si="2">B9-B5</f>
        <v>1.9303328392399899E-2</v>
      </c>
      <c r="C10" s="15">
        <f t="shared" si="2"/>
        <v>0.21000630649569063</v>
      </c>
      <c r="D10" s="15">
        <f t="shared" si="2"/>
        <v>3.678535279328693E-2</v>
      </c>
      <c r="E10" s="15">
        <f t="shared" si="2"/>
        <v>0.27304793971460639</v>
      </c>
      <c r="F10" s="15">
        <f t="shared" si="2"/>
        <v>1.2160103141115805E-2</v>
      </c>
      <c r="G10" s="15">
        <f t="shared" si="2"/>
        <v>0</v>
      </c>
      <c r="H10" s="15">
        <f t="shared" si="2"/>
        <v>0</v>
      </c>
      <c r="I10" s="15">
        <f t="shared" si="2"/>
        <v>0</v>
      </c>
      <c r="J10" s="15">
        <f t="shared" si="2"/>
        <v>0</v>
      </c>
      <c r="K10" s="15">
        <f t="shared" si="2"/>
        <v>-0.30000000000000004</v>
      </c>
      <c r="L10" s="15">
        <f t="shared" si="2"/>
        <v>0.22222222222222221</v>
      </c>
      <c r="M10" s="15">
        <f t="shared" si="2"/>
        <v>0</v>
      </c>
      <c r="N10" s="15">
        <f t="shared" si="2"/>
        <v>0</v>
      </c>
      <c r="O10" s="15">
        <f t="shared" si="2"/>
        <v>0</v>
      </c>
      <c r="P10" s="15">
        <f t="shared" si="2"/>
        <v>4.599798217588702E-2</v>
      </c>
      <c r="Q10" s="10"/>
    </row>
    <row r="11" spans="1:18" ht="22.5" customHeight="1" x14ac:dyDescent="0.35">
      <c r="B11" s="10"/>
      <c r="C11" s="16"/>
      <c r="D11" s="10"/>
      <c r="E11" s="10"/>
      <c r="F11" s="10"/>
      <c r="G11" s="24" t="s">
        <v>22</v>
      </c>
      <c r="H11" s="24"/>
      <c r="I11" s="24"/>
      <c r="J11" s="24"/>
      <c r="K11" s="10"/>
      <c r="L11" s="10"/>
      <c r="M11" s="10"/>
      <c r="N11" s="10"/>
      <c r="O11" s="10"/>
      <c r="P11" s="10"/>
      <c r="Q11" s="10"/>
    </row>
    <row r="12" spans="1:18" ht="22.5" customHeight="1" x14ac:dyDescent="0.25">
      <c r="A12" s="7" t="s">
        <v>16</v>
      </c>
      <c r="B12" s="8">
        <v>201</v>
      </c>
      <c r="C12" s="8">
        <v>74</v>
      </c>
      <c r="D12" s="8">
        <v>787</v>
      </c>
      <c r="E12" s="8">
        <v>86</v>
      </c>
      <c r="F12" s="8">
        <v>445</v>
      </c>
      <c r="G12" s="8">
        <v>58</v>
      </c>
      <c r="H12" s="8">
        <v>39</v>
      </c>
      <c r="I12" s="8">
        <v>35</v>
      </c>
      <c r="J12" s="8">
        <v>28</v>
      </c>
      <c r="K12" s="8">
        <v>10</v>
      </c>
      <c r="L12" s="8">
        <v>9</v>
      </c>
      <c r="M12" s="8">
        <v>124</v>
      </c>
      <c r="N12" s="8">
        <v>30</v>
      </c>
      <c r="O12" s="8">
        <v>38</v>
      </c>
      <c r="P12" s="9">
        <f>SUM(B12:O12)-M12</f>
        <v>1840</v>
      </c>
      <c r="Q12" s="17">
        <f>P12-P7</f>
        <v>92</v>
      </c>
      <c r="R12" s="18" t="s">
        <v>20</v>
      </c>
    </row>
    <row r="13" spans="1:18" ht="22.5" customHeight="1" x14ac:dyDescent="0.25">
      <c r="A13" s="11" t="s">
        <v>17</v>
      </c>
      <c r="B13" s="12">
        <v>129</v>
      </c>
      <c r="C13" s="12">
        <v>52</v>
      </c>
      <c r="D13" s="12">
        <v>429</v>
      </c>
      <c r="E13" s="12">
        <v>62</v>
      </c>
      <c r="F13" s="12">
        <v>65</v>
      </c>
      <c r="G13" s="13">
        <v>0</v>
      </c>
      <c r="H13" s="13">
        <v>0</v>
      </c>
      <c r="I13" s="12">
        <v>35</v>
      </c>
      <c r="J13" s="12">
        <v>28</v>
      </c>
      <c r="K13" s="12">
        <v>7</v>
      </c>
      <c r="L13" s="12">
        <v>9</v>
      </c>
      <c r="M13" s="12">
        <v>124</v>
      </c>
      <c r="N13" s="13">
        <v>0</v>
      </c>
      <c r="O13" s="13">
        <v>3</v>
      </c>
      <c r="P13" s="9">
        <f>SUM(B13:O13)-M13</f>
        <v>819</v>
      </c>
      <c r="Q13" s="21">
        <f>P13-P8</f>
        <v>198</v>
      </c>
      <c r="R13" s="18" t="s">
        <v>23</v>
      </c>
    </row>
    <row r="14" spans="1:18" ht="22.5" customHeight="1" x14ac:dyDescent="0.35">
      <c r="A14" s="11" t="s">
        <v>18</v>
      </c>
      <c r="B14" s="14">
        <f t="shared" ref="B14:P14" si="3">B13/B12</f>
        <v>0.64179104477611937</v>
      </c>
      <c r="C14" s="14">
        <f t="shared" si="3"/>
        <v>0.70270270270270274</v>
      </c>
      <c r="D14" s="14">
        <f t="shared" si="3"/>
        <v>0.54510800508259216</v>
      </c>
      <c r="E14" s="14">
        <f t="shared" si="3"/>
        <v>0.72093023255813948</v>
      </c>
      <c r="F14" s="14">
        <f t="shared" si="3"/>
        <v>0.14606741573033707</v>
      </c>
      <c r="G14" s="14">
        <f t="shared" si="3"/>
        <v>0</v>
      </c>
      <c r="H14" s="14">
        <f t="shared" si="3"/>
        <v>0</v>
      </c>
      <c r="I14" s="14">
        <f t="shared" si="3"/>
        <v>1</v>
      </c>
      <c r="J14" s="14">
        <f t="shared" si="3"/>
        <v>1</v>
      </c>
      <c r="K14" s="14">
        <f t="shared" si="3"/>
        <v>0.7</v>
      </c>
      <c r="L14" s="14">
        <f t="shared" si="3"/>
        <v>1</v>
      </c>
      <c r="M14" s="14">
        <f t="shared" si="3"/>
        <v>1</v>
      </c>
      <c r="N14" s="14">
        <f t="shared" si="3"/>
        <v>0</v>
      </c>
      <c r="O14" s="14">
        <f t="shared" si="3"/>
        <v>7.8947368421052627E-2</v>
      </c>
      <c r="P14" s="15">
        <f t="shared" si="3"/>
        <v>0.44510869565217392</v>
      </c>
      <c r="Q14" s="10"/>
    </row>
    <row r="15" spans="1:18" ht="22.5" customHeight="1" x14ac:dyDescent="0.35">
      <c r="A15" s="20" t="s">
        <v>21</v>
      </c>
      <c r="B15" s="15">
        <f t="shared" ref="B15:P15" si="4">B14-B9</f>
        <v>-5.4341551908963504E-2</v>
      </c>
      <c r="C15" s="15">
        <f t="shared" si="4"/>
        <v>-2.969166349448038E-2</v>
      </c>
      <c r="D15" s="15">
        <f t="shared" si="4"/>
        <v>0.17247927879532932</v>
      </c>
      <c r="E15" s="15">
        <f t="shared" si="4"/>
        <v>0.22710307206431235</v>
      </c>
      <c r="F15" s="15">
        <f t="shared" si="4"/>
        <v>3.2641489804411145E-2</v>
      </c>
      <c r="G15" s="15">
        <f t="shared" si="4"/>
        <v>0</v>
      </c>
      <c r="H15" s="15">
        <f t="shared" si="4"/>
        <v>0</v>
      </c>
      <c r="I15" s="15">
        <f t="shared" si="4"/>
        <v>0</v>
      </c>
      <c r="J15" s="15">
        <f t="shared" si="4"/>
        <v>0</v>
      </c>
      <c r="K15" s="15">
        <f t="shared" si="4"/>
        <v>0</v>
      </c>
      <c r="L15" s="15">
        <f t="shared" si="4"/>
        <v>0</v>
      </c>
      <c r="M15" s="15">
        <f t="shared" si="4"/>
        <v>0</v>
      </c>
      <c r="N15" s="15">
        <f t="shared" si="4"/>
        <v>0</v>
      </c>
      <c r="O15" s="15">
        <f t="shared" si="4"/>
        <v>7.8947368421052627E-2</v>
      </c>
      <c r="P15" s="15">
        <f t="shared" si="4"/>
        <v>8.9845537757437088E-2</v>
      </c>
      <c r="Q15" s="10"/>
    </row>
    <row r="16" spans="1:18" ht="22.5" customHeight="1" x14ac:dyDescent="0.35">
      <c r="B16" s="10"/>
      <c r="C16" s="16"/>
      <c r="D16" s="10"/>
      <c r="E16" s="10"/>
      <c r="F16" s="10"/>
      <c r="G16" s="24" t="s">
        <v>24</v>
      </c>
      <c r="H16" s="24"/>
      <c r="I16" s="24"/>
      <c r="J16" s="24"/>
      <c r="K16" s="10"/>
      <c r="L16" s="10"/>
      <c r="M16" s="10"/>
      <c r="N16" s="10"/>
      <c r="O16" s="10"/>
      <c r="P16" s="10"/>
      <c r="Q16" s="10"/>
    </row>
    <row r="17" spans="1:18" ht="22.5" customHeight="1" x14ac:dyDescent="0.25">
      <c r="A17" s="7" t="s">
        <v>16</v>
      </c>
      <c r="B17" s="8">
        <v>210</v>
      </c>
      <c r="C17" s="8">
        <v>77</v>
      </c>
      <c r="D17" s="8">
        <v>806</v>
      </c>
      <c r="E17" s="8">
        <v>86</v>
      </c>
      <c r="F17" s="8">
        <v>453</v>
      </c>
      <c r="G17" s="8">
        <v>59</v>
      </c>
      <c r="H17" s="8">
        <v>40</v>
      </c>
      <c r="I17" s="8">
        <v>43</v>
      </c>
      <c r="J17" s="8">
        <v>30</v>
      </c>
      <c r="K17" s="8">
        <v>11</v>
      </c>
      <c r="L17" s="8">
        <v>9</v>
      </c>
      <c r="M17" s="8">
        <v>134</v>
      </c>
      <c r="N17" s="8">
        <v>31</v>
      </c>
      <c r="O17" s="8">
        <v>38</v>
      </c>
      <c r="P17" s="9">
        <f>SUM(B17:O17)-M17</f>
        <v>1893</v>
      </c>
      <c r="Q17" s="17">
        <f>P17-P12</f>
        <v>53</v>
      </c>
      <c r="R17" s="18" t="s">
        <v>20</v>
      </c>
    </row>
    <row r="18" spans="1:18" ht="22.5" customHeight="1" x14ac:dyDescent="0.25">
      <c r="A18" s="11" t="s">
        <v>17</v>
      </c>
      <c r="B18" s="12">
        <v>134</v>
      </c>
      <c r="C18" s="12">
        <v>57</v>
      </c>
      <c r="D18" s="12">
        <v>463</v>
      </c>
      <c r="E18" s="12">
        <v>65</v>
      </c>
      <c r="F18" s="12">
        <v>68</v>
      </c>
      <c r="G18" s="13">
        <v>0</v>
      </c>
      <c r="H18" s="13">
        <v>0</v>
      </c>
      <c r="I18" s="12">
        <v>43</v>
      </c>
      <c r="J18" s="12">
        <v>30</v>
      </c>
      <c r="K18" s="12">
        <v>9</v>
      </c>
      <c r="L18" s="12">
        <v>9</v>
      </c>
      <c r="M18" s="12">
        <v>134</v>
      </c>
      <c r="N18" s="13">
        <v>0</v>
      </c>
      <c r="O18" s="13">
        <v>0</v>
      </c>
      <c r="P18" s="9">
        <f>SUM(B18:O18)-M18</f>
        <v>878</v>
      </c>
      <c r="Q18" s="21">
        <f>P18-P13</f>
        <v>59</v>
      </c>
      <c r="R18" s="18" t="s">
        <v>23</v>
      </c>
    </row>
    <row r="19" spans="1:18" ht="22.5" customHeight="1" x14ac:dyDescent="0.35">
      <c r="A19" s="11" t="s">
        <v>18</v>
      </c>
      <c r="B19" s="14">
        <f t="shared" ref="B19:P19" si="5">B18/B17</f>
        <v>0.63809523809523805</v>
      </c>
      <c r="C19" s="14">
        <f t="shared" si="5"/>
        <v>0.74025974025974028</v>
      </c>
      <c r="D19" s="14">
        <f t="shared" si="5"/>
        <v>0.57444168734491319</v>
      </c>
      <c r="E19" s="14">
        <f t="shared" si="5"/>
        <v>0.7558139534883721</v>
      </c>
      <c r="F19" s="14">
        <f t="shared" si="5"/>
        <v>0.15011037527593818</v>
      </c>
      <c r="G19" s="14">
        <f t="shared" si="5"/>
        <v>0</v>
      </c>
      <c r="H19" s="14">
        <f t="shared" si="5"/>
        <v>0</v>
      </c>
      <c r="I19" s="14">
        <f t="shared" si="5"/>
        <v>1</v>
      </c>
      <c r="J19" s="14">
        <f t="shared" si="5"/>
        <v>1</v>
      </c>
      <c r="K19" s="14">
        <f t="shared" si="5"/>
        <v>0.81818181818181823</v>
      </c>
      <c r="L19" s="14">
        <f t="shared" si="5"/>
        <v>1</v>
      </c>
      <c r="M19" s="14">
        <f t="shared" si="5"/>
        <v>1</v>
      </c>
      <c r="N19" s="14">
        <f t="shared" si="5"/>
        <v>0</v>
      </c>
      <c r="O19" s="14">
        <f t="shared" si="5"/>
        <v>0</v>
      </c>
      <c r="P19" s="15">
        <f t="shared" si="5"/>
        <v>0.46381405176967777</v>
      </c>
      <c r="Q19" s="10"/>
    </row>
    <row r="20" spans="1:18" ht="22.5" customHeight="1" x14ac:dyDescent="0.35">
      <c r="A20" s="20" t="s">
        <v>21</v>
      </c>
      <c r="B20" s="15">
        <f t="shared" ref="B20:P20" si="6">B19-B14</f>
        <v>-3.6958066808813195E-3</v>
      </c>
      <c r="C20" s="15">
        <f t="shared" si="6"/>
        <v>3.7557037557037543E-2</v>
      </c>
      <c r="D20" s="15">
        <f t="shared" si="6"/>
        <v>2.9333682262321026E-2</v>
      </c>
      <c r="E20" s="15">
        <f t="shared" si="6"/>
        <v>3.488372093023262E-2</v>
      </c>
      <c r="F20" s="15">
        <f t="shared" si="6"/>
        <v>4.0429595456011047E-3</v>
      </c>
      <c r="G20" s="15">
        <f t="shared" si="6"/>
        <v>0</v>
      </c>
      <c r="H20" s="15">
        <f t="shared" si="6"/>
        <v>0</v>
      </c>
      <c r="I20" s="15">
        <f t="shared" si="6"/>
        <v>0</v>
      </c>
      <c r="J20" s="15">
        <f t="shared" si="6"/>
        <v>0</v>
      </c>
      <c r="K20" s="15">
        <f t="shared" si="6"/>
        <v>0.11818181818181828</v>
      </c>
      <c r="L20" s="15">
        <f t="shared" si="6"/>
        <v>0</v>
      </c>
      <c r="M20" s="15">
        <f t="shared" si="6"/>
        <v>0</v>
      </c>
      <c r="N20" s="15">
        <f t="shared" si="6"/>
        <v>0</v>
      </c>
      <c r="O20" s="15">
        <f t="shared" si="6"/>
        <v>-7.8947368421052627E-2</v>
      </c>
      <c r="P20" s="15">
        <f t="shared" si="6"/>
        <v>1.8705356117503846E-2</v>
      </c>
      <c r="Q20" s="10"/>
    </row>
    <row r="21" spans="1:18" ht="22.5" customHeight="1" x14ac:dyDescent="0.35">
      <c r="B21" s="10"/>
      <c r="C21" s="16"/>
      <c r="D21" s="10"/>
      <c r="E21" s="10"/>
      <c r="F21" s="10"/>
      <c r="G21" s="24" t="s">
        <v>25</v>
      </c>
      <c r="H21" s="24"/>
      <c r="I21" s="24"/>
      <c r="J21" s="24"/>
      <c r="K21" s="10"/>
      <c r="L21" s="10"/>
      <c r="M21" s="10"/>
      <c r="N21" s="10"/>
      <c r="O21" s="10"/>
      <c r="P21" s="10"/>
      <c r="Q21" s="10"/>
    </row>
    <row r="22" spans="1:18" ht="22.5" customHeight="1" x14ac:dyDescent="0.25">
      <c r="A22" s="7" t="s">
        <v>16</v>
      </c>
      <c r="B22" s="8">
        <v>212</v>
      </c>
      <c r="C22" s="8">
        <v>83</v>
      </c>
      <c r="D22" s="8">
        <v>839</v>
      </c>
      <c r="E22" s="8">
        <v>90</v>
      </c>
      <c r="F22" s="8">
        <v>457</v>
      </c>
      <c r="G22" s="8">
        <v>60</v>
      </c>
      <c r="H22" s="8">
        <v>42</v>
      </c>
      <c r="I22" s="8">
        <v>44</v>
      </c>
      <c r="J22" s="8">
        <v>32</v>
      </c>
      <c r="K22" s="8">
        <v>11</v>
      </c>
      <c r="L22" s="8">
        <v>9</v>
      </c>
      <c r="M22" s="8">
        <v>134</v>
      </c>
      <c r="N22" s="8">
        <v>31</v>
      </c>
      <c r="O22" s="8">
        <v>38</v>
      </c>
      <c r="P22" s="9">
        <f>SUM(B22:O22)-M22</f>
        <v>1948</v>
      </c>
      <c r="Q22" s="17">
        <f>P22-P17</f>
        <v>55</v>
      </c>
      <c r="R22" s="18" t="s">
        <v>20</v>
      </c>
    </row>
    <row r="23" spans="1:18" ht="22.5" customHeight="1" x14ac:dyDescent="0.25">
      <c r="A23" s="11" t="s">
        <v>17</v>
      </c>
      <c r="B23" s="12">
        <v>148</v>
      </c>
      <c r="C23" s="12">
        <v>57</v>
      </c>
      <c r="D23" s="12">
        <v>468</v>
      </c>
      <c r="E23" s="12">
        <v>69</v>
      </c>
      <c r="F23" s="12">
        <v>75</v>
      </c>
      <c r="G23" s="13">
        <v>0</v>
      </c>
      <c r="H23" s="13">
        <v>0</v>
      </c>
      <c r="I23" s="12">
        <v>44</v>
      </c>
      <c r="J23" s="12">
        <v>32</v>
      </c>
      <c r="K23" s="12">
        <v>9</v>
      </c>
      <c r="L23" s="12">
        <v>9</v>
      </c>
      <c r="M23" s="12">
        <v>134</v>
      </c>
      <c r="N23" s="13">
        <v>0</v>
      </c>
      <c r="O23" s="13">
        <v>0</v>
      </c>
      <c r="P23" s="9">
        <f>SUM(B23:O23)-M23</f>
        <v>911</v>
      </c>
      <c r="Q23" s="21">
        <f>P23-P18</f>
        <v>33</v>
      </c>
      <c r="R23" s="18" t="s">
        <v>23</v>
      </c>
    </row>
    <row r="24" spans="1:18" ht="22.5" customHeight="1" x14ac:dyDescent="0.35">
      <c r="A24" s="11" t="s">
        <v>18</v>
      </c>
      <c r="B24" s="14">
        <f t="shared" ref="B24:P24" si="7">B23/B22</f>
        <v>0.69811320754716977</v>
      </c>
      <c r="C24" s="14">
        <f t="shared" si="7"/>
        <v>0.68674698795180722</v>
      </c>
      <c r="D24" s="14">
        <f t="shared" si="7"/>
        <v>0.55780691299165674</v>
      </c>
      <c r="E24" s="14">
        <f t="shared" si="7"/>
        <v>0.76666666666666672</v>
      </c>
      <c r="F24" s="14">
        <f t="shared" si="7"/>
        <v>0.16411378555798686</v>
      </c>
      <c r="G24" s="14">
        <f t="shared" si="7"/>
        <v>0</v>
      </c>
      <c r="H24" s="14">
        <f t="shared" si="7"/>
        <v>0</v>
      </c>
      <c r="I24" s="14">
        <f t="shared" si="7"/>
        <v>1</v>
      </c>
      <c r="J24" s="14">
        <f t="shared" si="7"/>
        <v>1</v>
      </c>
      <c r="K24" s="14">
        <f t="shared" si="7"/>
        <v>0.81818181818181823</v>
      </c>
      <c r="L24" s="14">
        <f t="shared" si="7"/>
        <v>1</v>
      </c>
      <c r="M24" s="14">
        <f t="shared" si="7"/>
        <v>1</v>
      </c>
      <c r="N24" s="14">
        <f t="shared" si="7"/>
        <v>0</v>
      </c>
      <c r="O24" s="14">
        <f t="shared" si="7"/>
        <v>0</v>
      </c>
      <c r="P24" s="15">
        <f t="shared" si="7"/>
        <v>0.46765913757700206</v>
      </c>
      <c r="Q24" s="10"/>
    </row>
    <row r="25" spans="1:18" ht="22.5" customHeight="1" x14ac:dyDescent="0.35">
      <c r="A25" s="20" t="s">
        <v>21</v>
      </c>
      <c r="B25" s="15">
        <f t="shared" ref="B25:P25" si="8">B24-B19</f>
        <v>6.0017969451931719E-2</v>
      </c>
      <c r="C25" s="15">
        <f t="shared" si="8"/>
        <v>-5.3512752307933065E-2</v>
      </c>
      <c r="D25" s="15">
        <f t="shared" si="8"/>
        <v>-1.6634774353256443E-2</v>
      </c>
      <c r="E25" s="15">
        <f t="shared" si="8"/>
        <v>1.0852713178294615E-2</v>
      </c>
      <c r="F25" s="15">
        <f t="shared" si="8"/>
        <v>1.4003410282048684E-2</v>
      </c>
      <c r="G25" s="15">
        <f t="shared" si="8"/>
        <v>0</v>
      </c>
      <c r="H25" s="15">
        <f t="shared" si="8"/>
        <v>0</v>
      </c>
      <c r="I25" s="15">
        <f t="shared" si="8"/>
        <v>0</v>
      </c>
      <c r="J25" s="15">
        <f t="shared" si="8"/>
        <v>0</v>
      </c>
      <c r="K25" s="15">
        <f t="shared" si="8"/>
        <v>0</v>
      </c>
      <c r="L25" s="15">
        <f t="shared" si="8"/>
        <v>0</v>
      </c>
      <c r="M25" s="15">
        <f t="shared" si="8"/>
        <v>0</v>
      </c>
      <c r="N25" s="15">
        <f t="shared" si="8"/>
        <v>0</v>
      </c>
      <c r="O25" s="15">
        <f t="shared" si="8"/>
        <v>0</v>
      </c>
      <c r="P25" s="15">
        <f t="shared" si="8"/>
        <v>3.8450858073242888E-3</v>
      </c>
      <c r="Q25" s="10"/>
    </row>
    <row r="26" spans="1:18" ht="22.5" customHeight="1" x14ac:dyDescent="0.35">
      <c r="B26" s="10"/>
      <c r="C26" s="16"/>
      <c r="D26" s="10"/>
      <c r="E26" s="10"/>
      <c r="F26" s="10"/>
      <c r="G26" s="24" t="s">
        <v>26</v>
      </c>
      <c r="H26" s="24"/>
      <c r="I26" s="24"/>
      <c r="J26" s="24"/>
      <c r="K26" s="10"/>
      <c r="L26" s="10"/>
      <c r="M26" s="10"/>
      <c r="N26" s="10"/>
      <c r="O26" s="10"/>
      <c r="P26" s="10"/>
      <c r="Q26" s="10"/>
    </row>
    <row r="27" spans="1:18" ht="22.5" customHeight="1" x14ac:dyDescent="0.25">
      <c r="A27" s="7" t="s">
        <v>16</v>
      </c>
      <c r="B27" s="8">
        <v>230</v>
      </c>
      <c r="C27" s="8">
        <v>85</v>
      </c>
      <c r="D27" s="8">
        <v>877</v>
      </c>
      <c r="E27" s="8">
        <v>93</v>
      </c>
      <c r="F27" s="8">
        <v>484</v>
      </c>
      <c r="G27" s="8">
        <v>60</v>
      </c>
      <c r="H27" s="8">
        <v>42</v>
      </c>
      <c r="I27" s="8">
        <v>44</v>
      </c>
      <c r="J27" s="8">
        <v>34</v>
      </c>
      <c r="K27" s="8">
        <v>11</v>
      </c>
      <c r="L27" s="8">
        <v>9</v>
      </c>
      <c r="M27" s="8">
        <v>134</v>
      </c>
      <c r="N27" s="8">
        <v>39</v>
      </c>
      <c r="O27" s="8">
        <v>38</v>
      </c>
      <c r="P27" s="9">
        <f>SUM(B27:O27)-M27</f>
        <v>2046</v>
      </c>
      <c r="Q27" s="17">
        <f>P27-P22</f>
        <v>98</v>
      </c>
      <c r="R27" s="18" t="s">
        <v>20</v>
      </c>
    </row>
    <row r="28" spans="1:18" ht="22.5" customHeight="1" x14ac:dyDescent="0.25">
      <c r="A28" s="11" t="s">
        <v>17</v>
      </c>
      <c r="B28" s="12">
        <v>162</v>
      </c>
      <c r="C28" s="12">
        <v>64</v>
      </c>
      <c r="D28" s="12">
        <v>511</v>
      </c>
      <c r="E28" s="12">
        <v>78</v>
      </c>
      <c r="F28" s="12">
        <v>90</v>
      </c>
      <c r="G28" s="13">
        <v>0</v>
      </c>
      <c r="H28" s="13">
        <v>0</v>
      </c>
      <c r="I28" s="12">
        <v>44</v>
      </c>
      <c r="J28" s="12">
        <v>34</v>
      </c>
      <c r="K28" s="12">
        <v>9</v>
      </c>
      <c r="L28" s="12">
        <v>9</v>
      </c>
      <c r="M28" s="12">
        <v>134</v>
      </c>
      <c r="N28" s="13">
        <v>0</v>
      </c>
      <c r="O28" s="13">
        <v>0</v>
      </c>
      <c r="P28" s="9">
        <f>SUM(B28:O28)-M28</f>
        <v>1001</v>
      </c>
      <c r="Q28" s="21">
        <f>P28-P23</f>
        <v>90</v>
      </c>
      <c r="R28" s="18" t="s">
        <v>23</v>
      </c>
    </row>
    <row r="29" spans="1:18" ht="22.5" customHeight="1" x14ac:dyDescent="0.35">
      <c r="A29" s="11" t="s">
        <v>18</v>
      </c>
      <c r="B29" s="22">
        <f t="shared" ref="B29:P29" si="9">B28/B27</f>
        <v>0.70434782608695656</v>
      </c>
      <c r="C29" s="22">
        <f t="shared" si="9"/>
        <v>0.75294117647058822</v>
      </c>
      <c r="D29" s="14">
        <f t="shared" si="9"/>
        <v>0.5826681870011402</v>
      </c>
      <c r="E29" s="22">
        <f t="shared" si="9"/>
        <v>0.83870967741935487</v>
      </c>
      <c r="F29" s="14">
        <f t="shared" si="9"/>
        <v>0.18595041322314049</v>
      </c>
      <c r="G29" s="14">
        <f t="shared" si="9"/>
        <v>0</v>
      </c>
      <c r="H29" s="14">
        <f t="shared" si="9"/>
        <v>0</v>
      </c>
      <c r="I29" s="22">
        <f t="shared" si="9"/>
        <v>1</v>
      </c>
      <c r="J29" s="22">
        <f t="shared" si="9"/>
        <v>1</v>
      </c>
      <c r="K29" s="22">
        <f t="shared" si="9"/>
        <v>0.81818181818181823</v>
      </c>
      <c r="L29" s="22">
        <f t="shared" si="9"/>
        <v>1</v>
      </c>
      <c r="M29" s="22">
        <f t="shared" si="9"/>
        <v>1</v>
      </c>
      <c r="N29" s="14">
        <f t="shared" si="9"/>
        <v>0</v>
      </c>
      <c r="O29" s="14">
        <f t="shared" si="9"/>
        <v>0</v>
      </c>
      <c r="P29" s="15">
        <f t="shared" si="9"/>
        <v>0.489247311827957</v>
      </c>
      <c r="Q29" s="10"/>
    </row>
    <row r="30" spans="1:18" ht="21.75" customHeight="1" x14ac:dyDescent="0.35">
      <c r="A30" s="20" t="s">
        <v>21</v>
      </c>
      <c r="B30" s="15">
        <f t="shared" ref="B30:P30" si="10">B29-B24</f>
        <v>6.2346185397867959E-3</v>
      </c>
      <c r="C30" s="15">
        <f t="shared" si="10"/>
        <v>6.6194188518781005E-2</v>
      </c>
      <c r="D30" s="15">
        <f t="shared" si="10"/>
        <v>2.4861274009483458E-2</v>
      </c>
      <c r="E30" s="15">
        <f t="shared" si="10"/>
        <v>7.2043010752688152E-2</v>
      </c>
      <c r="F30" s="15">
        <f t="shared" si="10"/>
        <v>2.1836627665153624E-2</v>
      </c>
      <c r="G30" s="15">
        <f t="shared" si="10"/>
        <v>0</v>
      </c>
      <c r="H30" s="15">
        <f t="shared" si="10"/>
        <v>0</v>
      </c>
      <c r="I30" s="15">
        <f t="shared" si="10"/>
        <v>0</v>
      </c>
      <c r="J30" s="15">
        <f t="shared" si="10"/>
        <v>0</v>
      </c>
      <c r="K30" s="15">
        <f t="shared" si="10"/>
        <v>0</v>
      </c>
      <c r="L30" s="15">
        <f t="shared" si="10"/>
        <v>0</v>
      </c>
      <c r="M30" s="15">
        <f t="shared" si="10"/>
        <v>0</v>
      </c>
      <c r="N30" s="15">
        <f t="shared" si="10"/>
        <v>0</v>
      </c>
      <c r="O30" s="15">
        <f t="shared" si="10"/>
        <v>0</v>
      </c>
      <c r="P30" s="15">
        <f t="shared" si="10"/>
        <v>2.1588174250954939E-2</v>
      </c>
      <c r="Q30" s="10"/>
    </row>
    <row r="31" spans="1:18" ht="22.5" customHeight="1" x14ac:dyDescent="0.35">
      <c r="B31" s="10"/>
      <c r="C31" s="16"/>
      <c r="D31" s="10"/>
      <c r="E31" s="10"/>
      <c r="F31" s="10"/>
      <c r="G31" s="24" t="s">
        <v>27</v>
      </c>
      <c r="H31" s="24"/>
      <c r="I31" s="24"/>
      <c r="J31" s="24"/>
      <c r="K31" s="10"/>
      <c r="L31" s="10"/>
      <c r="M31" s="10"/>
      <c r="N31" s="10"/>
      <c r="O31" s="10"/>
      <c r="P31" s="10"/>
      <c r="Q31" s="10"/>
    </row>
    <row r="32" spans="1:18" ht="22.5" customHeight="1" x14ac:dyDescent="0.25">
      <c r="A32" s="7" t="s">
        <v>16</v>
      </c>
      <c r="B32" s="8">
        <v>242</v>
      </c>
      <c r="C32" s="8">
        <v>88</v>
      </c>
      <c r="D32" s="8">
        <v>924</v>
      </c>
      <c r="E32" s="8">
        <v>96</v>
      </c>
      <c r="F32" s="8">
        <v>505</v>
      </c>
      <c r="G32" s="8">
        <v>60</v>
      </c>
      <c r="H32" s="8">
        <v>43</v>
      </c>
      <c r="I32" s="8">
        <v>61</v>
      </c>
      <c r="J32" s="8">
        <v>38</v>
      </c>
      <c r="K32" s="8">
        <v>14</v>
      </c>
      <c r="L32" s="8">
        <v>9</v>
      </c>
      <c r="M32" s="8">
        <v>141</v>
      </c>
      <c r="N32" s="8">
        <v>46</v>
      </c>
      <c r="O32" s="8">
        <v>44</v>
      </c>
      <c r="P32" s="9">
        <f>SUM(B32:O32)-M32</f>
        <v>2170</v>
      </c>
      <c r="Q32" s="17">
        <f>P32-P27</f>
        <v>124</v>
      </c>
      <c r="R32" s="18" t="s">
        <v>20</v>
      </c>
    </row>
    <row r="33" spans="1:18" ht="22.5" customHeight="1" x14ac:dyDescent="0.25">
      <c r="A33" s="11" t="s">
        <v>17</v>
      </c>
      <c r="B33" s="12">
        <v>177</v>
      </c>
      <c r="C33" s="12">
        <v>69</v>
      </c>
      <c r="D33" s="12">
        <v>554</v>
      </c>
      <c r="E33" s="12">
        <v>82</v>
      </c>
      <c r="F33" s="12">
        <v>105</v>
      </c>
      <c r="G33" s="13">
        <v>0</v>
      </c>
      <c r="H33" s="13">
        <v>0</v>
      </c>
      <c r="I33" s="12">
        <v>61</v>
      </c>
      <c r="J33" s="12">
        <v>38</v>
      </c>
      <c r="K33" s="12">
        <v>11</v>
      </c>
      <c r="L33" s="12">
        <v>9</v>
      </c>
      <c r="M33" s="12">
        <v>141</v>
      </c>
      <c r="N33" s="13">
        <v>0</v>
      </c>
      <c r="O33" s="13">
        <v>0</v>
      </c>
      <c r="P33" s="9">
        <f>SUM(B33:O33)-M33</f>
        <v>1106</v>
      </c>
      <c r="Q33" s="21">
        <f>P33-P28</f>
        <v>105</v>
      </c>
      <c r="R33" s="18" t="s">
        <v>23</v>
      </c>
    </row>
    <row r="34" spans="1:18" ht="21.75" customHeight="1" x14ac:dyDescent="0.35">
      <c r="A34" s="11" t="s">
        <v>18</v>
      </c>
      <c r="B34" s="14">
        <f t="shared" ref="B34:P34" si="11">B33/B32</f>
        <v>0.73140495867768596</v>
      </c>
      <c r="C34" s="14">
        <f t="shared" si="11"/>
        <v>0.78409090909090906</v>
      </c>
      <c r="D34" s="14">
        <f t="shared" si="11"/>
        <v>0.59956709956709953</v>
      </c>
      <c r="E34" s="14">
        <f t="shared" si="11"/>
        <v>0.85416666666666663</v>
      </c>
      <c r="F34" s="14">
        <f t="shared" si="11"/>
        <v>0.20792079207920791</v>
      </c>
      <c r="G34" s="14">
        <f t="shared" si="11"/>
        <v>0</v>
      </c>
      <c r="H34" s="14">
        <f t="shared" si="11"/>
        <v>0</v>
      </c>
      <c r="I34" s="14">
        <f t="shared" si="11"/>
        <v>1</v>
      </c>
      <c r="J34" s="14">
        <f t="shared" si="11"/>
        <v>1</v>
      </c>
      <c r="K34" s="14">
        <f t="shared" si="11"/>
        <v>0.7857142857142857</v>
      </c>
      <c r="L34" s="14">
        <f t="shared" si="11"/>
        <v>1</v>
      </c>
      <c r="M34" s="14">
        <f t="shared" si="11"/>
        <v>1</v>
      </c>
      <c r="N34" s="14">
        <f t="shared" si="11"/>
        <v>0</v>
      </c>
      <c r="O34" s="14">
        <f t="shared" si="11"/>
        <v>0</v>
      </c>
      <c r="P34" s="15">
        <f t="shared" si="11"/>
        <v>0.50967741935483868</v>
      </c>
      <c r="Q34" s="10"/>
    </row>
    <row r="35" spans="1:18" ht="21.75" customHeight="1" x14ac:dyDescent="0.35">
      <c r="A35" s="20" t="s">
        <v>21</v>
      </c>
      <c r="B35" s="15">
        <f t="shared" ref="B35:P35" si="12">B34-B29</f>
        <v>2.7057132590729394E-2</v>
      </c>
      <c r="C35" s="15">
        <f t="shared" si="12"/>
        <v>3.1149732620320836E-2</v>
      </c>
      <c r="D35" s="15">
        <f t="shared" si="12"/>
        <v>1.6898912565959323E-2</v>
      </c>
      <c r="E35" s="15">
        <f t="shared" si="12"/>
        <v>1.5456989247311759E-2</v>
      </c>
      <c r="F35" s="15">
        <f t="shared" si="12"/>
        <v>2.1970378856067424E-2</v>
      </c>
      <c r="G35" s="15">
        <f t="shared" si="12"/>
        <v>0</v>
      </c>
      <c r="H35" s="15">
        <f t="shared" si="12"/>
        <v>0</v>
      </c>
      <c r="I35" s="15">
        <f t="shared" si="12"/>
        <v>0</v>
      </c>
      <c r="J35" s="15">
        <f t="shared" si="12"/>
        <v>0</v>
      </c>
      <c r="K35" s="15">
        <f t="shared" si="12"/>
        <v>-3.2467532467532534E-2</v>
      </c>
      <c r="L35" s="15">
        <f t="shared" si="12"/>
        <v>0</v>
      </c>
      <c r="M35" s="15">
        <f t="shared" si="12"/>
        <v>0</v>
      </c>
      <c r="N35" s="15">
        <f t="shared" si="12"/>
        <v>0</v>
      </c>
      <c r="O35" s="15">
        <f t="shared" si="12"/>
        <v>0</v>
      </c>
      <c r="P35" s="15">
        <f t="shared" si="12"/>
        <v>2.043010752688168E-2</v>
      </c>
      <c r="Q35" s="10"/>
    </row>
    <row r="36" spans="1:18" ht="22.5" customHeight="1" x14ac:dyDescent="0.35">
      <c r="B36" s="10"/>
      <c r="C36" s="16"/>
      <c r="D36" s="10"/>
      <c r="E36" s="10"/>
      <c r="F36" s="10"/>
      <c r="G36" s="24" t="s">
        <v>28</v>
      </c>
      <c r="H36" s="24"/>
      <c r="I36" s="24"/>
      <c r="J36" s="24"/>
      <c r="K36" s="10"/>
      <c r="L36" s="10"/>
      <c r="M36" s="10"/>
      <c r="N36" s="10"/>
      <c r="O36" s="10"/>
      <c r="P36" s="10"/>
      <c r="Q36" s="10"/>
    </row>
    <row r="37" spans="1:18" ht="22.5" customHeight="1" x14ac:dyDescent="0.25">
      <c r="A37" s="7" t="s">
        <v>16</v>
      </c>
      <c r="B37" s="8">
        <v>256</v>
      </c>
      <c r="C37" s="8">
        <v>96</v>
      </c>
      <c r="D37" s="8">
        <v>992</v>
      </c>
      <c r="E37" s="8">
        <v>97</v>
      </c>
      <c r="F37" s="8">
        <v>535</v>
      </c>
      <c r="G37" s="8">
        <v>61</v>
      </c>
      <c r="H37" s="8">
        <v>44</v>
      </c>
      <c r="I37" s="8">
        <v>61</v>
      </c>
      <c r="J37" s="8">
        <v>38</v>
      </c>
      <c r="K37" s="8">
        <v>15</v>
      </c>
      <c r="L37" s="8">
        <v>9</v>
      </c>
      <c r="M37" s="8">
        <v>150</v>
      </c>
      <c r="N37" s="8">
        <v>49</v>
      </c>
      <c r="O37" s="8">
        <v>44</v>
      </c>
      <c r="P37" s="9">
        <f>SUM(B37:O37)-M37</f>
        <v>2297</v>
      </c>
      <c r="Q37" s="17">
        <f>P37-P32</f>
        <v>127</v>
      </c>
      <c r="R37" s="18" t="s">
        <v>20</v>
      </c>
    </row>
    <row r="38" spans="1:18" ht="22.5" customHeight="1" x14ac:dyDescent="0.25">
      <c r="A38" s="11" t="s">
        <v>17</v>
      </c>
      <c r="B38" s="12">
        <v>191</v>
      </c>
      <c r="C38" s="12">
        <v>71</v>
      </c>
      <c r="D38" s="12">
        <v>601</v>
      </c>
      <c r="E38" s="12">
        <v>88</v>
      </c>
      <c r="F38" s="12">
        <v>120</v>
      </c>
      <c r="G38" s="13">
        <v>0</v>
      </c>
      <c r="H38" s="13">
        <v>0</v>
      </c>
      <c r="I38" s="12">
        <v>61</v>
      </c>
      <c r="J38" s="12">
        <v>38</v>
      </c>
      <c r="K38" s="12">
        <v>14</v>
      </c>
      <c r="L38" s="12">
        <v>9</v>
      </c>
      <c r="M38" s="12">
        <v>150</v>
      </c>
      <c r="N38" s="13">
        <v>0</v>
      </c>
      <c r="O38" s="13">
        <v>0</v>
      </c>
      <c r="P38" s="9">
        <f>SUM(B38:O38)-M38</f>
        <v>1193</v>
      </c>
      <c r="Q38" s="21">
        <f>P38-P33</f>
        <v>87</v>
      </c>
      <c r="R38" s="18" t="s">
        <v>23</v>
      </c>
    </row>
    <row r="39" spans="1:18" ht="22.5" customHeight="1" x14ac:dyDescent="0.35">
      <c r="A39" s="11" t="s">
        <v>18</v>
      </c>
      <c r="B39" s="14">
        <f t="shared" ref="B39:P39" si="13">B38/B37</f>
        <v>0.74609375</v>
      </c>
      <c r="C39" s="14">
        <f t="shared" si="13"/>
        <v>0.73958333333333337</v>
      </c>
      <c r="D39" s="14">
        <f t="shared" si="13"/>
        <v>0.60584677419354838</v>
      </c>
      <c r="E39" s="14">
        <f t="shared" si="13"/>
        <v>0.90721649484536082</v>
      </c>
      <c r="F39" s="14">
        <f t="shared" si="13"/>
        <v>0.22429906542056074</v>
      </c>
      <c r="G39" s="14">
        <f t="shared" si="13"/>
        <v>0</v>
      </c>
      <c r="H39" s="14">
        <f t="shared" si="13"/>
        <v>0</v>
      </c>
      <c r="I39" s="14">
        <f t="shared" si="13"/>
        <v>1</v>
      </c>
      <c r="J39" s="14">
        <f t="shared" si="13"/>
        <v>1</v>
      </c>
      <c r="K39" s="14">
        <f t="shared" si="13"/>
        <v>0.93333333333333335</v>
      </c>
      <c r="L39" s="14">
        <f t="shared" si="13"/>
        <v>1</v>
      </c>
      <c r="M39" s="14">
        <f t="shared" si="13"/>
        <v>1</v>
      </c>
      <c r="N39" s="14">
        <f t="shared" si="13"/>
        <v>0</v>
      </c>
      <c r="O39" s="14">
        <f t="shared" si="13"/>
        <v>0</v>
      </c>
      <c r="P39" s="15">
        <f t="shared" si="13"/>
        <v>0.51937309534175014</v>
      </c>
      <c r="Q39" s="10"/>
    </row>
    <row r="40" spans="1:18" ht="22.15" customHeight="1" x14ac:dyDescent="0.35">
      <c r="A40" s="20" t="s">
        <v>21</v>
      </c>
      <c r="B40" s="23">
        <f t="shared" ref="B40:P40" si="14">B39-B34</f>
        <v>1.4688791322314043E-2</v>
      </c>
      <c r="C40" s="23">
        <f t="shared" si="14"/>
        <v>-4.450757575757569E-2</v>
      </c>
      <c r="D40" s="23">
        <f t="shared" si="14"/>
        <v>6.2796746264488501E-3</v>
      </c>
      <c r="E40" s="23">
        <f t="shared" si="14"/>
        <v>5.3049828178694192E-2</v>
      </c>
      <c r="F40" s="23">
        <f t="shared" si="14"/>
        <v>1.6378273341352834E-2</v>
      </c>
      <c r="G40" s="23">
        <f t="shared" si="14"/>
        <v>0</v>
      </c>
      <c r="H40" s="23">
        <f t="shared" si="14"/>
        <v>0</v>
      </c>
      <c r="I40" s="23">
        <f t="shared" si="14"/>
        <v>0</v>
      </c>
      <c r="J40" s="23">
        <f t="shared" si="14"/>
        <v>0</v>
      </c>
      <c r="K40" s="23">
        <f t="shared" si="14"/>
        <v>0.14761904761904765</v>
      </c>
      <c r="L40" s="23">
        <f t="shared" si="14"/>
        <v>0</v>
      </c>
      <c r="M40" s="23">
        <f t="shared" si="14"/>
        <v>0</v>
      </c>
      <c r="N40" s="23">
        <f t="shared" si="14"/>
        <v>0</v>
      </c>
      <c r="O40" s="23">
        <f t="shared" si="14"/>
        <v>0</v>
      </c>
      <c r="P40" s="23">
        <f t="shared" si="14"/>
        <v>9.6956759869114562E-3</v>
      </c>
      <c r="Q40" s="10"/>
    </row>
    <row r="41" spans="1:18" ht="21" customHeight="1" x14ac:dyDescent="0.35">
      <c r="B41" s="10"/>
      <c r="C41" s="16"/>
      <c r="D41" s="10"/>
      <c r="E41" s="10"/>
      <c r="F41" s="10"/>
      <c r="G41" s="24" t="s">
        <v>29</v>
      </c>
      <c r="H41" s="24"/>
      <c r="I41" s="24"/>
      <c r="J41" s="24"/>
      <c r="K41" s="10"/>
      <c r="L41" s="10"/>
      <c r="M41" s="10"/>
      <c r="N41" s="10"/>
      <c r="O41" s="10"/>
      <c r="P41" s="10"/>
      <c r="Q41" s="10"/>
    </row>
    <row r="42" spans="1:18" ht="21" x14ac:dyDescent="0.25">
      <c r="A42" s="7" t="s">
        <v>16</v>
      </c>
      <c r="B42" s="8">
        <v>262</v>
      </c>
      <c r="C42" s="8">
        <v>102</v>
      </c>
      <c r="D42" s="8">
        <v>1027</v>
      </c>
      <c r="E42" s="8">
        <v>99</v>
      </c>
      <c r="F42" s="8">
        <v>558</v>
      </c>
      <c r="G42" s="8">
        <v>65</v>
      </c>
      <c r="H42" s="8">
        <v>44</v>
      </c>
      <c r="I42" s="8">
        <v>73</v>
      </c>
      <c r="J42" s="8">
        <v>50</v>
      </c>
      <c r="K42" s="8">
        <v>15</v>
      </c>
      <c r="L42" s="8">
        <v>9</v>
      </c>
      <c r="M42" s="8">
        <v>150</v>
      </c>
      <c r="N42" s="8">
        <v>52</v>
      </c>
      <c r="O42" s="8">
        <v>45</v>
      </c>
      <c r="P42" s="9">
        <f>SUM(B42:O42)-M42</f>
        <v>2401</v>
      </c>
      <c r="Q42" s="17">
        <f>P42-P37</f>
        <v>104</v>
      </c>
      <c r="R42" s="18" t="s">
        <v>20</v>
      </c>
    </row>
    <row r="43" spans="1:18" ht="21" x14ac:dyDescent="0.25">
      <c r="A43" s="11" t="s">
        <v>17</v>
      </c>
      <c r="B43" s="12">
        <v>205</v>
      </c>
      <c r="C43" s="12">
        <v>76</v>
      </c>
      <c r="D43" s="12">
        <v>661</v>
      </c>
      <c r="E43" s="12">
        <v>89</v>
      </c>
      <c r="F43" s="12">
        <v>132</v>
      </c>
      <c r="G43" s="13">
        <v>0</v>
      </c>
      <c r="H43" s="13">
        <v>0</v>
      </c>
      <c r="I43" s="12">
        <v>73</v>
      </c>
      <c r="J43" s="12">
        <v>50</v>
      </c>
      <c r="K43" s="12">
        <v>14</v>
      </c>
      <c r="L43" s="12">
        <v>9</v>
      </c>
      <c r="M43" s="12">
        <v>150</v>
      </c>
      <c r="N43" s="13">
        <v>0</v>
      </c>
      <c r="O43" s="13">
        <v>0</v>
      </c>
      <c r="P43" s="9">
        <f>SUM(B43:O43)-M43</f>
        <v>1309</v>
      </c>
      <c r="Q43" s="21">
        <f>P43-P38</f>
        <v>116</v>
      </c>
      <c r="R43" s="18" t="s">
        <v>23</v>
      </c>
    </row>
    <row r="44" spans="1:18" ht="21" x14ac:dyDescent="0.35">
      <c r="A44" s="11" t="s">
        <v>18</v>
      </c>
      <c r="B44" s="14">
        <f t="shared" ref="B44:P44" si="15">B43/B42</f>
        <v>0.78244274809160308</v>
      </c>
      <c r="C44" s="14">
        <f t="shared" si="15"/>
        <v>0.74509803921568629</v>
      </c>
      <c r="D44" s="14">
        <f t="shared" si="15"/>
        <v>0.64362220058422592</v>
      </c>
      <c r="E44" s="14">
        <f t="shared" si="15"/>
        <v>0.89898989898989901</v>
      </c>
      <c r="F44" s="14">
        <f t="shared" si="15"/>
        <v>0.23655913978494625</v>
      </c>
      <c r="G44" s="14">
        <f t="shared" si="15"/>
        <v>0</v>
      </c>
      <c r="H44" s="14">
        <f t="shared" si="15"/>
        <v>0</v>
      </c>
      <c r="I44" s="14">
        <f t="shared" si="15"/>
        <v>1</v>
      </c>
      <c r="J44" s="14">
        <f t="shared" si="15"/>
        <v>1</v>
      </c>
      <c r="K44" s="14">
        <f t="shared" si="15"/>
        <v>0.93333333333333335</v>
      </c>
      <c r="L44" s="14">
        <f t="shared" si="15"/>
        <v>1</v>
      </c>
      <c r="M44" s="14">
        <f t="shared" si="15"/>
        <v>1</v>
      </c>
      <c r="N44" s="14">
        <f t="shared" si="15"/>
        <v>0</v>
      </c>
      <c r="O44" s="14">
        <f t="shared" si="15"/>
        <v>0</v>
      </c>
      <c r="P44" s="15">
        <f t="shared" si="15"/>
        <v>0.54518950437317781</v>
      </c>
      <c r="Q44" s="10"/>
    </row>
    <row r="45" spans="1:18" ht="21" x14ac:dyDescent="0.35">
      <c r="A45" s="20" t="s">
        <v>21</v>
      </c>
      <c r="B45" s="15">
        <f t="shared" ref="B45:P45" si="16">B44-B39</f>
        <v>3.634899809160308E-2</v>
      </c>
      <c r="C45" s="15">
        <f t="shared" si="16"/>
        <v>5.5147058823529216E-3</v>
      </c>
      <c r="D45" s="15">
        <f t="shared" si="16"/>
        <v>3.7775426390677547E-2</v>
      </c>
      <c r="E45" s="15">
        <f t="shared" si="16"/>
        <v>-8.2265958554618157E-3</v>
      </c>
      <c r="F45" s="15">
        <f t="shared" si="16"/>
        <v>1.2260074364385504E-2</v>
      </c>
      <c r="G45" s="15">
        <f t="shared" si="16"/>
        <v>0</v>
      </c>
      <c r="H45" s="15">
        <f t="shared" si="16"/>
        <v>0</v>
      </c>
      <c r="I45" s="15">
        <f t="shared" si="16"/>
        <v>0</v>
      </c>
      <c r="J45" s="15">
        <f t="shared" si="16"/>
        <v>0</v>
      </c>
      <c r="K45" s="15">
        <f t="shared" si="16"/>
        <v>0</v>
      </c>
      <c r="L45" s="15">
        <f t="shared" si="16"/>
        <v>0</v>
      </c>
      <c r="M45" s="15">
        <f t="shared" si="16"/>
        <v>0</v>
      </c>
      <c r="N45" s="15">
        <f t="shared" si="16"/>
        <v>0</v>
      </c>
      <c r="O45" s="15">
        <f t="shared" si="16"/>
        <v>0</v>
      </c>
      <c r="P45" s="15">
        <f t="shared" si="16"/>
        <v>2.5816409031427678E-2</v>
      </c>
      <c r="Q45" s="10"/>
    </row>
    <row r="46" spans="1:18" ht="19.899999999999999" customHeight="1" x14ac:dyDescent="0.35">
      <c r="B46" s="10"/>
      <c r="C46" s="16"/>
      <c r="D46" s="10"/>
      <c r="E46" s="10"/>
      <c r="F46" s="10"/>
      <c r="G46" s="24" t="s">
        <v>30</v>
      </c>
      <c r="H46" s="24"/>
      <c r="I46" s="24"/>
      <c r="J46" s="24"/>
      <c r="K46" s="10"/>
      <c r="L46" s="10"/>
      <c r="M46" s="10"/>
      <c r="N46" s="10"/>
      <c r="O46" s="10"/>
      <c r="P46" s="10"/>
    </row>
    <row r="47" spans="1:18" ht="21" x14ac:dyDescent="0.25">
      <c r="A47" s="7" t="s">
        <v>16</v>
      </c>
      <c r="B47" s="8">
        <v>296</v>
      </c>
      <c r="C47" s="8">
        <v>113</v>
      </c>
      <c r="D47" s="8">
        <v>1135</v>
      </c>
      <c r="E47" s="8">
        <v>103</v>
      </c>
      <c r="F47" s="8">
        <v>588</v>
      </c>
      <c r="G47" s="8">
        <v>67</v>
      </c>
      <c r="H47" s="8">
        <v>46</v>
      </c>
      <c r="I47" s="8">
        <v>78</v>
      </c>
      <c r="J47" s="8">
        <v>52</v>
      </c>
      <c r="K47" s="8">
        <v>18</v>
      </c>
      <c r="L47" s="8">
        <v>9</v>
      </c>
      <c r="M47" s="8">
        <v>162</v>
      </c>
      <c r="N47" s="8">
        <v>54</v>
      </c>
      <c r="O47" s="8">
        <v>45</v>
      </c>
      <c r="P47" s="9">
        <f>SUM(B47:O47)-M47</f>
        <v>2604</v>
      </c>
      <c r="Q47" s="17">
        <f>P47-P42</f>
        <v>203</v>
      </c>
      <c r="R47" s="18" t="s">
        <v>20</v>
      </c>
    </row>
    <row r="48" spans="1:18" ht="21" x14ac:dyDescent="0.25">
      <c r="A48" s="11" t="s">
        <v>17</v>
      </c>
      <c r="B48" s="12">
        <v>223</v>
      </c>
      <c r="C48" s="12">
        <v>80</v>
      </c>
      <c r="D48" s="12">
        <v>714</v>
      </c>
      <c r="E48" s="12">
        <v>93</v>
      </c>
      <c r="F48" s="12">
        <v>197</v>
      </c>
      <c r="G48" s="13">
        <v>0</v>
      </c>
      <c r="H48" s="13">
        <v>0</v>
      </c>
      <c r="I48" s="12">
        <v>78</v>
      </c>
      <c r="J48" s="12">
        <v>52</v>
      </c>
      <c r="K48" s="12">
        <v>14</v>
      </c>
      <c r="L48" s="12">
        <v>9</v>
      </c>
      <c r="M48" s="12">
        <v>162</v>
      </c>
      <c r="N48" s="13">
        <v>0</v>
      </c>
      <c r="O48" s="13">
        <v>0</v>
      </c>
      <c r="P48" s="9">
        <f>SUM(B48:O48)-M48</f>
        <v>1460</v>
      </c>
      <c r="Q48" s="21">
        <f>P48-P43</f>
        <v>151</v>
      </c>
      <c r="R48" s="18" t="s">
        <v>23</v>
      </c>
    </row>
    <row r="49" spans="1:18" ht="21" x14ac:dyDescent="0.25">
      <c r="A49" s="11" t="s">
        <v>18</v>
      </c>
      <c r="B49" s="14">
        <f t="shared" ref="B49:P49" si="17">B48/B47</f>
        <v>0.7533783783783784</v>
      </c>
      <c r="C49" s="14">
        <f t="shared" si="17"/>
        <v>0.70796460176991149</v>
      </c>
      <c r="D49" s="14">
        <f t="shared" si="17"/>
        <v>0.62907488986784144</v>
      </c>
      <c r="E49" s="14">
        <f t="shared" si="17"/>
        <v>0.90291262135922334</v>
      </c>
      <c r="F49" s="14">
        <f t="shared" si="17"/>
        <v>0.33503401360544216</v>
      </c>
      <c r="G49" s="14">
        <f t="shared" si="17"/>
        <v>0</v>
      </c>
      <c r="H49" s="14">
        <f t="shared" si="17"/>
        <v>0</v>
      </c>
      <c r="I49" s="14">
        <f t="shared" si="17"/>
        <v>1</v>
      </c>
      <c r="J49" s="14">
        <f t="shared" si="17"/>
        <v>1</v>
      </c>
      <c r="K49" s="14">
        <f t="shared" si="17"/>
        <v>0.77777777777777779</v>
      </c>
      <c r="L49" s="14">
        <f t="shared" si="17"/>
        <v>1</v>
      </c>
      <c r="M49" s="14">
        <f t="shared" si="17"/>
        <v>1</v>
      </c>
      <c r="N49" s="14">
        <f t="shared" si="17"/>
        <v>0</v>
      </c>
      <c r="O49" s="14">
        <f t="shared" si="17"/>
        <v>0</v>
      </c>
      <c r="P49" s="15">
        <f t="shared" si="17"/>
        <v>0.5606758832565284</v>
      </c>
    </row>
    <row r="50" spans="1:18" ht="21" x14ac:dyDescent="0.25">
      <c r="A50" s="20" t="s">
        <v>21</v>
      </c>
      <c r="B50" s="15">
        <f t="shared" ref="B50:P50" si="18">B45-B40</f>
        <v>2.1660206769289037E-2</v>
      </c>
      <c r="C50" s="15">
        <f t="shared" si="18"/>
        <v>5.0022281639928612E-2</v>
      </c>
      <c r="D50" s="15">
        <f t="shared" si="18"/>
        <v>3.1495751764228697E-2</v>
      </c>
      <c r="E50" s="15">
        <f t="shared" si="18"/>
        <v>-6.1276424034156007E-2</v>
      </c>
      <c r="F50" s="15">
        <f t="shared" si="18"/>
        <v>-4.1181989769673299E-3</v>
      </c>
      <c r="G50" s="15">
        <f t="shared" si="18"/>
        <v>0</v>
      </c>
      <c r="H50" s="15">
        <f t="shared" si="18"/>
        <v>0</v>
      </c>
      <c r="I50" s="15">
        <f t="shared" si="18"/>
        <v>0</v>
      </c>
      <c r="J50" s="15">
        <f t="shared" si="18"/>
        <v>0</v>
      </c>
      <c r="K50" s="15">
        <f t="shared" si="18"/>
        <v>-0.14761904761904765</v>
      </c>
      <c r="L50" s="15">
        <f t="shared" si="18"/>
        <v>0</v>
      </c>
      <c r="M50" s="15">
        <f t="shared" si="18"/>
        <v>0</v>
      </c>
      <c r="N50" s="15">
        <f t="shared" si="18"/>
        <v>0</v>
      </c>
      <c r="O50" s="15">
        <f t="shared" si="18"/>
        <v>0</v>
      </c>
      <c r="P50" s="15">
        <f t="shared" si="18"/>
        <v>1.6120733044516222E-2</v>
      </c>
    </row>
    <row r="51" spans="1:18" ht="21" customHeight="1" x14ac:dyDescent="0.35">
      <c r="B51" s="10"/>
      <c r="C51" s="16"/>
      <c r="D51" s="10"/>
      <c r="E51" s="10"/>
      <c r="F51" s="10"/>
      <c r="G51" s="24" t="s">
        <v>31</v>
      </c>
      <c r="H51" s="24"/>
      <c r="I51" s="24"/>
      <c r="J51" s="24"/>
      <c r="K51" s="10"/>
      <c r="L51" s="10"/>
      <c r="M51" s="10"/>
      <c r="N51" s="10"/>
      <c r="O51" s="10"/>
      <c r="P51" s="10"/>
    </row>
    <row r="52" spans="1:18" ht="21" x14ac:dyDescent="0.25">
      <c r="A52" s="7" t="s">
        <v>16</v>
      </c>
      <c r="B52" s="8">
        <v>310</v>
      </c>
      <c r="C52" s="8">
        <v>119</v>
      </c>
      <c r="D52" s="8">
        <v>1184</v>
      </c>
      <c r="E52" s="8">
        <v>106</v>
      </c>
      <c r="F52" s="8">
        <v>596</v>
      </c>
      <c r="G52" s="8">
        <v>67</v>
      </c>
      <c r="H52" s="8">
        <v>46</v>
      </c>
      <c r="I52" s="8">
        <v>83</v>
      </c>
      <c r="J52" s="8">
        <v>55</v>
      </c>
      <c r="K52" s="8">
        <v>20</v>
      </c>
      <c r="L52" s="8">
        <v>9</v>
      </c>
      <c r="M52" s="8">
        <v>162</v>
      </c>
      <c r="N52" s="8">
        <v>60</v>
      </c>
      <c r="O52" s="8">
        <v>46</v>
      </c>
      <c r="P52" s="9">
        <f>SUM(B52:O52)-M52</f>
        <v>2701</v>
      </c>
      <c r="Q52" s="17">
        <f>P52-P47</f>
        <v>97</v>
      </c>
      <c r="R52" s="18" t="s">
        <v>20</v>
      </c>
    </row>
    <row r="53" spans="1:18" ht="21" x14ac:dyDescent="0.25">
      <c r="A53" s="11" t="s">
        <v>17</v>
      </c>
      <c r="B53" s="12">
        <v>242</v>
      </c>
      <c r="C53" s="12">
        <v>84</v>
      </c>
      <c r="D53" s="12">
        <v>762</v>
      </c>
      <c r="E53" s="12">
        <v>96</v>
      </c>
      <c r="F53" s="12">
        <v>225</v>
      </c>
      <c r="G53" s="13">
        <v>0</v>
      </c>
      <c r="H53" s="13">
        <v>1</v>
      </c>
      <c r="I53" s="12">
        <v>83</v>
      </c>
      <c r="J53" s="12">
        <v>55</v>
      </c>
      <c r="K53" s="12">
        <v>16</v>
      </c>
      <c r="L53" s="12">
        <v>9</v>
      </c>
      <c r="M53" s="12">
        <v>162</v>
      </c>
      <c r="N53" s="13">
        <v>0</v>
      </c>
      <c r="O53" s="13">
        <v>0</v>
      </c>
      <c r="P53" s="9">
        <f>SUM(B53:O53)-M53</f>
        <v>1573</v>
      </c>
      <c r="Q53" s="21">
        <f>P53-P48</f>
        <v>113</v>
      </c>
      <c r="R53" s="18" t="s">
        <v>23</v>
      </c>
    </row>
    <row r="54" spans="1:18" ht="21" x14ac:dyDescent="0.25">
      <c r="A54" s="11" t="s">
        <v>18</v>
      </c>
      <c r="B54" s="14">
        <f t="shared" ref="B54:P54" si="19">B53/B52</f>
        <v>0.78064516129032258</v>
      </c>
      <c r="C54" s="14">
        <f t="shared" si="19"/>
        <v>0.70588235294117652</v>
      </c>
      <c r="D54" s="14">
        <f t="shared" si="19"/>
        <v>0.64358108108108103</v>
      </c>
      <c r="E54" s="14">
        <f t="shared" si="19"/>
        <v>0.90566037735849059</v>
      </c>
      <c r="F54" s="14">
        <f t="shared" si="19"/>
        <v>0.37751677852348992</v>
      </c>
      <c r="G54" s="14">
        <f t="shared" si="19"/>
        <v>0</v>
      </c>
      <c r="H54" s="14">
        <f t="shared" si="19"/>
        <v>2.1739130434782608E-2</v>
      </c>
      <c r="I54" s="14">
        <f t="shared" si="19"/>
        <v>1</v>
      </c>
      <c r="J54" s="14">
        <f t="shared" si="19"/>
        <v>1</v>
      </c>
      <c r="K54" s="14">
        <f t="shared" si="19"/>
        <v>0.8</v>
      </c>
      <c r="L54" s="14">
        <f t="shared" si="19"/>
        <v>1</v>
      </c>
      <c r="M54" s="14">
        <f t="shared" si="19"/>
        <v>1</v>
      </c>
      <c r="N54" s="14">
        <f t="shared" si="19"/>
        <v>0</v>
      </c>
      <c r="O54" s="14">
        <f t="shared" si="19"/>
        <v>0</v>
      </c>
      <c r="P54" s="15">
        <f t="shared" si="19"/>
        <v>0.58237689744539056</v>
      </c>
    </row>
    <row r="55" spans="1:18" ht="21" x14ac:dyDescent="0.25">
      <c r="A55" s="20" t="s">
        <v>21</v>
      </c>
      <c r="B55" s="15">
        <f t="shared" ref="B55:P55" si="20">B54-B49</f>
        <v>2.7266782911944176E-2</v>
      </c>
      <c r="C55" s="15">
        <f t="shared" si="20"/>
        <v>-2.0822488287349783E-3</v>
      </c>
      <c r="D55" s="15">
        <f t="shared" si="20"/>
        <v>1.4506191213239594E-2</v>
      </c>
      <c r="E55" s="15">
        <f t="shared" si="20"/>
        <v>2.7477559992672429E-3</v>
      </c>
      <c r="F55" s="15">
        <f t="shared" si="20"/>
        <v>4.2482764918047755E-2</v>
      </c>
      <c r="G55" s="15">
        <f t="shared" si="20"/>
        <v>0</v>
      </c>
      <c r="H55" s="15">
        <f t="shared" si="20"/>
        <v>2.1739130434782608E-2</v>
      </c>
      <c r="I55" s="15">
        <f t="shared" si="20"/>
        <v>0</v>
      </c>
      <c r="J55" s="15">
        <f t="shared" si="20"/>
        <v>0</v>
      </c>
      <c r="K55" s="15">
        <f t="shared" si="20"/>
        <v>2.2222222222222254E-2</v>
      </c>
      <c r="L55" s="15">
        <f t="shared" si="20"/>
        <v>0</v>
      </c>
      <c r="M55" s="15">
        <f t="shared" si="20"/>
        <v>0</v>
      </c>
      <c r="N55" s="15">
        <f t="shared" si="20"/>
        <v>0</v>
      </c>
      <c r="O55" s="15">
        <f t="shared" si="20"/>
        <v>0</v>
      </c>
      <c r="P55" s="15">
        <f t="shared" si="20"/>
        <v>2.1701014188862167E-2</v>
      </c>
    </row>
    <row r="56" spans="1:18" ht="21" customHeight="1" x14ac:dyDescent="0.35">
      <c r="B56" s="10"/>
      <c r="C56" s="16"/>
      <c r="D56" s="10"/>
      <c r="E56" s="10"/>
      <c r="F56" s="10"/>
      <c r="G56" s="24" t="s">
        <v>32</v>
      </c>
      <c r="H56" s="24"/>
      <c r="I56" s="24"/>
      <c r="J56" s="24"/>
      <c r="K56" s="10"/>
      <c r="L56" s="10"/>
      <c r="M56" s="10"/>
      <c r="N56" s="10"/>
      <c r="O56" s="10"/>
      <c r="P56" s="10"/>
    </row>
    <row r="57" spans="1:18" ht="21" x14ac:dyDescent="0.25">
      <c r="A57" s="7" t="s">
        <v>16</v>
      </c>
      <c r="B57" s="8">
        <v>335</v>
      </c>
      <c r="C57" s="8">
        <v>128</v>
      </c>
      <c r="D57" s="8">
        <v>1287</v>
      </c>
      <c r="E57" s="8">
        <v>112</v>
      </c>
      <c r="F57" s="8">
        <v>648</v>
      </c>
      <c r="G57" s="8">
        <v>67</v>
      </c>
      <c r="H57" s="8">
        <v>46</v>
      </c>
      <c r="I57" s="8">
        <v>88</v>
      </c>
      <c r="J57" s="8">
        <v>57</v>
      </c>
      <c r="K57" s="8">
        <v>23</v>
      </c>
      <c r="L57" s="8">
        <v>17</v>
      </c>
      <c r="M57" s="8">
        <v>174</v>
      </c>
      <c r="N57" s="8">
        <v>60</v>
      </c>
      <c r="O57" s="8">
        <v>46</v>
      </c>
      <c r="P57" s="9">
        <f>SUM(B57:O57)-M57</f>
        <v>2914</v>
      </c>
      <c r="Q57" s="17">
        <f>P57-P52</f>
        <v>213</v>
      </c>
      <c r="R57" s="18" t="s">
        <v>20</v>
      </c>
    </row>
    <row r="58" spans="1:18" ht="21" x14ac:dyDescent="0.25">
      <c r="A58" s="11" t="s">
        <v>17</v>
      </c>
      <c r="B58" s="12">
        <v>250</v>
      </c>
      <c r="C58" s="12">
        <v>89</v>
      </c>
      <c r="D58" s="12">
        <v>798</v>
      </c>
      <c r="E58" s="12">
        <v>98</v>
      </c>
      <c r="F58" s="12">
        <v>235</v>
      </c>
      <c r="G58" s="13">
        <v>0</v>
      </c>
      <c r="H58" s="13">
        <v>1</v>
      </c>
      <c r="I58" s="12">
        <v>88</v>
      </c>
      <c r="J58" s="12">
        <v>57</v>
      </c>
      <c r="K58" s="12">
        <v>20</v>
      </c>
      <c r="L58" s="12">
        <v>9</v>
      </c>
      <c r="M58" s="12">
        <v>174</v>
      </c>
      <c r="N58" s="13">
        <v>0</v>
      </c>
      <c r="O58" s="13">
        <v>0</v>
      </c>
      <c r="P58" s="9">
        <f>SUM(B58:O58)-M58</f>
        <v>1645</v>
      </c>
      <c r="Q58" s="21">
        <f>P58-P53</f>
        <v>72</v>
      </c>
      <c r="R58" s="18" t="s">
        <v>23</v>
      </c>
    </row>
    <row r="59" spans="1:18" ht="21" x14ac:dyDescent="0.25">
      <c r="A59" s="11" t="s">
        <v>18</v>
      </c>
      <c r="B59" s="14">
        <f t="shared" ref="B59:P59" si="21">B58/B57</f>
        <v>0.74626865671641796</v>
      </c>
      <c r="C59" s="14">
        <f t="shared" si="21"/>
        <v>0.6953125</v>
      </c>
      <c r="D59" s="14">
        <f t="shared" si="21"/>
        <v>0.62004662004662003</v>
      </c>
      <c r="E59" s="14">
        <f t="shared" si="21"/>
        <v>0.875</v>
      </c>
      <c r="F59" s="14">
        <f t="shared" si="21"/>
        <v>0.36265432098765432</v>
      </c>
      <c r="G59" s="14">
        <f t="shared" si="21"/>
        <v>0</v>
      </c>
      <c r="H59" s="14">
        <f t="shared" si="21"/>
        <v>2.1739130434782608E-2</v>
      </c>
      <c r="I59" s="14">
        <f t="shared" si="21"/>
        <v>1</v>
      </c>
      <c r="J59" s="14">
        <f t="shared" si="21"/>
        <v>1</v>
      </c>
      <c r="K59" s="14">
        <f t="shared" si="21"/>
        <v>0.86956521739130432</v>
      </c>
      <c r="L59" s="14">
        <f t="shared" si="21"/>
        <v>0.52941176470588236</v>
      </c>
      <c r="M59" s="14">
        <f t="shared" si="21"/>
        <v>1</v>
      </c>
      <c r="N59" s="14">
        <f t="shared" si="21"/>
        <v>0</v>
      </c>
      <c r="O59" s="14">
        <f t="shared" si="21"/>
        <v>0</v>
      </c>
      <c r="P59" s="15">
        <f t="shared" si="21"/>
        <v>0.56451612903225812</v>
      </c>
    </row>
    <row r="60" spans="1:18" ht="21" x14ac:dyDescent="0.25">
      <c r="A60" s="20" t="s">
        <v>21</v>
      </c>
      <c r="B60" s="15">
        <f t="shared" ref="B60:P60" si="22">B59-B54</f>
        <v>-3.437650457390462E-2</v>
      </c>
      <c r="C60" s="15">
        <f t="shared" si="22"/>
        <v>-1.0569852941176516E-2</v>
      </c>
      <c r="D60" s="15">
        <f t="shared" si="22"/>
        <v>-2.3534461034460996E-2</v>
      </c>
      <c r="E60" s="15">
        <f t="shared" si="22"/>
        <v>-3.0660377358490587E-2</v>
      </c>
      <c r="F60" s="15">
        <f t="shared" si="22"/>
        <v>-1.4862457535835594E-2</v>
      </c>
      <c r="G60" s="15">
        <f t="shared" si="22"/>
        <v>0</v>
      </c>
      <c r="H60" s="15">
        <f t="shared" si="22"/>
        <v>0</v>
      </c>
      <c r="I60" s="15">
        <f t="shared" si="22"/>
        <v>0</v>
      </c>
      <c r="J60" s="15">
        <f t="shared" si="22"/>
        <v>0</v>
      </c>
      <c r="K60" s="15">
        <f t="shared" si="22"/>
        <v>6.9565217391304279E-2</v>
      </c>
      <c r="L60" s="15">
        <f t="shared" si="22"/>
        <v>-0.47058823529411764</v>
      </c>
      <c r="M60" s="15">
        <f t="shared" si="22"/>
        <v>0</v>
      </c>
      <c r="N60" s="15">
        <f t="shared" si="22"/>
        <v>0</v>
      </c>
      <c r="O60" s="15">
        <f t="shared" si="22"/>
        <v>0</v>
      </c>
      <c r="P60" s="15">
        <f t="shared" si="22"/>
        <v>-1.7860768413132444E-2</v>
      </c>
    </row>
    <row r="61" spans="1:18" ht="21" customHeight="1" x14ac:dyDescent="0.35">
      <c r="B61" s="10"/>
      <c r="C61" s="16"/>
      <c r="D61" s="10"/>
      <c r="E61" s="10"/>
      <c r="F61" s="10"/>
      <c r="G61" s="24" t="s">
        <v>33</v>
      </c>
      <c r="H61" s="24"/>
      <c r="I61" s="24"/>
      <c r="J61" s="24"/>
      <c r="K61" s="10"/>
      <c r="L61" s="10"/>
      <c r="M61" s="10"/>
      <c r="N61" s="10"/>
      <c r="O61" s="10"/>
      <c r="P61" s="10"/>
    </row>
    <row r="62" spans="1:18" ht="21" x14ac:dyDescent="0.25">
      <c r="A62" s="7" t="s">
        <v>16</v>
      </c>
      <c r="B62" s="8">
        <v>359</v>
      </c>
      <c r="C62" s="8">
        <v>135</v>
      </c>
      <c r="D62" s="8">
        <v>1384</v>
      </c>
      <c r="E62" s="8">
        <v>117</v>
      </c>
      <c r="F62" s="8">
        <v>671</v>
      </c>
      <c r="G62" s="8">
        <v>74</v>
      </c>
      <c r="H62" s="8">
        <v>46</v>
      </c>
      <c r="I62" s="8">
        <v>95</v>
      </c>
      <c r="J62" s="8">
        <v>67</v>
      </c>
      <c r="K62" s="8">
        <v>23</v>
      </c>
      <c r="L62" s="8">
        <v>17</v>
      </c>
      <c r="M62" s="8">
        <v>174</v>
      </c>
      <c r="N62" s="8">
        <v>60</v>
      </c>
      <c r="O62" s="8">
        <v>46</v>
      </c>
      <c r="P62" s="9">
        <f>SUM(B62:O62)-M62</f>
        <v>3094</v>
      </c>
      <c r="Q62" s="17">
        <f>P62-P57</f>
        <v>180</v>
      </c>
      <c r="R62" s="18" t="s">
        <v>20</v>
      </c>
    </row>
    <row r="63" spans="1:18" ht="21" x14ac:dyDescent="0.25">
      <c r="A63" s="11" t="s">
        <v>17</v>
      </c>
      <c r="B63" s="12">
        <v>273</v>
      </c>
      <c r="C63" s="12">
        <v>90</v>
      </c>
      <c r="D63" s="12">
        <v>837</v>
      </c>
      <c r="E63" s="12">
        <v>100</v>
      </c>
      <c r="F63" s="12">
        <v>245</v>
      </c>
      <c r="G63" s="13">
        <v>0</v>
      </c>
      <c r="H63" s="13">
        <v>1</v>
      </c>
      <c r="I63" s="12">
        <v>95</v>
      </c>
      <c r="J63" s="12">
        <v>67</v>
      </c>
      <c r="K63" s="12">
        <v>20</v>
      </c>
      <c r="L63" s="12">
        <v>9</v>
      </c>
      <c r="M63" s="12">
        <v>174</v>
      </c>
      <c r="N63" s="13">
        <v>0</v>
      </c>
      <c r="O63" s="13">
        <v>0</v>
      </c>
      <c r="P63" s="9">
        <f>SUM(B63:O63)-M63</f>
        <v>1737</v>
      </c>
      <c r="Q63" s="21">
        <f>P63-P58</f>
        <v>92</v>
      </c>
      <c r="R63" s="18" t="s">
        <v>23</v>
      </c>
    </row>
    <row r="64" spans="1:18" ht="21" x14ac:dyDescent="0.25">
      <c r="A64" s="11" t="s">
        <v>18</v>
      </c>
      <c r="B64" s="14">
        <f t="shared" ref="B64:P64" si="23">B63/B62</f>
        <v>0.76044568245125344</v>
      </c>
      <c r="C64" s="14">
        <f t="shared" si="23"/>
        <v>0.66666666666666663</v>
      </c>
      <c r="D64" s="14">
        <f t="shared" si="23"/>
        <v>0.60476878612716767</v>
      </c>
      <c r="E64" s="14">
        <f t="shared" si="23"/>
        <v>0.85470085470085466</v>
      </c>
      <c r="F64" s="14">
        <f t="shared" si="23"/>
        <v>0.36512667660208642</v>
      </c>
      <c r="G64" s="14">
        <f t="shared" si="23"/>
        <v>0</v>
      </c>
      <c r="H64" s="14">
        <f t="shared" si="23"/>
        <v>2.1739130434782608E-2</v>
      </c>
      <c r="I64" s="14">
        <f t="shared" si="23"/>
        <v>1</v>
      </c>
      <c r="J64" s="14">
        <f t="shared" si="23"/>
        <v>1</v>
      </c>
      <c r="K64" s="14">
        <f t="shared" si="23"/>
        <v>0.86956521739130432</v>
      </c>
      <c r="L64" s="14">
        <f t="shared" si="23"/>
        <v>0.52941176470588236</v>
      </c>
      <c r="M64" s="14">
        <f t="shared" si="23"/>
        <v>1</v>
      </c>
      <c r="N64" s="14">
        <f t="shared" si="23"/>
        <v>0</v>
      </c>
      <c r="O64" s="14">
        <f t="shared" si="23"/>
        <v>0</v>
      </c>
      <c r="P64" s="15">
        <f t="shared" si="23"/>
        <v>0.56140917905623788</v>
      </c>
    </row>
    <row r="65" spans="1:18" ht="21" x14ac:dyDescent="0.25">
      <c r="A65" s="20" t="s">
        <v>21</v>
      </c>
      <c r="B65" s="15">
        <f t="shared" ref="B65:P65" si="24">B64-B59</f>
        <v>1.417702573483548E-2</v>
      </c>
      <c r="C65" s="15">
        <f t="shared" si="24"/>
        <v>-2.864583333333337E-2</v>
      </c>
      <c r="D65" s="15">
        <f t="shared" si="24"/>
        <v>-1.5277833919452366E-2</v>
      </c>
      <c r="E65" s="15">
        <f t="shared" si="24"/>
        <v>-2.0299145299145338E-2</v>
      </c>
      <c r="F65" s="15">
        <f t="shared" si="24"/>
        <v>2.4723556144320979E-3</v>
      </c>
      <c r="G65" s="15">
        <f t="shared" si="24"/>
        <v>0</v>
      </c>
      <c r="H65" s="15">
        <f t="shared" si="24"/>
        <v>0</v>
      </c>
      <c r="I65" s="15">
        <f t="shared" si="24"/>
        <v>0</v>
      </c>
      <c r="J65" s="15">
        <f t="shared" si="24"/>
        <v>0</v>
      </c>
      <c r="K65" s="15">
        <f t="shared" si="24"/>
        <v>0</v>
      </c>
      <c r="L65" s="15">
        <f t="shared" si="24"/>
        <v>0</v>
      </c>
      <c r="M65" s="15">
        <f t="shared" si="24"/>
        <v>0</v>
      </c>
      <c r="N65" s="15">
        <f t="shared" si="24"/>
        <v>0</v>
      </c>
      <c r="O65" s="15">
        <f t="shared" si="24"/>
        <v>0</v>
      </c>
      <c r="P65" s="15">
        <f t="shared" si="24"/>
        <v>-3.1069499760202346E-3</v>
      </c>
    </row>
    <row r="66" spans="1:18" ht="19.899999999999999" customHeight="1" x14ac:dyDescent="0.35">
      <c r="B66" s="10"/>
      <c r="C66" s="16"/>
      <c r="D66" s="10"/>
      <c r="E66" s="10"/>
      <c r="F66" s="10"/>
      <c r="G66" s="24" t="s">
        <v>34</v>
      </c>
      <c r="H66" s="24"/>
      <c r="I66" s="24"/>
      <c r="J66" s="24"/>
      <c r="K66" s="10"/>
      <c r="L66" s="10"/>
      <c r="M66" s="10"/>
      <c r="N66" s="10"/>
      <c r="O66" s="10"/>
      <c r="P66" s="10"/>
    </row>
    <row r="67" spans="1:18" ht="21" x14ac:dyDescent="0.25">
      <c r="A67" s="7" t="s">
        <v>16</v>
      </c>
      <c r="B67" s="8">
        <v>377</v>
      </c>
      <c r="C67" s="8">
        <v>139</v>
      </c>
      <c r="D67" s="8">
        <v>1419</v>
      </c>
      <c r="E67" s="8">
        <v>118</v>
      </c>
      <c r="F67" s="8">
        <v>695</v>
      </c>
      <c r="G67" s="8">
        <v>74</v>
      </c>
      <c r="H67" s="8">
        <v>46</v>
      </c>
      <c r="I67" s="8">
        <v>105</v>
      </c>
      <c r="J67" s="8">
        <v>77</v>
      </c>
      <c r="K67" s="8">
        <v>24</v>
      </c>
      <c r="L67" s="8">
        <v>17</v>
      </c>
      <c r="M67" s="8">
        <v>174</v>
      </c>
      <c r="N67" s="8">
        <v>60</v>
      </c>
      <c r="O67" s="8">
        <v>46</v>
      </c>
      <c r="P67" s="9">
        <f>SUM(B67:O67)-M67</f>
        <v>3197</v>
      </c>
      <c r="Q67" s="17">
        <v>103</v>
      </c>
      <c r="R67" s="18" t="s">
        <v>20</v>
      </c>
    </row>
    <row r="68" spans="1:18" ht="21" x14ac:dyDescent="0.25">
      <c r="A68" s="11" t="s">
        <v>17</v>
      </c>
      <c r="B68" s="12">
        <v>294</v>
      </c>
      <c r="C68" s="12">
        <v>91</v>
      </c>
      <c r="D68" s="12">
        <v>887</v>
      </c>
      <c r="E68" s="12">
        <v>102</v>
      </c>
      <c r="F68" s="12">
        <v>259</v>
      </c>
      <c r="G68" s="13">
        <v>0</v>
      </c>
      <c r="H68" s="13">
        <v>1</v>
      </c>
      <c r="I68" s="12">
        <v>105</v>
      </c>
      <c r="J68" s="12">
        <v>77</v>
      </c>
      <c r="K68" s="12">
        <v>20</v>
      </c>
      <c r="L68" s="12">
        <v>9</v>
      </c>
      <c r="M68" s="12">
        <v>174</v>
      </c>
      <c r="N68" s="13">
        <v>0</v>
      </c>
      <c r="O68" s="13">
        <v>0</v>
      </c>
      <c r="P68" s="9">
        <f>SUM(B68:O68)-M68</f>
        <v>1845</v>
      </c>
      <c r="Q68" s="21">
        <v>108</v>
      </c>
      <c r="R68" s="18" t="s">
        <v>23</v>
      </c>
    </row>
    <row r="69" spans="1:18" ht="21" x14ac:dyDescent="0.25">
      <c r="A69" s="11" t="s">
        <v>18</v>
      </c>
      <c r="B69" s="14">
        <f t="shared" ref="B69:P69" si="25">B68/B67</f>
        <v>0.77984084880636606</v>
      </c>
      <c r="C69" s="14">
        <f t="shared" si="25"/>
        <v>0.65467625899280579</v>
      </c>
      <c r="D69" s="14">
        <f t="shared" si="25"/>
        <v>0.62508809020436928</v>
      </c>
      <c r="E69" s="14">
        <f t="shared" si="25"/>
        <v>0.86440677966101698</v>
      </c>
      <c r="F69" s="14">
        <f t="shared" si="25"/>
        <v>0.37266187050359711</v>
      </c>
      <c r="G69" s="14">
        <f t="shared" si="25"/>
        <v>0</v>
      </c>
      <c r="H69" s="14">
        <f t="shared" si="25"/>
        <v>2.1739130434782608E-2</v>
      </c>
      <c r="I69" s="14">
        <f t="shared" si="25"/>
        <v>1</v>
      </c>
      <c r="J69" s="14">
        <f t="shared" si="25"/>
        <v>1</v>
      </c>
      <c r="K69" s="14">
        <f t="shared" si="25"/>
        <v>0.83333333333333337</v>
      </c>
      <c r="L69" s="14">
        <f t="shared" si="25"/>
        <v>0.52941176470588236</v>
      </c>
      <c r="M69" s="14">
        <f t="shared" si="25"/>
        <v>1</v>
      </c>
      <c r="N69" s="14">
        <f t="shared" si="25"/>
        <v>0</v>
      </c>
      <c r="O69" s="14">
        <f t="shared" si="25"/>
        <v>0</v>
      </c>
      <c r="P69" s="15">
        <f t="shared" si="25"/>
        <v>0.57710353456365338</v>
      </c>
    </row>
    <row r="70" spans="1:18" ht="21" x14ac:dyDescent="0.25">
      <c r="A70" s="20" t="s">
        <v>21</v>
      </c>
      <c r="B70" s="15">
        <f>B69-B64</f>
        <v>1.9395166355112625E-2</v>
      </c>
      <c r="C70" s="15">
        <v>-0.01</v>
      </c>
      <c r="D70" s="15">
        <v>0.02</v>
      </c>
      <c r="E70" s="15">
        <v>0.01</v>
      </c>
      <c r="F70" s="15">
        <v>0.01</v>
      </c>
      <c r="G70" s="15">
        <v>0</v>
      </c>
      <c r="H70" s="15">
        <v>0</v>
      </c>
      <c r="I70" s="15">
        <v>0</v>
      </c>
      <c r="J70" s="15">
        <v>0</v>
      </c>
      <c r="K70" s="15">
        <v>-0.04</v>
      </c>
      <c r="L70" s="15">
        <v>0</v>
      </c>
      <c r="M70" s="15">
        <v>0</v>
      </c>
      <c r="N70" s="15">
        <v>0</v>
      </c>
      <c r="O70" s="15">
        <v>0</v>
      </c>
      <c r="P70" s="15">
        <v>0.02</v>
      </c>
    </row>
    <row r="71" spans="1:18" ht="19.899999999999999" customHeight="1" x14ac:dyDescent="0.35">
      <c r="B71" s="10"/>
      <c r="C71" s="16"/>
      <c r="D71" s="10"/>
      <c r="E71" s="10"/>
      <c r="F71" s="10"/>
      <c r="G71" s="24" t="s">
        <v>35</v>
      </c>
      <c r="H71" s="24"/>
      <c r="I71" s="24"/>
      <c r="J71" s="24"/>
      <c r="K71" s="10"/>
      <c r="L71" s="10"/>
      <c r="M71" s="10"/>
      <c r="N71" s="10"/>
      <c r="O71" s="10"/>
      <c r="P71" s="10"/>
    </row>
    <row r="72" spans="1:18" ht="21" x14ac:dyDescent="0.25">
      <c r="A72" s="7" t="s">
        <v>16</v>
      </c>
      <c r="B72" s="8">
        <v>383</v>
      </c>
      <c r="C72" s="8">
        <v>147</v>
      </c>
      <c r="D72" s="8">
        <v>1470</v>
      </c>
      <c r="E72" s="8">
        <v>121</v>
      </c>
      <c r="F72" s="8">
        <v>707</v>
      </c>
      <c r="G72" s="8">
        <v>81</v>
      </c>
      <c r="H72" s="8">
        <v>48</v>
      </c>
      <c r="I72" s="8">
        <v>111</v>
      </c>
      <c r="J72" s="8">
        <v>81</v>
      </c>
      <c r="K72" s="8">
        <v>24</v>
      </c>
      <c r="L72" s="8">
        <v>17</v>
      </c>
      <c r="M72" s="8">
        <v>174</v>
      </c>
      <c r="N72" s="8">
        <v>66</v>
      </c>
      <c r="O72" s="8">
        <v>56</v>
      </c>
      <c r="P72" s="9">
        <f>SUM(B72:O72)-M72</f>
        <v>3312</v>
      </c>
      <c r="Q72" s="17">
        <v>115</v>
      </c>
      <c r="R72" s="18" t="s">
        <v>20</v>
      </c>
    </row>
    <row r="73" spans="1:18" ht="21" x14ac:dyDescent="0.25">
      <c r="A73" s="11" t="s">
        <v>17</v>
      </c>
      <c r="B73" s="12">
        <v>311</v>
      </c>
      <c r="C73" s="12">
        <v>100</v>
      </c>
      <c r="D73" s="12">
        <v>956</v>
      </c>
      <c r="E73" s="12">
        <v>104</v>
      </c>
      <c r="F73" s="12">
        <v>273</v>
      </c>
      <c r="G73" s="13">
        <v>0</v>
      </c>
      <c r="H73" s="13">
        <v>1</v>
      </c>
      <c r="I73" s="12">
        <v>111</v>
      </c>
      <c r="J73" s="12">
        <v>81</v>
      </c>
      <c r="K73" s="12">
        <v>23</v>
      </c>
      <c r="L73" s="12">
        <v>9</v>
      </c>
      <c r="M73" s="12">
        <v>174</v>
      </c>
      <c r="N73" s="13">
        <v>0</v>
      </c>
      <c r="O73" s="13">
        <v>1</v>
      </c>
      <c r="P73" s="9">
        <f>SUM(B73:O73)-M73</f>
        <v>1970</v>
      </c>
      <c r="Q73" s="21">
        <v>125</v>
      </c>
      <c r="R73" s="18" t="s">
        <v>23</v>
      </c>
    </row>
    <row r="74" spans="1:18" ht="21" x14ac:dyDescent="0.25">
      <c r="A74" s="11" t="s">
        <v>18</v>
      </c>
      <c r="B74" s="14">
        <f t="shared" ref="B74:P74" si="26">B73/B72</f>
        <v>0.81201044386422971</v>
      </c>
      <c r="C74" s="14">
        <f t="shared" si="26"/>
        <v>0.68027210884353739</v>
      </c>
      <c r="D74" s="14">
        <f t="shared" si="26"/>
        <v>0.65034013605442176</v>
      </c>
      <c r="E74" s="14">
        <f t="shared" si="26"/>
        <v>0.85950413223140498</v>
      </c>
      <c r="F74" s="14">
        <f t="shared" si="26"/>
        <v>0.38613861386138615</v>
      </c>
      <c r="G74" s="14">
        <f t="shared" si="26"/>
        <v>0</v>
      </c>
      <c r="H74" s="14">
        <f t="shared" si="26"/>
        <v>2.0833333333333332E-2</v>
      </c>
      <c r="I74" s="14">
        <f t="shared" si="26"/>
        <v>1</v>
      </c>
      <c r="J74" s="14">
        <f t="shared" si="26"/>
        <v>1</v>
      </c>
      <c r="K74" s="14">
        <f t="shared" si="26"/>
        <v>0.95833333333333337</v>
      </c>
      <c r="L74" s="14">
        <f t="shared" si="26"/>
        <v>0.52941176470588236</v>
      </c>
      <c r="M74" s="14">
        <f t="shared" si="26"/>
        <v>1</v>
      </c>
      <c r="N74" s="14">
        <f t="shared" si="26"/>
        <v>0</v>
      </c>
      <c r="O74" s="14">
        <f t="shared" si="26"/>
        <v>1.7857142857142856E-2</v>
      </c>
      <c r="P74" s="15">
        <f t="shared" si="26"/>
        <v>0.59480676328502413</v>
      </c>
    </row>
    <row r="75" spans="1:18" ht="21" x14ac:dyDescent="0.25">
      <c r="A75" s="20" t="s">
        <v>21</v>
      </c>
      <c r="B75" s="23">
        <f t="shared" ref="B75:P75" si="27">B74-B69</f>
        <v>3.2169595057863654E-2</v>
      </c>
      <c r="C75" s="23">
        <f t="shared" si="27"/>
        <v>2.55958498507316E-2</v>
      </c>
      <c r="D75" s="23">
        <f t="shared" si="27"/>
        <v>2.5252045850052474E-2</v>
      </c>
      <c r="E75" s="23">
        <f t="shared" si="27"/>
        <v>-4.9026474296119948E-3</v>
      </c>
      <c r="F75" s="23">
        <f t="shared" si="27"/>
        <v>1.3476743357789034E-2</v>
      </c>
      <c r="G75" s="23">
        <f t="shared" si="27"/>
        <v>0</v>
      </c>
      <c r="H75" s="23">
        <f t="shared" si="27"/>
        <v>-9.0579710144927592E-4</v>
      </c>
      <c r="I75" s="23">
        <f t="shared" si="27"/>
        <v>0</v>
      </c>
      <c r="J75" s="23">
        <f t="shared" si="27"/>
        <v>0</v>
      </c>
      <c r="K75" s="23">
        <f t="shared" si="27"/>
        <v>0.125</v>
      </c>
      <c r="L75" s="23">
        <f t="shared" si="27"/>
        <v>0</v>
      </c>
      <c r="M75" s="23">
        <f t="shared" si="27"/>
        <v>0</v>
      </c>
      <c r="N75" s="23">
        <f t="shared" si="27"/>
        <v>0</v>
      </c>
      <c r="O75" s="23">
        <f t="shared" si="27"/>
        <v>1.7857142857142856E-2</v>
      </c>
      <c r="P75" s="23">
        <f t="shared" si="27"/>
        <v>1.7703228721370756E-2</v>
      </c>
    </row>
    <row r="76" spans="1:18" ht="19.899999999999999" customHeight="1" x14ac:dyDescent="0.35">
      <c r="B76" s="10"/>
      <c r="C76" s="16"/>
      <c r="D76" s="10"/>
      <c r="E76" s="10"/>
      <c r="F76" s="10"/>
      <c r="G76" s="24" t="s">
        <v>36</v>
      </c>
      <c r="H76" s="24"/>
      <c r="I76" s="24"/>
      <c r="J76" s="24"/>
      <c r="K76" s="10"/>
      <c r="L76" s="10"/>
      <c r="M76" s="10"/>
      <c r="N76" s="10"/>
      <c r="O76" s="10"/>
      <c r="P76" s="10"/>
    </row>
    <row r="77" spans="1:18" ht="21" x14ac:dyDescent="0.25">
      <c r="A77" s="7" t="s">
        <v>16</v>
      </c>
      <c r="B77" s="8">
        <v>410</v>
      </c>
      <c r="C77" s="8">
        <v>154</v>
      </c>
      <c r="D77" s="8">
        <v>1524</v>
      </c>
      <c r="E77" s="8">
        <v>124</v>
      </c>
      <c r="F77" s="8">
        <v>738</v>
      </c>
      <c r="G77" s="8">
        <v>85</v>
      </c>
      <c r="H77" s="8">
        <v>49</v>
      </c>
      <c r="I77" s="8">
        <v>114</v>
      </c>
      <c r="J77" s="8">
        <v>84</v>
      </c>
      <c r="K77" s="8">
        <v>28</v>
      </c>
      <c r="L77" s="8">
        <v>19</v>
      </c>
      <c r="M77" s="8">
        <v>197</v>
      </c>
      <c r="N77" s="8">
        <v>72</v>
      </c>
      <c r="O77" s="8">
        <v>65</v>
      </c>
      <c r="P77" s="9">
        <f>SUM(B77:O77)-M77</f>
        <v>3466</v>
      </c>
      <c r="Q77" s="17">
        <f>P77-P72</f>
        <v>154</v>
      </c>
      <c r="R77" s="18" t="s">
        <v>20</v>
      </c>
    </row>
    <row r="78" spans="1:18" ht="21" x14ac:dyDescent="0.25">
      <c r="A78" s="11" t="s">
        <v>17</v>
      </c>
      <c r="B78" s="12">
        <v>317</v>
      </c>
      <c r="C78" s="12">
        <v>109</v>
      </c>
      <c r="D78" s="12">
        <v>1022</v>
      </c>
      <c r="E78" s="12">
        <v>121</v>
      </c>
      <c r="F78" s="12">
        <v>295</v>
      </c>
      <c r="G78" s="13">
        <v>0</v>
      </c>
      <c r="H78" s="13">
        <v>2</v>
      </c>
      <c r="I78" s="12">
        <v>114</v>
      </c>
      <c r="J78" s="12">
        <v>84</v>
      </c>
      <c r="K78" s="12">
        <v>23</v>
      </c>
      <c r="L78" s="12">
        <v>12</v>
      </c>
      <c r="M78" s="12">
        <v>197</v>
      </c>
      <c r="N78" s="13">
        <v>12</v>
      </c>
      <c r="O78" s="13">
        <v>1</v>
      </c>
      <c r="P78" s="9">
        <f>SUM(B78:O78)-M78</f>
        <v>2112</v>
      </c>
      <c r="Q78" s="21">
        <f>P78-P73</f>
        <v>142</v>
      </c>
      <c r="R78" s="18" t="s">
        <v>23</v>
      </c>
    </row>
    <row r="79" spans="1:18" ht="21" x14ac:dyDescent="0.25">
      <c r="A79" s="11" t="s">
        <v>18</v>
      </c>
      <c r="B79" s="14">
        <f t="shared" ref="B79:P79" si="28">B78/B77</f>
        <v>0.77317073170731709</v>
      </c>
      <c r="C79" s="14">
        <f t="shared" si="28"/>
        <v>0.70779220779220775</v>
      </c>
      <c r="D79" s="14">
        <f t="shared" si="28"/>
        <v>0.67060367454068237</v>
      </c>
      <c r="E79" s="14">
        <f t="shared" si="28"/>
        <v>0.97580645161290325</v>
      </c>
      <c r="F79" s="14">
        <f t="shared" si="28"/>
        <v>0.39972899728997291</v>
      </c>
      <c r="G79" s="14">
        <f t="shared" si="28"/>
        <v>0</v>
      </c>
      <c r="H79" s="14">
        <f t="shared" si="28"/>
        <v>4.0816326530612242E-2</v>
      </c>
      <c r="I79" s="14">
        <f t="shared" si="28"/>
        <v>1</v>
      </c>
      <c r="J79" s="14">
        <f t="shared" si="28"/>
        <v>1</v>
      </c>
      <c r="K79" s="14">
        <f t="shared" si="28"/>
        <v>0.8214285714285714</v>
      </c>
      <c r="L79" s="14">
        <f t="shared" si="28"/>
        <v>0.63157894736842102</v>
      </c>
      <c r="M79" s="14">
        <f t="shared" si="28"/>
        <v>1</v>
      </c>
      <c r="N79" s="14">
        <f t="shared" si="28"/>
        <v>0.16666666666666666</v>
      </c>
      <c r="O79" s="14">
        <f t="shared" si="28"/>
        <v>1.5384615384615385E-2</v>
      </c>
      <c r="P79" s="15">
        <f t="shared" si="28"/>
        <v>0.60934795152914023</v>
      </c>
    </row>
    <row r="80" spans="1:18" ht="21" x14ac:dyDescent="0.25">
      <c r="A80" s="20" t="s">
        <v>21</v>
      </c>
      <c r="B80" s="23">
        <f t="shared" ref="B80:P80" si="29">B79-B74</f>
        <v>-3.883971215691262E-2</v>
      </c>
      <c r="C80" s="23">
        <f t="shared" si="29"/>
        <v>2.7520098948670357E-2</v>
      </c>
      <c r="D80" s="23">
        <f t="shared" si="29"/>
        <v>2.0263538486260613E-2</v>
      </c>
      <c r="E80" s="23">
        <f t="shared" si="29"/>
        <v>0.11630231938149826</v>
      </c>
      <c r="F80" s="23">
        <f t="shared" si="29"/>
        <v>1.3590383428586761E-2</v>
      </c>
      <c r="G80" s="23">
        <f t="shared" si="29"/>
        <v>0</v>
      </c>
      <c r="H80" s="23">
        <f t="shared" si="29"/>
        <v>1.9982993197278909E-2</v>
      </c>
      <c r="I80" s="23">
        <f t="shared" si="29"/>
        <v>0</v>
      </c>
      <c r="J80" s="23">
        <f t="shared" si="29"/>
        <v>0</v>
      </c>
      <c r="K80" s="23">
        <f t="shared" si="29"/>
        <v>-0.13690476190476197</v>
      </c>
      <c r="L80" s="23">
        <f t="shared" si="29"/>
        <v>0.10216718266253866</v>
      </c>
      <c r="M80" s="23">
        <f t="shared" si="29"/>
        <v>0</v>
      </c>
      <c r="N80" s="23">
        <f t="shared" si="29"/>
        <v>0.16666666666666666</v>
      </c>
      <c r="O80" s="23">
        <f t="shared" si="29"/>
        <v>-2.4725274725274707E-3</v>
      </c>
      <c r="P80" s="23">
        <f t="shared" si="29"/>
        <v>1.4541188244116099E-2</v>
      </c>
    </row>
    <row r="81" spans="1:18" ht="19.899999999999999" customHeight="1" x14ac:dyDescent="0.35">
      <c r="B81" s="10"/>
      <c r="C81" s="16"/>
      <c r="D81" s="10"/>
      <c r="E81" s="10"/>
      <c r="F81" s="10"/>
      <c r="G81" s="24" t="s">
        <v>37</v>
      </c>
      <c r="H81" s="24"/>
      <c r="I81" s="24"/>
      <c r="J81" s="24"/>
      <c r="K81" s="10"/>
      <c r="L81" s="10"/>
      <c r="M81" s="10"/>
      <c r="N81" s="10"/>
      <c r="O81" s="10"/>
      <c r="P81" s="10"/>
    </row>
    <row r="82" spans="1:18" ht="21" x14ac:dyDescent="0.25">
      <c r="A82" s="7" t="s">
        <v>16</v>
      </c>
      <c r="B82" s="8">
        <v>417</v>
      </c>
      <c r="C82" s="8">
        <v>159</v>
      </c>
      <c r="D82" s="8">
        <v>1579</v>
      </c>
      <c r="E82" s="8">
        <v>126</v>
      </c>
      <c r="F82" s="8">
        <v>753</v>
      </c>
      <c r="G82" s="8">
        <v>87</v>
      </c>
      <c r="H82" s="8">
        <v>49</v>
      </c>
      <c r="I82" s="8">
        <v>122</v>
      </c>
      <c r="J82" s="8">
        <v>89</v>
      </c>
      <c r="K82" s="8">
        <v>29</v>
      </c>
      <c r="L82" s="8">
        <v>19</v>
      </c>
      <c r="M82" s="8">
        <v>203</v>
      </c>
      <c r="N82" s="8">
        <v>77</v>
      </c>
      <c r="O82" s="8">
        <v>65</v>
      </c>
      <c r="P82" s="9">
        <f>SUM(B82:O82)-M82</f>
        <v>3571</v>
      </c>
      <c r="Q82" s="17">
        <f>P82-P77</f>
        <v>105</v>
      </c>
      <c r="R82" s="18" t="s">
        <v>20</v>
      </c>
    </row>
    <row r="83" spans="1:18" ht="21" x14ac:dyDescent="0.25">
      <c r="A83" s="11" t="s">
        <v>17</v>
      </c>
      <c r="B83" s="12">
        <v>326</v>
      </c>
      <c r="C83" s="12">
        <v>113</v>
      </c>
      <c r="D83" s="12">
        <v>1068</v>
      </c>
      <c r="E83" s="12">
        <v>124</v>
      </c>
      <c r="F83" s="12">
        <v>315</v>
      </c>
      <c r="G83" s="13">
        <v>0</v>
      </c>
      <c r="H83" s="13">
        <v>2</v>
      </c>
      <c r="I83" s="12">
        <v>122</v>
      </c>
      <c r="J83" s="12">
        <v>89</v>
      </c>
      <c r="K83" s="12">
        <v>28</v>
      </c>
      <c r="L83" s="12">
        <v>12</v>
      </c>
      <c r="M83" s="12">
        <v>203</v>
      </c>
      <c r="N83" s="13">
        <v>13</v>
      </c>
      <c r="O83" s="13">
        <v>1</v>
      </c>
      <c r="P83" s="9">
        <f>SUM(B83:O83)-M83</f>
        <v>2213</v>
      </c>
      <c r="Q83" s="21">
        <f>P83-P78</f>
        <v>101</v>
      </c>
      <c r="R83" s="18" t="s">
        <v>23</v>
      </c>
    </row>
    <row r="84" spans="1:18" ht="21" x14ac:dyDescent="0.25">
      <c r="A84" s="11" t="s">
        <v>18</v>
      </c>
      <c r="B84" s="14">
        <f t="shared" ref="B84:P84" si="30">B83/B82</f>
        <v>0.78177458033573144</v>
      </c>
      <c r="C84" s="14">
        <f t="shared" si="30"/>
        <v>0.71069182389937102</v>
      </c>
      <c r="D84" s="14">
        <f t="shared" si="30"/>
        <v>0.67637745408486383</v>
      </c>
      <c r="E84" s="14">
        <f t="shared" si="30"/>
        <v>0.98412698412698407</v>
      </c>
      <c r="F84" s="14">
        <f t="shared" si="30"/>
        <v>0.41832669322709165</v>
      </c>
      <c r="G84" s="14">
        <f t="shared" si="30"/>
        <v>0</v>
      </c>
      <c r="H84" s="14">
        <f t="shared" si="30"/>
        <v>4.0816326530612242E-2</v>
      </c>
      <c r="I84" s="14">
        <f t="shared" si="30"/>
        <v>1</v>
      </c>
      <c r="J84" s="14">
        <f t="shared" si="30"/>
        <v>1</v>
      </c>
      <c r="K84" s="14">
        <f t="shared" si="30"/>
        <v>0.96551724137931039</v>
      </c>
      <c r="L84" s="14">
        <f t="shared" si="30"/>
        <v>0.63157894736842102</v>
      </c>
      <c r="M84" s="14">
        <f t="shared" si="30"/>
        <v>1</v>
      </c>
      <c r="N84" s="14">
        <f t="shared" si="30"/>
        <v>0.16883116883116883</v>
      </c>
      <c r="O84" s="14">
        <f t="shared" si="30"/>
        <v>1.5384615384615385E-2</v>
      </c>
      <c r="P84" s="15">
        <f t="shared" si="30"/>
        <v>0.61971436572388683</v>
      </c>
    </row>
    <row r="85" spans="1:18" ht="21" x14ac:dyDescent="0.25">
      <c r="A85" s="20" t="s">
        <v>21</v>
      </c>
      <c r="B85" s="23">
        <f t="shared" ref="B85:P85" si="31">B84-B79</f>
        <v>8.6038486284143456E-3</v>
      </c>
      <c r="C85" s="23">
        <f t="shared" si="31"/>
        <v>2.899616107163272E-3</v>
      </c>
      <c r="D85" s="23">
        <f t="shared" si="31"/>
        <v>5.7737795441814566E-3</v>
      </c>
      <c r="E85" s="23">
        <f t="shared" si="31"/>
        <v>8.3205325140808251E-3</v>
      </c>
      <c r="F85" s="23">
        <f t="shared" si="31"/>
        <v>1.8597695937118741E-2</v>
      </c>
      <c r="G85" s="23">
        <f t="shared" si="31"/>
        <v>0</v>
      </c>
      <c r="H85" s="23">
        <f t="shared" si="31"/>
        <v>0</v>
      </c>
      <c r="I85" s="23">
        <f t="shared" si="31"/>
        <v>0</v>
      </c>
      <c r="J85" s="23">
        <f t="shared" si="31"/>
        <v>0</v>
      </c>
      <c r="K85" s="23">
        <f t="shared" si="31"/>
        <v>0.14408866995073899</v>
      </c>
      <c r="L85" s="23">
        <f t="shared" si="31"/>
        <v>0</v>
      </c>
      <c r="M85" s="23">
        <f t="shared" si="31"/>
        <v>0</v>
      </c>
      <c r="N85" s="23">
        <f t="shared" si="31"/>
        <v>2.1645021645021745E-3</v>
      </c>
      <c r="O85" s="23">
        <f t="shared" si="31"/>
        <v>0</v>
      </c>
      <c r="P85" s="23">
        <f t="shared" si="31"/>
        <v>1.0366414194746598E-2</v>
      </c>
    </row>
    <row r="86" spans="1:18" ht="19.899999999999999" customHeight="1" x14ac:dyDescent="0.35">
      <c r="B86" s="10"/>
      <c r="C86" s="16"/>
      <c r="D86" s="10"/>
      <c r="E86" s="10"/>
      <c r="F86" s="10"/>
      <c r="G86" s="24" t="s">
        <v>38</v>
      </c>
      <c r="H86" s="24"/>
      <c r="I86" s="24"/>
      <c r="J86" s="24"/>
      <c r="K86" s="10"/>
      <c r="L86" s="10"/>
      <c r="M86" s="10"/>
      <c r="N86" s="10"/>
      <c r="O86" s="10"/>
      <c r="P86" s="10"/>
    </row>
    <row r="87" spans="1:18" ht="21" x14ac:dyDescent="0.25">
      <c r="A87" s="7" t="s">
        <v>16</v>
      </c>
      <c r="B87" s="8">
        <v>433</v>
      </c>
      <c r="C87" s="8">
        <v>169</v>
      </c>
      <c r="D87" s="8">
        <v>1649</v>
      </c>
      <c r="E87" s="8">
        <v>129</v>
      </c>
      <c r="F87" s="8">
        <v>781</v>
      </c>
      <c r="G87" s="8">
        <v>91</v>
      </c>
      <c r="H87" s="8">
        <v>51</v>
      </c>
      <c r="I87" s="8">
        <v>129</v>
      </c>
      <c r="J87" s="8">
        <v>93</v>
      </c>
      <c r="K87" s="8">
        <v>29</v>
      </c>
      <c r="L87" s="8">
        <v>19</v>
      </c>
      <c r="M87" s="8">
        <v>209</v>
      </c>
      <c r="N87" s="8">
        <v>77</v>
      </c>
      <c r="O87" s="8">
        <v>66</v>
      </c>
      <c r="P87" s="9">
        <f>SUM(B87:O87)-M87</f>
        <v>3716</v>
      </c>
      <c r="Q87" s="17">
        <f>P87-P82</f>
        <v>145</v>
      </c>
      <c r="R87" s="18" t="s">
        <v>20</v>
      </c>
    </row>
    <row r="88" spans="1:18" ht="21" x14ac:dyDescent="0.25">
      <c r="A88" s="11" t="s">
        <v>17</v>
      </c>
      <c r="B88" s="12">
        <v>352</v>
      </c>
      <c r="C88" s="12">
        <v>119</v>
      </c>
      <c r="D88" s="12">
        <v>1102</v>
      </c>
      <c r="E88" s="12">
        <v>127</v>
      </c>
      <c r="F88" s="12">
        <v>330</v>
      </c>
      <c r="G88" s="13">
        <v>0</v>
      </c>
      <c r="H88" s="13">
        <v>2</v>
      </c>
      <c r="I88" s="12">
        <v>129</v>
      </c>
      <c r="J88" s="12">
        <v>93</v>
      </c>
      <c r="K88" s="12">
        <v>29</v>
      </c>
      <c r="L88" s="12">
        <v>14</v>
      </c>
      <c r="M88" s="12">
        <v>209</v>
      </c>
      <c r="N88" s="13">
        <v>13</v>
      </c>
      <c r="O88" s="13">
        <v>2</v>
      </c>
      <c r="P88" s="9">
        <f>SUM(B88:O88)-M88</f>
        <v>2312</v>
      </c>
      <c r="Q88" s="21">
        <f>P88-P83</f>
        <v>99</v>
      </c>
      <c r="R88" s="18" t="s">
        <v>23</v>
      </c>
    </row>
    <row r="89" spans="1:18" ht="21" x14ac:dyDescent="0.25">
      <c r="A89" s="11" t="s">
        <v>18</v>
      </c>
      <c r="B89" s="14">
        <f t="shared" ref="B89:P89" si="32">B88/B87</f>
        <v>0.81293302540415702</v>
      </c>
      <c r="C89" s="14">
        <f t="shared" si="32"/>
        <v>0.70414201183431957</v>
      </c>
      <c r="D89" s="14">
        <f t="shared" si="32"/>
        <v>0.66828380836870827</v>
      </c>
      <c r="E89" s="14">
        <f t="shared" si="32"/>
        <v>0.98449612403100772</v>
      </c>
      <c r="F89" s="14">
        <f t="shared" si="32"/>
        <v>0.42253521126760563</v>
      </c>
      <c r="G89" s="14">
        <f t="shared" si="32"/>
        <v>0</v>
      </c>
      <c r="H89" s="14">
        <f t="shared" si="32"/>
        <v>3.9215686274509803E-2</v>
      </c>
      <c r="I89" s="14">
        <f t="shared" si="32"/>
        <v>1</v>
      </c>
      <c r="J89" s="14">
        <f t="shared" si="32"/>
        <v>1</v>
      </c>
      <c r="K89" s="14">
        <f t="shared" si="32"/>
        <v>1</v>
      </c>
      <c r="L89" s="14">
        <f t="shared" si="32"/>
        <v>0.73684210526315785</v>
      </c>
      <c r="M89" s="14">
        <f t="shared" si="32"/>
        <v>1</v>
      </c>
      <c r="N89" s="14">
        <f t="shared" si="32"/>
        <v>0.16883116883116883</v>
      </c>
      <c r="O89" s="14">
        <f t="shared" si="32"/>
        <v>3.0303030303030304E-2</v>
      </c>
      <c r="P89" s="15">
        <f t="shared" si="32"/>
        <v>0.62217438105489775</v>
      </c>
    </row>
    <row r="90" spans="1:18" ht="21" x14ac:dyDescent="0.25">
      <c r="A90" s="20" t="s">
        <v>21</v>
      </c>
      <c r="B90" s="23">
        <f t="shared" ref="B90:P90" si="33">B89-B84</f>
        <v>3.1158445068425578E-2</v>
      </c>
      <c r="C90" s="23">
        <f t="shared" si="33"/>
        <v>-6.5498120650514524E-3</v>
      </c>
      <c r="D90" s="23">
        <f t="shared" si="33"/>
        <v>-8.0936457161555619E-3</v>
      </c>
      <c r="E90" s="23">
        <f t="shared" si="33"/>
        <v>3.6913990402365204E-4</v>
      </c>
      <c r="F90" s="23">
        <f t="shared" si="33"/>
        <v>4.2085180405139755E-3</v>
      </c>
      <c r="G90" s="23">
        <f t="shared" si="33"/>
        <v>0</v>
      </c>
      <c r="H90" s="23">
        <f t="shared" si="33"/>
        <v>-1.6006402561024383E-3</v>
      </c>
      <c r="I90" s="23">
        <f t="shared" si="33"/>
        <v>0</v>
      </c>
      <c r="J90" s="23">
        <f t="shared" si="33"/>
        <v>0</v>
      </c>
      <c r="K90" s="23">
        <f t="shared" si="33"/>
        <v>3.4482758620689613E-2</v>
      </c>
      <c r="L90" s="23">
        <f t="shared" si="33"/>
        <v>0.10526315789473684</v>
      </c>
      <c r="M90" s="23">
        <f t="shared" si="33"/>
        <v>0</v>
      </c>
      <c r="N90" s="23">
        <f t="shared" si="33"/>
        <v>0</v>
      </c>
      <c r="O90" s="23">
        <f t="shared" si="33"/>
        <v>1.4918414918414918E-2</v>
      </c>
      <c r="P90" s="23">
        <f t="shared" si="33"/>
        <v>2.460015331010923E-3</v>
      </c>
    </row>
    <row r="91" spans="1:18" ht="19.899999999999999" customHeight="1" x14ac:dyDescent="0.35">
      <c r="B91" s="10"/>
      <c r="C91" s="16"/>
      <c r="D91" s="10"/>
      <c r="E91" s="10"/>
      <c r="F91" s="10"/>
      <c r="G91" s="24" t="s">
        <v>39</v>
      </c>
      <c r="H91" s="24"/>
      <c r="I91" s="24"/>
      <c r="J91" s="24"/>
      <c r="K91" s="10"/>
      <c r="L91" s="10"/>
      <c r="M91" s="10"/>
      <c r="N91" s="10"/>
      <c r="O91" s="10"/>
      <c r="P91" s="10"/>
    </row>
    <row r="92" spans="1:18" ht="21" x14ac:dyDescent="0.25">
      <c r="A92" s="7" t="s">
        <v>16</v>
      </c>
      <c r="B92" s="8">
        <v>451</v>
      </c>
      <c r="C92" s="8">
        <v>181</v>
      </c>
      <c r="D92" s="8">
        <v>1703</v>
      </c>
      <c r="E92" s="8">
        <v>131</v>
      </c>
      <c r="F92" s="8">
        <v>794</v>
      </c>
      <c r="G92" s="8">
        <v>95</v>
      </c>
      <c r="H92" s="8">
        <v>51</v>
      </c>
      <c r="I92" s="8">
        <v>135</v>
      </c>
      <c r="J92" s="8">
        <v>98</v>
      </c>
      <c r="K92" s="8">
        <v>33</v>
      </c>
      <c r="L92" s="8">
        <v>24</v>
      </c>
      <c r="M92" s="8">
        <v>209</v>
      </c>
      <c r="N92" s="8">
        <v>84</v>
      </c>
      <c r="O92" s="8">
        <v>69</v>
      </c>
      <c r="P92" s="9">
        <f>SUM(B92:O92)-M92</f>
        <v>3849</v>
      </c>
      <c r="Q92" s="17">
        <f>P92-P87</f>
        <v>133</v>
      </c>
      <c r="R92" s="18" t="s">
        <v>20</v>
      </c>
    </row>
    <row r="93" spans="1:18" ht="21" x14ac:dyDescent="0.25">
      <c r="A93" s="11" t="s">
        <v>17</v>
      </c>
      <c r="B93" s="12">
        <v>370</v>
      </c>
      <c r="C93" s="12">
        <v>129</v>
      </c>
      <c r="D93" s="12">
        <v>1221</v>
      </c>
      <c r="E93" s="12">
        <v>127</v>
      </c>
      <c r="F93" s="12">
        <v>384</v>
      </c>
      <c r="G93" s="13">
        <v>0</v>
      </c>
      <c r="H93" s="13">
        <v>11</v>
      </c>
      <c r="I93" s="12">
        <v>135</v>
      </c>
      <c r="J93" s="12">
        <v>98</v>
      </c>
      <c r="K93" s="12">
        <v>29</v>
      </c>
      <c r="L93" s="12">
        <v>18</v>
      </c>
      <c r="M93" s="12">
        <v>209</v>
      </c>
      <c r="N93" s="13">
        <v>16</v>
      </c>
      <c r="O93" s="13">
        <v>2</v>
      </c>
      <c r="P93" s="9">
        <f>SUM(B93:O93)-M93</f>
        <v>2540</v>
      </c>
      <c r="Q93" s="21">
        <f>P93-P88</f>
        <v>228</v>
      </c>
      <c r="R93" s="18" t="s">
        <v>23</v>
      </c>
    </row>
    <row r="94" spans="1:18" ht="21" x14ac:dyDescent="0.25">
      <c r="A94" s="11" t="s">
        <v>18</v>
      </c>
      <c r="B94" s="14">
        <f t="shared" ref="B94:P94" si="34">B93/B92</f>
        <v>0.82039911308203994</v>
      </c>
      <c r="C94" s="14">
        <f t="shared" si="34"/>
        <v>0.71270718232044195</v>
      </c>
      <c r="D94" s="14">
        <f t="shared" si="34"/>
        <v>0.71697005284791548</v>
      </c>
      <c r="E94" s="14">
        <f t="shared" si="34"/>
        <v>0.96946564885496178</v>
      </c>
      <c r="F94" s="14">
        <f t="shared" si="34"/>
        <v>0.48362720403022669</v>
      </c>
      <c r="G94" s="14">
        <f t="shared" si="34"/>
        <v>0</v>
      </c>
      <c r="H94" s="14">
        <f t="shared" si="34"/>
        <v>0.21568627450980393</v>
      </c>
      <c r="I94" s="14">
        <f t="shared" si="34"/>
        <v>1</v>
      </c>
      <c r="J94" s="14">
        <f t="shared" si="34"/>
        <v>1</v>
      </c>
      <c r="K94" s="14">
        <f t="shared" si="34"/>
        <v>0.87878787878787878</v>
      </c>
      <c r="L94" s="14">
        <f t="shared" si="34"/>
        <v>0.75</v>
      </c>
      <c r="M94" s="14">
        <f t="shared" si="34"/>
        <v>1</v>
      </c>
      <c r="N94" s="14">
        <f t="shared" si="34"/>
        <v>0.19047619047619047</v>
      </c>
      <c r="O94" s="14">
        <f t="shared" si="34"/>
        <v>2.8985507246376812E-2</v>
      </c>
      <c r="P94" s="15">
        <f t="shared" si="34"/>
        <v>0.65991166536762791</v>
      </c>
    </row>
    <row r="95" spans="1:18" ht="21" x14ac:dyDescent="0.25">
      <c r="A95" s="20" t="s">
        <v>21</v>
      </c>
      <c r="B95" s="23">
        <f t="shared" ref="B95:P95" si="35">B94-B89</f>
        <v>7.4660876778829266E-3</v>
      </c>
      <c r="C95" s="23">
        <f t="shared" si="35"/>
        <v>8.5651704861223754E-3</v>
      </c>
      <c r="D95" s="23">
        <f t="shared" si="35"/>
        <v>4.8686244479207219E-2</v>
      </c>
      <c r="E95" s="23">
        <f t="shared" si="35"/>
        <v>-1.5030475176045943E-2</v>
      </c>
      <c r="F95" s="23">
        <f t="shared" si="35"/>
        <v>6.1091992762621061E-2</v>
      </c>
      <c r="G95" s="23">
        <f t="shared" si="35"/>
        <v>0</v>
      </c>
      <c r="H95" s="23">
        <f t="shared" si="35"/>
        <v>0.17647058823529413</v>
      </c>
      <c r="I95" s="23">
        <f t="shared" si="35"/>
        <v>0</v>
      </c>
      <c r="J95" s="23">
        <f t="shared" si="35"/>
        <v>0</v>
      </c>
      <c r="K95" s="23">
        <f t="shared" si="35"/>
        <v>-0.12121212121212122</v>
      </c>
      <c r="L95" s="23">
        <f t="shared" si="35"/>
        <v>1.3157894736842146E-2</v>
      </c>
      <c r="M95" s="23">
        <f t="shared" si="35"/>
        <v>0</v>
      </c>
      <c r="N95" s="23">
        <f t="shared" si="35"/>
        <v>2.1645021645021634E-2</v>
      </c>
      <c r="O95" s="23">
        <f t="shared" si="35"/>
        <v>-1.3175230566534919E-3</v>
      </c>
      <c r="P95" s="23">
        <f t="shared" si="35"/>
        <v>3.7737284312730157E-2</v>
      </c>
    </row>
    <row r="96" spans="1:18" ht="19.899999999999999" customHeight="1" x14ac:dyDescent="0.35">
      <c r="B96" s="10"/>
      <c r="C96" s="16"/>
      <c r="D96" s="10"/>
      <c r="E96" s="10"/>
      <c r="F96" s="10"/>
      <c r="G96" s="24" t="s">
        <v>40</v>
      </c>
      <c r="H96" s="24"/>
      <c r="I96" s="24"/>
      <c r="J96" s="24"/>
      <c r="K96" s="10"/>
      <c r="L96" s="10"/>
      <c r="M96" s="10"/>
      <c r="N96" s="10"/>
      <c r="O96" s="10"/>
      <c r="P96" s="10"/>
    </row>
    <row r="97" spans="1:18" ht="21" x14ac:dyDescent="0.25">
      <c r="A97" s="7" t="s">
        <v>16</v>
      </c>
      <c r="B97" s="8">
        <v>466</v>
      </c>
      <c r="C97" s="8">
        <v>188</v>
      </c>
      <c r="D97" s="8">
        <v>1802</v>
      </c>
      <c r="E97" s="8">
        <v>137</v>
      </c>
      <c r="F97" s="8">
        <v>832</v>
      </c>
      <c r="G97" s="8">
        <v>98</v>
      </c>
      <c r="H97" s="8">
        <v>52</v>
      </c>
      <c r="I97" s="8">
        <v>140</v>
      </c>
      <c r="J97" s="8">
        <v>105</v>
      </c>
      <c r="K97" s="8">
        <v>33</v>
      </c>
      <c r="L97" s="8">
        <v>25</v>
      </c>
      <c r="M97" s="8">
        <v>212</v>
      </c>
      <c r="N97" s="8">
        <v>86</v>
      </c>
      <c r="O97" s="8">
        <v>70</v>
      </c>
      <c r="P97" s="9">
        <f>SUM(B97:O97)-M97</f>
        <v>4034</v>
      </c>
      <c r="Q97" s="17">
        <f>P97-P92</f>
        <v>185</v>
      </c>
      <c r="R97" s="18" t="s">
        <v>20</v>
      </c>
    </row>
    <row r="98" spans="1:18" ht="21" x14ac:dyDescent="0.25">
      <c r="A98" s="11" t="s">
        <v>17</v>
      </c>
      <c r="B98" s="12">
        <v>381</v>
      </c>
      <c r="C98" s="12">
        <v>137</v>
      </c>
      <c r="D98" s="12">
        <v>1325</v>
      </c>
      <c r="E98" s="12">
        <v>133</v>
      </c>
      <c r="F98" s="12">
        <v>389</v>
      </c>
      <c r="G98" s="13">
        <v>2</v>
      </c>
      <c r="H98" s="13">
        <v>21</v>
      </c>
      <c r="I98" s="12">
        <v>140</v>
      </c>
      <c r="J98" s="12">
        <v>105</v>
      </c>
      <c r="K98" s="12">
        <v>31</v>
      </c>
      <c r="L98" s="12">
        <v>21</v>
      </c>
      <c r="M98" s="12">
        <v>212</v>
      </c>
      <c r="N98" s="13">
        <v>16</v>
      </c>
      <c r="O98" s="13">
        <v>2</v>
      </c>
      <c r="P98" s="9">
        <f>SUM(B98:O98)-M98</f>
        <v>2703</v>
      </c>
      <c r="Q98" s="21">
        <f>P98-P93</f>
        <v>163</v>
      </c>
      <c r="R98" s="18" t="s">
        <v>23</v>
      </c>
    </row>
    <row r="99" spans="1:18" ht="21" x14ac:dyDescent="0.25">
      <c r="A99" s="11" t="s">
        <v>18</v>
      </c>
      <c r="B99" s="14">
        <f t="shared" ref="B99:P99" si="36">B98/B97</f>
        <v>0.81759656652360513</v>
      </c>
      <c r="C99" s="14">
        <f t="shared" si="36"/>
        <v>0.72872340425531912</v>
      </c>
      <c r="D99" s="14">
        <f t="shared" si="36"/>
        <v>0.73529411764705888</v>
      </c>
      <c r="E99" s="14">
        <f t="shared" si="36"/>
        <v>0.97080291970802923</v>
      </c>
      <c r="F99" s="14">
        <f t="shared" si="36"/>
        <v>0.46754807692307693</v>
      </c>
      <c r="G99" s="14">
        <f t="shared" si="36"/>
        <v>2.0408163265306121E-2</v>
      </c>
      <c r="H99" s="14">
        <f t="shared" si="36"/>
        <v>0.40384615384615385</v>
      </c>
      <c r="I99" s="14">
        <f t="shared" si="36"/>
        <v>1</v>
      </c>
      <c r="J99" s="14">
        <f t="shared" si="36"/>
        <v>1</v>
      </c>
      <c r="K99" s="14">
        <f t="shared" si="36"/>
        <v>0.93939393939393945</v>
      </c>
      <c r="L99" s="14">
        <f t="shared" si="36"/>
        <v>0.84</v>
      </c>
      <c r="M99" s="14">
        <f t="shared" si="36"/>
        <v>1</v>
      </c>
      <c r="N99" s="14">
        <f t="shared" si="36"/>
        <v>0.18604651162790697</v>
      </c>
      <c r="O99" s="14">
        <f t="shared" si="36"/>
        <v>2.8571428571428571E-2</v>
      </c>
      <c r="P99" s="15">
        <f t="shared" si="36"/>
        <v>0.67005453644025781</v>
      </c>
    </row>
    <row r="100" spans="1:18" ht="21" x14ac:dyDescent="0.25">
      <c r="A100" s="20" t="s">
        <v>21</v>
      </c>
      <c r="B100" s="23">
        <f t="shared" ref="B100:P100" si="37">B99-B94</f>
        <v>-2.8025465584348153E-3</v>
      </c>
      <c r="C100" s="23">
        <f t="shared" si="37"/>
        <v>1.6016221934877173E-2</v>
      </c>
      <c r="D100" s="23">
        <f t="shared" si="37"/>
        <v>1.8324064799143391E-2</v>
      </c>
      <c r="E100" s="23">
        <f t="shared" si="37"/>
        <v>1.3372708530674515E-3</v>
      </c>
      <c r="F100" s="23">
        <f t="shared" si="37"/>
        <v>-1.607912710714976E-2</v>
      </c>
      <c r="G100" s="23">
        <f t="shared" si="37"/>
        <v>2.0408163265306121E-2</v>
      </c>
      <c r="H100" s="23">
        <f t="shared" si="37"/>
        <v>0.18815987933634992</v>
      </c>
      <c r="I100" s="23">
        <f t="shared" si="37"/>
        <v>0</v>
      </c>
      <c r="J100" s="23">
        <f t="shared" si="37"/>
        <v>0</v>
      </c>
      <c r="K100" s="23">
        <f t="shared" si="37"/>
        <v>6.0606060606060663E-2</v>
      </c>
      <c r="L100" s="23">
        <f t="shared" si="37"/>
        <v>8.9999999999999969E-2</v>
      </c>
      <c r="M100" s="23">
        <f t="shared" si="37"/>
        <v>0</v>
      </c>
      <c r="N100" s="23">
        <f t="shared" si="37"/>
        <v>-4.4296788482834915E-3</v>
      </c>
      <c r="O100" s="23">
        <f t="shared" si="37"/>
        <v>-4.1407867494824141E-4</v>
      </c>
      <c r="P100" s="23">
        <f t="shared" si="37"/>
        <v>1.01428710726299E-2</v>
      </c>
    </row>
    <row r="101" spans="1:18" ht="19.899999999999999" customHeight="1" x14ac:dyDescent="0.35">
      <c r="B101" s="10"/>
      <c r="C101" s="16"/>
      <c r="D101" s="10"/>
      <c r="E101" s="10"/>
      <c r="F101" s="10"/>
      <c r="G101" s="24" t="s">
        <v>41</v>
      </c>
      <c r="H101" s="24"/>
      <c r="I101" s="24"/>
      <c r="J101" s="24"/>
      <c r="K101" s="10"/>
      <c r="L101" s="10"/>
      <c r="M101" s="10"/>
      <c r="N101" s="10"/>
      <c r="O101" s="10"/>
      <c r="P101" s="10"/>
    </row>
    <row r="102" spans="1:18" ht="21" x14ac:dyDescent="0.25">
      <c r="A102" s="7" t="s">
        <v>16</v>
      </c>
      <c r="B102" s="8">
        <v>484</v>
      </c>
      <c r="C102" s="8">
        <v>195</v>
      </c>
      <c r="D102" s="8">
        <v>1860</v>
      </c>
      <c r="E102" s="8">
        <v>146</v>
      </c>
      <c r="F102" s="8">
        <v>928</v>
      </c>
      <c r="G102" s="8">
        <v>105</v>
      </c>
      <c r="H102" s="8">
        <v>54</v>
      </c>
      <c r="I102" s="8">
        <v>145</v>
      </c>
      <c r="J102" s="8">
        <v>117</v>
      </c>
      <c r="K102" s="8">
        <v>33</v>
      </c>
      <c r="L102" s="8">
        <v>25</v>
      </c>
      <c r="M102" s="8">
        <v>219</v>
      </c>
      <c r="N102" s="8">
        <v>92</v>
      </c>
      <c r="O102" s="8">
        <v>70</v>
      </c>
      <c r="P102" s="9">
        <f>SUM(B102:O102)-M102</f>
        <v>4254</v>
      </c>
      <c r="Q102" s="17">
        <f>P102-P97</f>
        <v>220</v>
      </c>
      <c r="R102" s="18" t="s">
        <v>20</v>
      </c>
    </row>
    <row r="103" spans="1:18" ht="21" x14ac:dyDescent="0.25">
      <c r="A103" s="11" t="s">
        <v>17</v>
      </c>
      <c r="B103" s="12">
        <v>399</v>
      </c>
      <c r="C103" s="12">
        <v>152</v>
      </c>
      <c r="D103" s="12">
        <v>1427</v>
      </c>
      <c r="E103" s="12">
        <v>139</v>
      </c>
      <c r="F103" s="12">
        <v>396</v>
      </c>
      <c r="G103" s="13">
        <v>2</v>
      </c>
      <c r="H103" s="13">
        <v>22</v>
      </c>
      <c r="I103" s="12">
        <v>145</v>
      </c>
      <c r="J103" s="12">
        <v>117</v>
      </c>
      <c r="K103" s="12">
        <v>33</v>
      </c>
      <c r="L103" s="12">
        <v>23</v>
      </c>
      <c r="M103" s="12">
        <v>219</v>
      </c>
      <c r="N103" s="13">
        <v>18</v>
      </c>
      <c r="O103" s="13">
        <v>2</v>
      </c>
      <c r="P103" s="9">
        <f>SUM(B103:O103)-M103</f>
        <v>2875</v>
      </c>
      <c r="Q103" s="21">
        <f>P103-P98</f>
        <v>172</v>
      </c>
      <c r="R103" s="18" t="s">
        <v>23</v>
      </c>
    </row>
    <row r="104" spans="1:18" ht="21" x14ac:dyDescent="0.25">
      <c r="A104" s="11" t="s">
        <v>18</v>
      </c>
      <c r="B104" s="14">
        <f t="shared" ref="B104:P104" si="38">B103/B102</f>
        <v>0.82438016528925617</v>
      </c>
      <c r="C104" s="14">
        <f t="shared" si="38"/>
        <v>0.77948717948717949</v>
      </c>
      <c r="D104" s="14">
        <f t="shared" si="38"/>
        <v>0.76720430107526882</v>
      </c>
      <c r="E104" s="14">
        <f t="shared" si="38"/>
        <v>0.95205479452054798</v>
      </c>
      <c r="F104" s="14">
        <f t="shared" si="38"/>
        <v>0.42672413793103448</v>
      </c>
      <c r="G104" s="14">
        <f t="shared" si="38"/>
        <v>1.9047619047619049E-2</v>
      </c>
      <c r="H104" s="14">
        <f t="shared" si="38"/>
        <v>0.40740740740740738</v>
      </c>
      <c r="I104" s="14">
        <f t="shared" si="38"/>
        <v>1</v>
      </c>
      <c r="J104" s="14">
        <f t="shared" si="38"/>
        <v>1</v>
      </c>
      <c r="K104" s="14">
        <f t="shared" si="38"/>
        <v>1</v>
      </c>
      <c r="L104" s="14">
        <f t="shared" si="38"/>
        <v>0.92</v>
      </c>
      <c r="M104" s="14">
        <f t="shared" si="38"/>
        <v>1</v>
      </c>
      <c r="N104" s="14">
        <f t="shared" si="38"/>
        <v>0.19565217391304349</v>
      </c>
      <c r="O104" s="14">
        <f t="shared" si="38"/>
        <v>2.8571428571428571E-2</v>
      </c>
      <c r="P104" s="15">
        <f t="shared" si="38"/>
        <v>0.67583450869769623</v>
      </c>
    </row>
    <row r="105" spans="1:18" ht="21" x14ac:dyDescent="0.25">
      <c r="A105" s="20" t="s">
        <v>21</v>
      </c>
      <c r="B105" s="23">
        <f t="shared" ref="B105:P105" si="39">B104-B99</f>
        <v>6.7835987656510444E-3</v>
      </c>
      <c r="C105" s="23">
        <f t="shared" si="39"/>
        <v>5.0763775231860375E-2</v>
      </c>
      <c r="D105" s="23">
        <f t="shared" si="39"/>
        <v>3.1910183428209948E-2</v>
      </c>
      <c r="E105" s="23">
        <f t="shared" si="39"/>
        <v>-1.8748125187481257E-2</v>
      </c>
      <c r="F105" s="23">
        <f t="shared" si="39"/>
        <v>-4.0823938992042452E-2</v>
      </c>
      <c r="G105" s="23">
        <f t="shared" si="39"/>
        <v>-1.3605442176870715E-3</v>
      </c>
      <c r="H105" s="23">
        <f t="shared" si="39"/>
        <v>3.5612535612535301E-3</v>
      </c>
      <c r="I105" s="23">
        <f t="shared" si="39"/>
        <v>0</v>
      </c>
      <c r="J105" s="23">
        <f t="shared" si="39"/>
        <v>0</v>
      </c>
      <c r="K105" s="23">
        <f t="shared" si="39"/>
        <v>6.0606060606060552E-2</v>
      </c>
      <c r="L105" s="23">
        <f t="shared" si="39"/>
        <v>8.0000000000000071E-2</v>
      </c>
      <c r="M105" s="23">
        <f t="shared" si="39"/>
        <v>0</v>
      </c>
      <c r="N105" s="23">
        <f t="shared" si="39"/>
        <v>9.6056622851365125E-3</v>
      </c>
      <c r="O105" s="23">
        <f t="shared" si="39"/>
        <v>0</v>
      </c>
      <c r="P105" s="23">
        <f t="shared" si="39"/>
        <v>5.779972257438426E-3</v>
      </c>
    </row>
    <row r="106" spans="1:18" ht="21" customHeight="1" x14ac:dyDescent="0.35">
      <c r="B106" s="10"/>
      <c r="C106" s="16"/>
      <c r="D106" s="10"/>
      <c r="E106" s="10"/>
      <c r="F106" s="10"/>
      <c r="G106" s="24" t="s">
        <v>42</v>
      </c>
      <c r="H106" s="24"/>
      <c r="I106" s="24"/>
      <c r="J106" s="24"/>
      <c r="K106" s="10"/>
      <c r="L106" s="10"/>
      <c r="M106" s="10"/>
      <c r="N106" s="10"/>
      <c r="O106" s="10"/>
      <c r="P106" s="10"/>
    </row>
    <row r="107" spans="1:18" ht="21" x14ac:dyDescent="0.25">
      <c r="A107" s="7" t="s">
        <v>16</v>
      </c>
      <c r="B107" s="8">
        <v>493</v>
      </c>
      <c r="C107" s="8">
        <v>204</v>
      </c>
      <c r="D107" s="8">
        <v>1911</v>
      </c>
      <c r="E107" s="8">
        <v>152</v>
      </c>
      <c r="F107" s="8">
        <v>948</v>
      </c>
      <c r="G107" s="8">
        <v>109</v>
      </c>
      <c r="H107" s="8">
        <v>57</v>
      </c>
      <c r="I107" s="8">
        <v>155</v>
      </c>
      <c r="J107" s="8">
        <v>128</v>
      </c>
      <c r="K107" s="8">
        <v>35</v>
      </c>
      <c r="L107" s="8">
        <v>25</v>
      </c>
      <c r="M107" s="8">
        <v>220</v>
      </c>
      <c r="N107" s="8">
        <v>92</v>
      </c>
      <c r="O107" s="8">
        <v>70</v>
      </c>
      <c r="P107" s="9">
        <f>SUM(B107:O107)-M107</f>
        <v>4379</v>
      </c>
      <c r="Q107" s="17">
        <f>P107-P102</f>
        <v>125</v>
      </c>
      <c r="R107" s="18" t="s">
        <v>20</v>
      </c>
    </row>
    <row r="108" spans="1:18" ht="21" x14ac:dyDescent="0.25">
      <c r="A108" s="11" t="s">
        <v>17</v>
      </c>
      <c r="B108" s="12">
        <v>421</v>
      </c>
      <c r="C108" s="12">
        <v>156</v>
      </c>
      <c r="D108" s="12">
        <v>1556</v>
      </c>
      <c r="E108" s="12">
        <v>150</v>
      </c>
      <c r="F108" s="12">
        <v>421</v>
      </c>
      <c r="G108" s="13">
        <v>2</v>
      </c>
      <c r="H108" s="13">
        <v>37</v>
      </c>
      <c r="I108" s="12">
        <v>155</v>
      </c>
      <c r="J108" s="12">
        <v>128</v>
      </c>
      <c r="K108" s="12">
        <v>35</v>
      </c>
      <c r="L108" s="12">
        <v>23</v>
      </c>
      <c r="M108" s="12">
        <v>220</v>
      </c>
      <c r="N108" s="13">
        <v>20</v>
      </c>
      <c r="O108" s="13">
        <v>2</v>
      </c>
      <c r="P108" s="9">
        <f>SUM(B108:O108)-M108</f>
        <v>3106</v>
      </c>
      <c r="Q108" s="21">
        <f>P108-P103</f>
        <v>231</v>
      </c>
      <c r="R108" s="18" t="s">
        <v>23</v>
      </c>
    </row>
    <row r="109" spans="1:18" ht="21" x14ac:dyDescent="0.25">
      <c r="A109" s="11" t="s">
        <v>18</v>
      </c>
      <c r="B109" s="14">
        <f t="shared" ref="B109:P109" si="40">B108/B107</f>
        <v>0.8539553752535497</v>
      </c>
      <c r="C109" s="14">
        <f t="shared" si="40"/>
        <v>0.76470588235294112</v>
      </c>
      <c r="D109" s="14">
        <f t="shared" si="40"/>
        <v>0.81423338566195713</v>
      </c>
      <c r="E109" s="14">
        <f t="shared" si="40"/>
        <v>0.98684210526315785</v>
      </c>
      <c r="F109" s="14">
        <f t="shared" si="40"/>
        <v>0.44409282700421943</v>
      </c>
      <c r="G109" s="14">
        <f t="shared" si="40"/>
        <v>1.834862385321101E-2</v>
      </c>
      <c r="H109" s="14">
        <f t="shared" si="40"/>
        <v>0.64912280701754388</v>
      </c>
      <c r="I109" s="14">
        <f t="shared" si="40"/>
        <v>1</v>
      </c>
      <c r="J109" s="14">
        <f t="shared" si="40"/>
        <v>1</v>
      </c>
      <c r="K109" s="14">
        <f t="shared" si="40"/>
        <v>1</v>
      </c>
      <c r="L109" s="14">
        <f t="shared" si="40"/>
        <v>0.92</v>
      </c>
      <c r="M109" s="14">
        <f t="shared" si="40"/>
        <v>1</v>
      </c>
      <c r="N109" s="14">
        <f t="shared" si="40"/>
        <v>0.21739130434782608</v>
      </c>
      <c r="O109" s="14">
        <f t="shared" si="40"/>
        <v>2.8571428571428571E-2</v>
      </c>
      <c r="P109" s="15">
        <f t="shared" si="40"/>
        <v>0.70929435944279517</v>
      </c>
    </row>
    <row r="110" spans="1:18" ht="21" x14ac:dyDescent="0.25">
      <c r="A110" s="20" t="s">
        <v>21</v>
      </c>
      <c r="B110" s="23">
        <f t="shared" ref="B110:P110" si="41">B109-B104</f>
        <v>2.9575209964293525E-2</v>
      </c>
      <c r="C110" s="23">
        <f t="shared" si="41"/>
        <v>-1.4781297134238369E-2</v>
      </c>
      <c r="D110" s="23">
        <f t="shared" si="41"/>
        <v>4.7029084586688308E-2</v>
      </c>
      <c r="E110" s="23">
        <f t="shared" si="41"/>
        <v>3.4787310742609878E-2</v>
      </c>
      <c r="F110" s="23">
        <f t="shared" si="41"/>
        <v>1.7368689073184951E-2</v>
      </c>
      <c r="G110" s="23">
        <f t="shared" si="41"/>
        <v>-6.9899519440803914E-4</v>
      </c>
      <c r="H110" s="23">
        <f t="shared" si="41"/>
        <v>0.24171539961013649</v>
      </c>
      <c r="I110" s="23">
        <f t="shared" si="41"/>
        <v>0</v>
      </c>
      <c r="J110" s="23">
        <f t="shared" si="41"/>
        <v>0</v>
      </c>
      <c r="K110" s="23">
        <f t="shared" si="41"/>
        <v>0</v>
      </c>
      <c r="L110" s="23">
        <f t="shared" si="41"/>
        <v>0</v>
      </c>
      <c r="M110" s="23">
        <f t="shared" si="41"/>
        <v>0</v>
      </c>
      <c r="N110" s="23">
        <f t="shared" si="41"/>
        <v>2.1739130434782594E-2</v>
      </c>
      <c r="O110" s="23">
        <f t="shared" si="41"/>
        <v>0</v>
      </c>
      <c r="P110" s="23">
        <f t="shared" si="41"/>
        <v>3.345985074509894E-2</v>
      </c>
    </row>
    <row r="111" spans="1:18" ht="19.899999999999999" customHeight="1" x14ac:dyDescent="0.35">
      <c r="B111" s="10"/>
      <c r="C111" s="16"/>
      <c r="D111" s="10"/>
      <c r="E111" s="10"/>
      <c r="F111" s="10"/>
      <c r="G111" s="24" t="s">
        <v>43</v>
      </c>
      <c r="H111" s="24"/>
      <c r="I111" s="24"/>
      <c r="J111" s="24"/>
      <c r="K111" s="10"/>
      <c r="L111" s="10"/>
      <c r="M111" s="10"/>
      <c r="N111" s="10"/>
      <c r="O111" s="10"/>
      <c r="P111" s="10"/>
    </row>
    <row r="112" spans="1:18" ht="21" x14ac:dyDescent="0.25">
      <c r="A112" s="7" t="s">
        <v>16</v>
      </c>
      <c r="B112" s="8">
        <v>514</v>
      </c>
      <c r="C112" s="8">
        <v>215</v>
      </c>
      <c r="D112" s="8">
        <v>1977</v>
      </c>
      <c r="E112" s="8">
        <v>154</v>
      </c>
      <c r="F112" s="8">
        <v>973</v>
      </c>
      <c r="G112" s="8">
        <v>110</v>
      </c>
      <c r="H112" s="8">
        <v>57</v>
      </c>
      <c r="I112" s="8">
        <v>155</v>
      </c>
      <c r="J112" s="8">
        <v>133</v>
      </c>
      <c r="K112" s="8">
        <v>36</v>
      </c>
      <c r="L112" s="8">
        <v>25</v>
      </c>
      <c r="M112" s="8">
        <v>224</v>
      </c>
      <c r="N112" s="8">
        <v>100</v>
      </c>
      <c r="O112" s="8">
        <v>70</v>
      </c>
      <c r="P112" s="9">
        <f>SUM(B112:O112)-M112</f>
        <v>4519</v>
      </c>
      <c r="Q112" s="17">
        <f>P112-P107</f>
        <v>140</v>
      </c>
      <c r="R112" s="18" t="s">
        <v>20</v>
      </c>
    </row>
    <row r="113" spans="1:18" ht="21" x14ac:dyDescent="0.25">
      <c r="A113" s="11" t="s">
        <v>17</v>
      </c>
      <c r="B113" s="12">
        <v>436</v>
      </c>
      <c r="C113" s="12">
        <v>167</v>
      </c>
      <c r="D113" s="12">
        <v>1657</v>
      </c>
      <c r="E113" s="12">
        <v>154</v>
      </c>
      <c r="F113" s="12">
        <v>435</v>
      </c>
      <c r="G113" s="13">
        <v>3</v>
      </c>
      <c r="H113" s="13">
        <v>38</v>
      </c>
      <c r="I113" s="12">
        <v>155</v>
      </c>
      <c r="J113" s="12">
        <v>133</v>
      </c>
      <c r="K113" s="12">
        <v>35</v>
      </c>
      <c r="L113" s="12">
        <v>23</v>
      </c>
      <c r="M113" s="12">
        <v>224</v>
      </c>
      <c r="N113" s="13">
        <v>20</v>
      </c>
      <c r="O113" s="13">
        <v>3</v>
      </c>
      <c r="P113" s="9">
        <f>SUM(B113:O113)-M113</f>
        <v>3259</v>
      </c>
      <c r="Q113" s="21">
        <f>P113-P108</f>
        <v>153</v>
      </c>
      <c r="R113" s="18" t="s">
        <v>23</v>
      </c>
    </row>
    <row r="114" spans="1:18" ht="21" x14ac:dyDescent="0.25">
      <c r="A114" s="11" t="s">
        <v>18</v>
      </c>
      <c r="B114" s="14">
        <f t="shared" ref="B114:P114" si="42">B113/B112</f>
        <v>0.84824902723735407</v>
      </c>
      <c r="C114" s="14">
        <f t="shared" si="42"/>
        <v>0.77674418604651163</v>
      </c>
      <c r="D114" s="14">
        <f t="shared" si="42"/>
        <v>0.83813859382903388</v>
      </c>
      <c r="E114" s="14">
        <f t="shared" si="42"/>
        <v>1</v>
      </c>
      <c r="F114" s="14">
        <f t="shared" si="42"/>
        <v>0.44707091469681398</v>
      </c>
      <c r="G114" s="14">
        <f t="shared" si="42"/>
        <v>2.7272727272727271E-2</v>
      </c>
      <c r="H114" s="14">
        <f t="shared" si="42"/>
        <v>0.66666666666666663</v>
      </c>
      <c r="I114" s="14">
        <f t="shared" si="42"/>
        <v>1</v>
      </c>
      <c r="J114" s="14">
        <f t="shared" si="42"/>
        <v>1</v>
      </c>
      <c r="K114" s="14">
        <f t="shared" si="42"/>
        <v>0.97222222222222221</v>
      </c>
      <c r="L114" s="14">
        <f t="shared" si="42"/>
        <v>0.92</v>
      </c>
      <c r="M114" s="14">
        <f t="shared" si="42"/>
        <v>1</v>
      </c>
      <c r="N114" s="14">
        <f t="shared" si="42"/>
        <v>0.2</v>
      </c>
      <c r="O114" s="14">
        <f t="shared" si="42"/>
        <v>4.2857142857142858E-2</v>
      </c>
      <c r="P114" s="15">
        <f t="shared" si="42"/>
        <v>0.72117725160433721</v>
      </c>
    </row>
    <row r="115" spans="1:18" ht="21" x14ac:dyDescent="0.25">
      <c r="A115" s="20" t="s">
        <v>21</v>
      </c>
      <c r="B115" s="23">
        <f t="shared" ref="B115:P115" si="43">B114-B109</f>
        <v>-5.7063480161956281E-3</v>
      </c>
      <c r="C115" s="23">
        <f t="shared" si="43"/>
        <v>1.2038303693570507E-2</v>
      </c>
      <c r="D115" s="23">
        <f t="shared" si="43"/>
        <v>2.3905208167076752E-2</v>
      </c>
      <c r="E115" s="23">
        <f t="shared" si="43"/>
        <v>1.3157894736842146E-2</v>
      </c>
      <c r="F115" s="23">
        <f t="shared" si="43"/>
        <v>2.9780876925945554E-3</v>
      </c>
      <c r="G115" s="23">
        <f t="shared" si="43"/>
        <v>8.9241034195162612E-3</v>
      </c>
      <c r="H115" s="23">
        <f t="shared" si="43"/>
        <v>1.7543859649122751E-2</v>
      </c>
      <c r="I115" s="23">
        <f t="shared" si="43"/>
        <v>0</v>
      </c>
      <c r="J115" s="23">
        <f t="shared" si="43"/>
        <v>0</v>
      </c>
      <c r="K115" s="23">
        <f t="shared" si="43"/>
        <v>-2.777777777777779E-2</v>
      </c>
      <c r="L115" s="23">
        <f t="shared" si="43"/>
        <v>0</v>
      </c>
      <c r="M115" s="23">
        <f t="shared" si="43"/>
        <v>0</v>
      </c>
      <c r="N115" s="23">
        <f t="shared" si="43"/>
        <v>-1.739130434782607E-2</v>
      </c>
      <c r="O115" s="23">
        <f t="shared" si="43"/>
        <v>1.4285714285714287E-2</v>
      </c>
      <c r="P115" s="23">
        <f t="shared" si="43"/>
        <v>1.1882892161542036E-2</v>
      </c>
    </row>
    <row r="116" spans="1:18" ht="19.899999999999999" customHeight="1" x14ac:dyDescent="0.35">
      <c r="B116" s="10"/>
      <c r="C116" s="16"/>
      <c r="D116" s="10"/>
      <c r="E116" s="10"/>
      <c r="F116" s="10"/>
      <c r="G116" s="24" t="s">
        <v>44</v>
      </c>
      <c r="H116" s="24"/>
      <c r="I116" s="24"/>
      <c r="J116" s="24"/>
      <c r="K116" s="10"/>
      <c r="L116" s="10"/>
      <c r="M116" s="10"/>
      <c r="N116" s="10"/>
      <c r="O116" s="10"/>
      <c r="P116" s="10"/>
    </row>
    <row r="117" spans="1:18" ht="21" x14ac:dyDescent="0.25">
      <c r="A117" s="7" t="s">
        <v>16</v>
      </c>
      <c r="B117" s="8">
        <v>535</v>
      </c>
      <c r="C117" s="8">
        <v>221</v>
      </c>
      <c r="D117" s="8">
        <v>2137</v>
      </c>
      <c r="E117" s="8">
        <v>158</v>
      </c>
      <c r="F117" s="8">
        <v>1000</v>
      </c>
      <c r="G117" s="8">
        <v>115</v>
      </c>
      <c r="H117" s="8">
        <v>58</v>
      </c>
      <c r="I117" s="8">
        <v>158</v>
      </c>
      <c r="J117" s="8">
        <v>137</v>
      </c>
      <c r="K117" s="8">
        <v>36</v>
      </c>
      <c r="L117" s="8">
        <v>26</v>
      </c>
      <c r="M117" s="8">
        <v>226</v>
      </c>
      <c r="N117" s="8">
        <v>100</v>
      </c>
      <c r="O117" s="8">
        <v>79</v>
      </c>
      <c r="P117" s="9">
        <f>SUM(B117:O117)-M117</f>
        <v>4760</v>
      </c>
      <c r="Q117" s="17">
        <f>P117-P112</f>
        <v>241</v>
      </c>
      <c r="R117" s="18" t="s">
        <v>20</v>
      </c>
    </row>
    <row r="118" spans="1:18" ht="21" x14ac:dyDescent="0.25">
      <c r="A118" s="11" t="s">
        <v>17</v>
      </c>
      <c r="B118" s="12">
        <v>449</v>
      </c>
      <c r="C118" s="12">
        <v>170</v>
      </c>
      <c r="D118" s="12">
        <v>1710</v>
      </c>
      <c r="E118" s="12">
        <v>158</v>
      </c>
      <c r="F118" s="12">
        <v>450</v>
      </c>
      <c r="G118" s="13">
        <v>3</v>
      </c>
      <c r="H118" s="13">
        <v>41</v>
      </c>
      <c r="I118" s="12">
        <v>158</v>
      </c>
      <c r="J118" s="12">
        <v>137</v>
      </c>
      <c r="K118" s="12">
        <v>35</v>
      </c>
      <c r="L118" s="12">
        <v>23</v>
      </c>
      <c r="M118" s="12">
        <v>226</v>
      </c>
      <c r="N118" s="13">
        <v>23</v>
      </c>
      <c r="O118" s="13">
        <v>3</v>
      </c>
      <c r="P118" s="9">
        <f>SUM(B118:O118)-M118</f>
        <v>3360</v>
      </c>
      <c r="Q118" s="21">
        <f>P118-P113</f>
        <v>101</v>
      </c>
      <c r="R118" s="18" t="s">
        <v>23</v>
      </c>
    </row>
    <row r="119" spans="1:18" ht="21" x14ac:dyDescent="0.25">
      <c r="A119" s="11" t="s">
        <v>18</v>
      </c>
      <c r="B119" s="14">
        <f t="shared" ref="B119:P119" si="44">B118/B117</f>
        <v>0.83925233644859809</v>
      </c>
      <c r="C119" s="14">
        <f t="shared" si="44"/>
        <v>0.76923076923076927</v>
      </c>
      <c r="D119" s="14">
        <f t="shared" si="44"/>
        <v>0.80018717828731867</v>
      </c>
      <c r="E119" s="14">
        <f t="shared" si="44"/>
        <v>1</v>
      </c>
      <c r="F119" s="14">
        <f t="shared" si="44"/>
        <v>0.45</v>
      </c>
      <c r="G119" s="14">
        <f t="shared" si="44"/>
        <v>2.6086956521739129E-2</v>
      </c>
      <c r="H119" s="14">
        <f t="shared" si="44"/>
        <v>0.7068965517241379</v>
      </c>
      <c r="I119" s="14">
        <f t="shared" si="44"/>
        <v>1</v>
      </c>
      <c r="J119" s="14">
        <f t="shared" si="44"/>
        <v>1</v>
      </c>
      <c r="K119" s="14">
        <f t="shared" si="44"/>
        <v>0.97222222222222221</v>
      </c>
      <c r="L119" s="14">
        <f t="shared" si="44"/>
        <v>0.88461538461538458</v>
      </c>
      <c r="M119" s="14">
        <f t="shared" si="44"/>
        <v>1</v>
      </c>
      <c r="N119" s="14">
        <f t="shared" si="44"/>
        <v>0.23</v>
      </c>
      <c r="O119" s="14">
        <f t="shared" si="44"/>
        <v>3.7974683544303799E-2</v>
      </c>
      <c r="P119" s="15">
        <f t="shared" si="44"/>
        <v>0.70588235294117652</v>
      </c>
    </row>
    <row r="120" spans="1:18" ht="21" x14ac:dyDescent="0.25">
      <c r="A120" s="20" t="s">
        <v>21</v>
      </c>
      <c r="B120" s="23">
        <f t="shared" ref="B120:P120" si="45">B119-B114</f>
        <v>-8.9966907887559788E-3</v>
      </c>
      <c r="C120" s="23">
        <f t="shared" si="45"/>
        <v>-7.5134168157423575E-3</v>
      </c>
      <c r="D120" s="23">
        <f t="shared" si="45"/>
        <v>-3.7951415541715217E-2</v>
      </c>
      <c r="E120" s="23">
        <f t="shared" si="45"/>
        <v>0</v>
      </c>
      <c r="F120" s="23">
        <f t="shared" si="45"/>
        <v>2.9290853031860298E-3</v>
      </c>
      <c r="G120" s="23">
        <f t="shared" si="45"/>
        <v>-1.1857707509881424E-3</v>
      </c>
      <c r="H120" s="23">
        <f t="shared" si="45"/>
        <v>4.0229885057471271E-2</v>
      </c>
      <c r="I120" s="23">
        <f t="shared" si="45"/>
        <v>0</v>
      </c>
      <c r="J120" s="23">
        <f t="shared" si="45"/>
        <v>0</v>
      </c>
      <c r="K120" s="23">
        <f t="shared" si="45"/>
        <v>0</v>
      </c>
      <c r="L120" s="23">
        <f t="shared" si="45"/>
        <v>-3.5384615384615459E-2</v>
      </c>
      <c r="M120" s="23">
        <f t="shared" si="45"/>
        <v>0</v>
      </c>
      <c r="N120" s="23">
        <f t="shared" si="45"/>
        <v>0.03</v>
      </c>
      <c r="O120" s="23">
        <f t="shared" si="45"/>
        <v>-4.8824593128390589E-3</v>
      </c>
      <c r="P120" s="23">
        <f t="shared" si="45"/>
        <v>-1.5294898663160694E-2</v>
      </c>
    </row>
    <row r="121" spans="1:18" ht="19.899999999999999" customHeight="1" x14ac:dyDescent="0.35">
      <c r="B121" s="10"/>
      <c r="C121" s="16"/>
      <c r="D121" s="10"/>
      <c r="E121" s="10"/>
      <c r="F121" s="10"/>
      <c r="G121" s="24" t="s">
        <v>45</v>
      </c>
      <c r="H121" s="24"/>
      <c r="I121" s="24"/>
      <c r="J121" s="24"/>
      <c r="K121" s="10"/>
      <c r="L121" s="10"/>
      <c r="M121" s="10"/>
      <c r="N121" s="10"/>
      <c r="O121" s="10"/>
      <c r="P121" s="10"/>
    </row>
    <row r="122" spans="1:18" ht="21" x14ac:dyDescent="0.25">
      <c r="A122" s="7" t="s">
        <v>16</v>
      </c>
      <c r="B122" s="8">
        <v>553</v>
      </c>
      <c r="C122" s="8">
        <v>229</v>
      </c>
      <c r="D122" s="8">
        <v>2166</v>
      </c>
      <c r="E122" s="8">
        <v>162</v>
      </c>
      <c r="F122" s="8">
        <v>1013</v>
      </c>
      <c r="G122" s="8">
        <v>118</v>
      </c>
      <c r="H122" s="8">
        <v>58</v>
      </c>
      <c r="I122" s="8">
        <v>165</v>
      </c>
      <c r="J122" s="8">
        <v>146</v>
      </c>
      <c r="K122" s="8">
        <v>43</v>
      </c>
      <c r="L122" s="8">
        <v>29</v>
      </c>
      <c r="M122" s="8">
        <v>226</v>
      </c>
      <c r="N122" s="8">
        <v>100</v>
      </c>
      <c r="O122" s="8">
        <v>79</v>
      </c>
      <c r="P122" s="9">
        <f>SUM(B122:O122)-M122</f>
        <v>4861</v>
      </c>
      <c r="Q122" s="17">
        <f>P122-P117</f>
        <v>101</v>
      </c>
      <c r="R122" s="18" t="s">
        <v>20</v>
      </c>
    </row>
    <row r="123" spans="1:18" ht="21" x14ac:dyDescent="0.25">
      <c r="A123" s="11" t="s">
        <v>17</v>
      </c>
      <c r="B123" s="12">
        <v>458</v>
      </c>
      <c r="C123" s="12">
        <v>180</v>
      </c>
      <c r="D123" s="12">
        <v>1831</v>
      </c>
      <c r="E123" s="12">
        <v>160</v>
      </c>
      <c r="F123" s="12">
        <v>457</v>
      </c>
      <c r="G123" s="13">
        <v>4</v>
      </c>
      <c r="H123" s="13">
        <v>41</v>
      </c>
      <c r="I123" s="12">
        <v>165</v>
      </c>
      <c r="J123" s="12">
        <v>146</v>
      </c>
      <c r="K123" s="12">
        <v>38</v>
      </c>
      <c r="L123" s="12">
        <v>24</v>
      </c>
      <c r="M123" s="12">
        <v>226</v>
      </c>
      <c r="N123" s="13">
        <v>23</v>
      </c>
      <c r="O123" s="13">
        <v>4</v>
      </c>
      <c r="P123" s="9">
        <f>SUM(B123:O123)-M123</f>
        <v>3531</v>
      </c>
      <c r="Q123" s="21">
        <f>P123-P118</f>
        <v>171</v>
      </c>
      <c r="R123" s="18" t="s">
        <v>23</v>
      </c>
    </row>
    <row r="124" spans="1:18" ht="21" x14ac:dyDescent="0.25">
      <c r="A124" s="11" t="s">
        <v>18</v>
      </c>
      <c r="B124" s="14">
        <f t="shared" ref="B124:P124" si="46">B123/B122</f>
        <v>0.82820976491862563</v>
      </c>
      <c r="C124" s="14">
        <f t="shared" si="46"/>
        <v>0.78602620087336239</v>
      </c>
      <c r="D124" s="14">
        <f t="shared" si="46"/>
        <v>0.84533702677747002</v>
      </c>
      <c r="E124" s="14">
        <f t="shared" si="46"/>
        <v>0.98765432098765427</v>
      </c>
      <c r="F124" s="14">
        <f t="shared" si="46"/>
        <v>0.45113524185587367</v>
      </c>
      <c r="G124" s="14">
        <f t="shared" si="46"/>
        <v>3.3898305084745763E-2</v>
      </c>
      <c r="H124" s="14">
        <f t="shared" si="46"/>
        <v>0.7068965517241379</v>
      </c>
      <c r="I124" s="14">
        <f t="shared" si="46"/>
        <v>1</v>
      </c>
      <c r="J124" s="14">
        <f t="shared" si="46"/>
        <v>1</v>
      </c>
      <c r="K124" s="14">
        <f t="shared" si="46"/>
        <v>0.88372093023255816</v>
      </c>
      <c r="L124" s="14">
        <f t="shared" si="46"/>
        <v>0.82758620689655171</v>
      </c>
      <c r="M124" s="14">
        <f t="shared" si="46"/>
        <v>1</v>
      </c>
      <c r="N124" s="14">
        <f t="shared" si="46"/>
        <v>0.23</v>
      </c>
      <c r="O124" s="14">
        <f t="shared" si="46"/>
        <v>5.0632911392405063E-2</v>
      </c>
      <c r="P124" s="15">
        <f t="shared" si="46"/>
        <v>0.72639374614276897</v>
      </c>
    </row>
    <row r="125" spans="1:18" ht="21" x14ac:dyDescent="0.25">
      <c r="A125" s="20" t="s">
        <v>21</v>
      </c>
      <c r="B125" s="23">
        <f t="shared" ref="B125:P125" si="47">B124-B119</f>
        <v>-1.1042571529972456E-2</v>
      </c>
      <c r="C125" s="23">
        <f t="shared" si="47"/>
        <v>1.6795431642593117E-2</v>
      </c>
      <c r="D125" s="23">
        <f t="shared" si="47"/>
        <v>4.5149848490151356E-2</v>
      </c>
      <c r="E125" s="23">
        <f t="shared" si="47"/>
        <v>-1.2345679012345734E-2</v>
      </c>
      <c r="F125" s="23">
        <f t="shared" si="47"/>
        <v>1.1352418558736588E-3</v>
      </c>
      <c r="G125" s="23">
        <f t="shared" si="47"/>
        <v>7.8113485630066336E-3</v>
      </c>
      <c r="H125" s="23">
        <f t="shared" si="47"/>
        <v>0</v>
      </c>
      <c r="I125" s="23">
        <f t="shared" si="47"/>
        <v>0</v>
      </c>
      <c r="J125" s="23">
        <f t="shared" si="47"/>
        <v>0</v>
      </c>
      <c r="K125" s="23">
        <f t="shared" si="47"/>
        <v>-8.8501291989664055E-2</v>
      </c>
      <c r="L125" s="23">
        <f t="shared" si="47"/>
        <v>-5.7029177718832869E-2</v>
      </c>
      <c r="M125" s="23">
        <f t="shared" si="47"/>
        <v>0</v>
      </c>
      <c r="N125" s="23">
        <f t="shared" si="47"/>
        <v>0</v>
      </c>
      <c r="O125" s="23">
        <f t="shared" si="47"/>
        <v>1.2658227848101264E-2</v>
      </c>
      <c r="P125" s="23">
        <f t="shared" si="47"/>
        <v>2.0511393201592454E-2</v>
      </c>
    </row>
    <row r="126" spans="1:18" ht="20.65" customHeight="1" x14ac:dyDescent="0.35">
      <c r="B126" s="10"/>
      <c r="C126" s="16"/>
      <c r="D126" s="10"/>
      <c r="E126" s="10"/>
      <c r="F126" s="10"/>
      <c r="G126" s="24" t="s">
        <v>46</v>
      </c>
      <c r="H126" s="24"/>
      <c r="I126" s="24"/>
      <c r="J126" s="24"/>
      <c r="K126" s="10"/>
      <c r="L126" s="10"/>
      <c r="M126" s="10"/>
      <c r="N126" s="10"/>
      <c r="O126" s="10"/>
      <c r="P126" s="10"/>
    </row>
    <row r="127" spans="1:18" ht="21" x14ac:dyDescent="0.25">
      <c r="A127" s="7" t="s">
        <v>16</v>
      </c>
      <c r="B127" s="8">
        <v>576</v>
      </c>
      <c r="C127" s="8">
        <v>245</v>
      </c>
      <c r="D127" s="8">
        <v>2243</v>
      </c>
      <c r="E127" s="8">
        <v>168</v>
      </c>
      <c r="F127" s="8">
        <v>1041</v>
      </c>
      <c r="G127" s="8">
        <v>123</v>
      </c>
      <c r="H127" s="8">
        <v>62</v>
      </c>
      <c r="I127" s="8">
        <v>171</v>
      </c>
      <c r="J127" s="8">
        <v>151</v>
      </c>
      <c r="K127" s="8">
        <v>43</v>
      </c>
      <c r="L127" s="8">
        <v>29</v>
      </c>
      <c r="M127" s="8">
        <v>226</v>
      </c>
      <c r="N127" s="8">
        <v>100</v>
      </c>
      <c r="O127" s="8">
        <v>79</v>
      </c>
      <c r="P127" s="9">
        <f>SUM(B127:O127)-M127</f>
        <v>5031</v>
      </c>
      <c r="Q127" s="17">
        <f>P127-P122</f>
        <v>170</v>
      </c>
      <c r="R127" s="18" t="s">
        <v>20</v>
      </c>
    </row>
    <row r="128" spans="1:18" ht="21" x14ac:dyDescent="0.25">
      <c r="A128" s="11" t="s">
        <v>17</v>
      </c>
      <c r="B128" s="12">
        <v>476</v>
      </c>
      <c r="C128" s="12">
        <v>183</v>
      </c>
      <c r="D128" s="12">
        <v>1892</v>
      </c>
      <c r="E128" s="12">
        <v>166</v>
      </c>
      <c r="F128" s="12">
        <v>477</v>
      </c>
      <c r="G128" s="13">
        <v>4</v>
      </c>
      <c r="H128" s="13">
        <v>48</v>
      </c>
      <c r="I128" s="12">
        <v>171</v>
      </c>
      <c r="J128" s="12">
        <v>151</v>
      </c>
      <c r="K128" s="12">
        <v>39</v>
      </c>
      <c r="L128" s="12">
        <v>24</v>
      </c>
      <c r="M128" s="12">
        <v>226</v>
      </c>
      <c r="N128" s="13">
        <v>23</v>
      </c>
      <c r="O128" s="13">
        <v>4</v>
      </c>
      <c r="P128" s="9">
        <f>SUM(B128:O128)-M128</f>
        <v>3658</v>
      </c>
      <c r="Q128" s="21">
        <f>P128-P123</f>
        <v>127</v>
      </c>
      <c r="R128" s="18" t="s">
        <v>23</v>
      </c>
    </row>
    <row r="129" spans="1:18" ht="21" x14ac:dyDescent="0.25">
      <c r="A129" s="11" t="s">
        <v>18</v>
      </c>
      <c r="B129" s="14">
        <f t="shared" ref="B129:P129" si="48">B128/B127</f>
        <v>0.82638888888888884</v>
      </c>
      <c r="C129" s="14">
        <f t="shared" si="48"/>
        <v>0.74693877551020404</v>
      </c>
      <c r="D129" s="14">
        <f t="shared" si="48"/>
        <v>0.84351315202853316</v>
      </c>
      <c r="E129" s="14">
        <f t="shared" si="48"/>
        <v>0.98809523809523814</v>
      </c>
      <c r="F129" s="14">
        <f t="shared" si="48"/>
        <v>0.45821325648414984</v>
      </c>
      <c r="G129" s="14">
        <f t="shared" si="48"/>
        <v>3.2520325203252036E-2</v>
      </c>
      <c r="H129" s="14">
        <f t="shared" si="48"/>
        <v>0.77419354838709675</v>
      </c>
      <c r="I129" s="14">
        <f t="shared" si="48"/>
        <v>1</v>
      </c>
      <c r="J129" s="14">
        <f t="shared" si="48"/>
        <v>1</v>
      </c>
      <c r="K129" s="14">
        <f t="shared" si="48"/>
        <v>0.90697674418604646</v>
      </c>
      <c r="L129" s="14">
        <f t="shared" si="48"/>
        <v>0.82758620689655171</v>
      </c>
      <c r="M129" s="14">
        <f t="shared" si="48"/>
        <v>1</v>
      </c>
      <c r="N129" s="14">
        <f t="shared" si="48"/>
        <v>0.23</v>
      </c>
      <c r="O129" s="14">
        <f t="shared" si="48"/>
        <v>5.0632911392405063E-2</v>
      </c>
      <c r="P129" s="15">
        <f t="shared" si="48"/>
        <v>0.72709202941761086</v>
      </c>
    </row>
    <row r="130" spans="1:18" ht="21" x14ac:dyDescent="0.25">
      <c r="A130" s="20" t="s">
        <v>21</v>
      </c>
      <c r="B130" s="23">
        <f t="shared" ref="B130:P130" si="49">B129-B124</f>
        <v>-1.8208760297367954E-3</v>
      </c>
      <c r="C130" s="23">
        <f t="shared" si="49"/>
        <v>-3.9087425363158346E-2</v>
      </c>
      <c r="D130" s="23">
        <f t="shared" si="49"/>
        <v>-1.8238747489368601E-3</v>
      </c>
      <c r="E130" s="23">
        <f t="shared" si="49"/>
        <v>4.4091710758387137E-4</v>
      </c>
      <c r="F130" s="23">
        <f t="shared" si="49"/>
        <v>7.0780146282761747E-3</v>
      </c>
      <c r="G130" s="23">
        <f t="shared" si="49"/>
        <v>-1.3779798814937266E-3</v>
      </c>
      <c r="H130" s="23">
        <f t="shared" si="49"/>
        <v>6.7296996662958852E-2</v>
      </c>
      <c r="I130" s="23">
        <f t="shared" si="49"/>
        <v>0</v>
      </c>
      <c r="J130" s="23">
        <f t="shared" si="49"/>
        <v>0</v>
      </c>
      <c r="K130" s="23">
        <f t="shared" si="49"/>
        <v>2.3255813953488302E-2</v>
      </c>
      <c r="L130" s="23">
        <f t="shared" si="49"/>
        <v>0</v>
      </c>
      <c r="M130" s="23">
        <f t="shared" si="49"/>
        <v>0</v>
      </c>
      <c r="N130" s="23">
        <f t="shared" si="49"/>
        <v>0</v>
      </c>
      <c r="O130" s="23">
        <f t="shared" si="49"/>
        <v>0</v>
      </c>
      <c r="P130" s="23">
        <f t="shared" si="49"/>
        <v>6.9828327484189323E-4</v>
      </c>
    </row>
    <row r="131" spans="1:18" ht="19.7" customHeight="1" x14ac:dyDescent="0.35">
      <c r="B131" s="10"/>
      <c r="C131" s="16"/>
      <c r="D131" s="10"/>
      <c r="E131" s="10"/>
      <c r="F131" s="10"/>
      <c r="G131" s="24" t="s">
        <v>47</v>
      </c>
      <c r="H131" s="24"/>
      <c r="I131" s="24"/>
      <c r="J131" s="24"/>
      <c r="K131" s="10"/>
      <c r="L131" s="10"/>
      <c r="M131" s="10"/>
      <c r="N131" s="10"/>
      <c r="O131" s="10"/>
      <c r="P131" s="10"/>
    </row>
    <row r="132" spans="1:18" ht="21" x14ac:dyDescent="0.25">
      <c r="A132" s="7" t="s">
        <v>16</v>
      </c>
      <c r="B132" s="8">
        <v>594</v>
      </c>
      <c r="C132" s="8">
        <v>251</v>
      </c>
      <c r="D132" s="8">
        <v>2285</v>
      </c>
      <c r="E132" s="8">
        <v>170</v>
      </c>
      <c r="F132" s="8">
        <v>1120</v>
      </c>
      <c r="G132" s="8">
        <v>125</v>
      </c>
      <c r="H132" s="8">
        <v>62</v>
      </c>
      <c r="I132" s="8">
        <v>184</v>
      </c>
      <c r="J132" s="8">
        <v>158</v>
      </c>
      <c r="K132" s="8">
        <v>43</v>
      </c>
      <c r="L132" s="8">
        <v>29</v>
      </c>
      <c r="M132" s="8">
        <v>228</v>
      </c>
      <c r="N132" s="8">
        <v>100</v>
      </c>
      <c r="O132" s="8">
        <v>80</v>
      </c>
      <c r="P132" s="9">
        <f>SUM(B132:O132)-M132</f>
        <v>5201</v>
      </c>
      <c r="Q132" s="17">
        <f>P132-P127</f>
        <v>170</v>
      </c>
      <c r="R132" s="18" t="s">
        <v>20</v>
      </c>
    </row>
    <row r="133" spans="1:18" ht="21" x14ac:dyDescent="0.25">
      <c r="A133" s="11" t="s">
        <v>17</v>
      </c>
      <c r="B133" s="12">
        <v>487</v>
      </c>
      <c r="C133" s="12">
        <v>186</v>
      </c>
      <c r="D133" s="12">
        <v>1912</v>
      </c>
      <c r="E133" s="12">
        <v>168</v>
      </c>
      <c r="F133" s="12">
        <v>505</v>
      </c>
      <c r="G133" s="13">
        <v>4</v>
      </c>
      <c r="H133" s="13">
        <v>50</v>
      </c>
      <c r="I133" s="12">
        <v>184</v>
      </c>
      <c r="J133" s="12">
        <v>158</v>
      </c>
      <c r="K133" s="12">
        <v>40</v>
      </c>
      <c r="L133" s="12">
        <v>24</v>
      </c>
      <c r="M133" s="12">
        <v>228</v>
      </c>
      <c r="N133" s="13">
        <v>23</v>
      </c>
      <c r="O133" s="13">
        <v>29</v>
      </c>
      <c r="P133" s="9">
        <f>SUM(B133:O133)-M133</f>
        <v>3770</v>
      </c>
      <c r="Q133" s="21">
        <f>P133-P128</f>
        <v>112</v>
      </c>
      <c r="R133" s="18" t="s">
        <v>23</v>
      </c>
    </row>
    <row r="134" spans="1:18" ht="21" x14ac:dyDescent="0.25">
      <c r="A134" s="11" t="s">
        <v>18</v>
      </c>
      <c r="B134" s="14">
        <f t="shared" ref="B134:P134" si="50">B133/B132</f>
        <v>0.81986531986531985</v>
      </c>
      <c r="C134" s="14">
        <f t="shared" si="50"/>
        <v>0.74103585657370519</v>
      </c>
      <c r="D134" s="14">
        <f t="shared" si="50"/>
        <v>0.83676148796498906</v>
      </c>
      <c r="E134" s="14">
        <f t="shared" si="50"/>
        <v>0.9882352941176471</v>
      </c>
      <c r="F134" s="14">
        <f t="shared" si="50"/>
        <v>0.45089285714285715</v>
      </c>
      <c r="G134" s="14">
        <f t="shared" si="50"/>
        <v>3.2000000000000001E-2</v>
      </c>
      <c r="H134" s="14">
        <f t="shared" si="50"/>
        <v>0.80645161290322576</v>
      </c>
      <c r="I134" s="14">
        <f t="shared" si="50"/>
        <v>1</v>
      </c>
      <c r="J134" s="14">
        <f t="shared" si="50"/>
        <v>1</v>
      </c>
      <c r="K134" s="14">
        <f t="shared" si="50"/>
        <v>0.93023255813953487</v>
      </c>
      <c r="L134" s="14">
        <f t="shared" si="50"/>
        <v>0.82758620689655171</v>
      </c>
      <c r="M134" s="14">
        <f t="shared" si="50"/>
        <v>1</v>
      </c>
      <c r="N134" s="14">
        <f t="shared" si="50"/>
        <v>0.23</v>
      </c>
      <c r="O134" s="14">
        <f t="shared" si="50"/>
        <v>0.36249999999999999</v>
      </c>
      <c r="P134" s="15">
        <f t="shared" si="50"/>
        <v>0.7248606037300519</v>
      </c>
    </row>
    <row r="135" spans="1:18" ht="21" x14ac:dyDescent="0.25">
      <c r="A135" s="20" t="s">
        <v>21</v>
      </c>
      <c r="B135" s="23">
        <f t="shared" ref="B135:P135" si="51">B134-B129</f>
        <v>-6.5235690235689869E-3</v>
      </c>
      <c r="C135" s="23">
        <f t="shared" si="51"/>
        <v>-5.9029189364988577E-3</v>
      </c>
      <c r="D135" s="23">
        <f t="shared" si="51"/>
        <v>-6.751664063544105E-3</v>
      </c>
      <c r="E135" s="23">
        <f t="shared" si="51"/>
        <v>1.4005602240896309E-4</v>
      </c>
      <c r="F135" s="23">
        <f t="shared" si="51"/>
        <v>-7.3203993412926938E-3</v>
      </c>
      <c r="G135" s="23">
        <f t="shared" si="51"/>
        <v>-5.203252032520353E-4</v>
      </c>
      <c r="H135" s="23">
        <f t="shared" si="51"/>
        <v>3.2258064516129004E-2</v>
      </c>
      <c r="I135" s="23">
        <f t="shared" si="51"/>
        <v>0</v>
      </c>
      <c r="J135" s="23">
        <f t="shared" si="51"/>
        <v>0</v>
      </c>
      <c r="K135" s="23">
        <f t="shared" si="51"/>
        <v>2.3255813953488413E-2</v>
      </c>
      <c r="L135" s="23">
        <f t="shared" si="51"/>
        <v>0</v>
      </c>
      <c r="M135" s="23">
        <f t="shared" si="51"/>
        <v>0</v>
      </c>
      <c r="N135" s="23">
        <f t="shared" si="51"/>
        <v>0</v>
      </c>
      <c r="O135" s="23">
        <f t="shared" si="51"/>
        <v>0.31186708860759493</v>
      </c>
      <c r="P135" s="23">
        <f t="shared" si="51"/>
        <v>-2.2314256875589633E-3</v>
      </c>
    </row>
    <row r="136" spans="1:18" ht="19.7" customHeight="1" x14ac:dyDescent="0.35">
      <c r="B136" s="10"/>
      <c r="C136" s="16"/>
      <c r="D136" s="10"/>
      <c r="E136" s="10"/>
      <c r="F136" s="10"/>
      <c r="G136" s="24" t="s">
        <v>48</v>
      </c>
      <c r="H136" s="24"/>
      <c r="I136" s="24"/>
      <c r="J136" s="24"/>
      <c r="K136" s="10"/>
      <c r="L136" s="10"/>
      <c r="M136" s="10"/>
      <c r="N136" s="10"/>
      <c r="O136" s="10"/>
      <c r="P136" s="10"/>
    </row>
    <row r="137" spans="1:18" ht="21" x14ac:dyDescent="0.25">
      <c r="A137" s="7" t="s">
        <v>16</v>
      </c>
      <c r="B137" s="8">
        <v>613</v>
      </c>
      <c r="C137" s="8">
        <v>256</v>
      </c>
      <c r="D137" s="8">
        <v>2329</v>
      </c>
      <c r="E137" s="8">
        <v>176</v>
      </c>
      <c r="F137" s="8">
        <v>1148</v>
      </c>
      <c r="G137" s="8">
        <v>126</v>
      </c>
      <c r="H137" s="8">
        <v>62</v>
      </c>
      <c r="I137" s="8">
        <v>213</v>
      </c>
      <c r="J137" s="8">
        <v>168</v>
      </c>
      <c r="K137" s="8">
        <v>48</v>
      </c>
      <c r="L137" s="8">
        <v>29</v>
      </c>
      <c r="M137" s="8">
        <v>228</v>
      </c>
      <c r="N137" s="8">
        <v>108</v>
      </c>
      <c r="O137" s="8">
        <v>80</v>
      </c>
      <c r="P137" s="9">
        <f>SUM(B137:O137)-M137</f>
        <v>5356</v>
      </c>
      <c r="Q137" s="17">
        <f>P137-P132</f>
        <v>155</v>
      </c>
      <c r="R137" s="18" t="s">
        <v>20</v>
      </c>
    </row>
    <row r="138" spans="1:18" ht="21" x14ac:dyDescent="0.25">
      <c r="A138" s="11" t="s">
        <v>17</v>
      </c>
      <c r="B138" s="12">
        <v>517</v>
      </c>
      <c r="C138" s="12">
        <v>193</v>
      </c>
      <c r="D138" s="12">
        <v>1941</v>
      </c>
      <c r="E138" s="12">
        <v>174</v>
      </c>
      <c r="F138" s="12">
        <v>530</v>
      </c>
      <c r="G138" s="13">
        <v>4</v>
      </c>
      <c r="H138" s="13">
        <v>50</v>
      </c>
      <c r="I138" s="12">
        <v>213</v>
      </c>
      <c r="J138" s="12">
        <v>168</v>
      </c>
      <c r="K138" s="12">
        <v>44</v>
      </c>
      <c r="L138" s="12">
        <v>27</v>
      </c>
      <c r="M138" s="12">
        <v>228</v>
      </c>
      <c r="N138" s="13">
        <v>32</v>
      </c>
      <c r="O138" s="13">
        <v>55</v>
      </c>
      <c r="P138" s="9">
        <f>SUM(B138:O138)-M138</f>
        <v>3948</v>
      </c>
      <c r="Q138" s="21">
        <f>P138-P133</f>
        <v>178</v>
      </c>
      <c r="R138" s="18" t="s">
        <v>23</v>
      </c>
    </row>
    <row r="139" spans="1:18" ht="21" x14ac:dyDescent="0.25">
      <c r="A139" s="11" t="s">
        <v>18</v>
      </c>
      <c r="B139" s="14">
        <f t="shared" ref="B139:P139" si="52">B138/B137</f>
        <v>0.84339314845024471</v>
      </c>
      <c r="C139" s="14">
        <f t="shared" si="52"/>
        <v>0.75390625</v>
      </c>
      <c r="D139" s="14">
        <f t="shared" si="52"/>
        <v>0.8334048948046372</v>
      </c>
      <c r="E139" s="14">
        <f t="shared" si="52"/>
        <v>0.98863636363636365</v>
      </c>
      <c r="F139" s="14">
        <f t="shared" si="52"/>
        <v>0.4616724738675958</v>
      </c>
      <c r="G139" s="14">
        <f t="shared" si="52"/>
        <v>3.1746031746031744E-2</v>
      </c>
      <c r="H139" s="14">
        <f t="shared" si="52"/>
        <v>0.80645161290322576</v>
      </c>
      <c r="I139" s="14">
        <f t="shared" si="52"/>
        <v>1</v>
      </c>
      <c r="J139" s="14">
        <f t="shared" si="52"/>
        <v>1</v>
      </c>
      <c r="K139" s="14">
        <f t="shared" si="52"/>
        <v>0.91666666666666663</v>
      </c>
      <c r="L139" s="14">
        <f t="shared" si="52"/>
        <v>0.93103448275862066</v>
      </c>
      <c r="M139" s="14">
        <f t="shared" si="52"/>
        <v>1</v>
      </c>
      <c r="N139" s="14">
        <f t="shared" si="52"/>
        <v>0.29629629629629628</v>
      </c>
      <c r="O139" s="14">
        <f t="shared" si="52"/>
        <v>0.6875</v>
      </c>
      <c r="P139" s="15">
        <f t="shared" si="52"/>
        <v>0.73711725168035847</v>
      </c>
    </row>
    <row r="140" spans="1:18" ht="21" x14ac:dyDescent="0.25">
      <c r="A140" s="20" t="s">
        <v>21</v>
      </c>
      <c r="B140" s="23">
        <f t="shared" ref="B140:P140" si="53">B139-B134</f>
        <v>2.3527828584924859E-2</v>
      </c>
      <c r="C140" s="23">
        <f t="shared" si="53"/>
        <v>1.2870393426294813E-2</v>
      </c>
      <c r="D140" s="23">
        <f t="shared" si="53"/>
        <v>-3.3565931603518617E-3</v>
      </c>
      <c r="E140" s="23">
        <f t="shared" si="53"/>
        <v>4.0106951871654584E-4</v>
      </c>
      <c r="F140" s="23">
        <f t="shared" si="53"/>
        <v>1.077961672473865E-2</v>
      </c>
      <c r="G140" s="23">
        <f t="shared" si="53"/>
        <v>-2.539682539682564E-4</v>
      </c>
      <c r="H140" s="23">
        <f t="shared" si="53"/>
        <v>0</v>
      </c>
      <c r="I140" s="23">
        <f t="shared" si="53"/>
        <v>0</v>
      </c>
      <c r="J140" s="23">
        <f t="shared" si="53"/>
        <v>0</v>
      </c>
      <c r="K140" s="23">
        <f t="shared" si="53"/>
        <v>-1.3565891472868241E-2</v>
      </c>
      <c r="L140" s="23">
        <f t="shared" si="53"/>
        <v>0.10344827586206895</v>
      </c>
      <c r="M140" s="23">
        <f t="shared" si="53"/>
        <v>0</v>
      </c>
      <c r="N140" s="23">
        <f t="shared" si="53"/>
        <v>6.629629629629627E-2</v>
      </c>
      <c r="O140" s="23">
        <f t="shared" si="53"/>
        <v>0.32500000000000001</v>
      </c>
      <c r="P140" s="23">
        <f t="shared" si="53"/>
        <v>1.2256647950306565E-2</v>
      </c>
    </row>
    <row r="141" spans="1:18" ht="19.7" customHeight="1" x14ac:dyDescent="0.35">
      <c r="B141" s="10"/>
      <c r="C141" s="16"/>
      <c r="D141" s="10"/>
      <c r="E141" s="10"/>
      <c r="F141" s="10"/>
      <c r="G141" s="24" t="s">
        <v>49</v>
      </c>
      <c r="H141" s="24"/>
      <c r="I141" s="24"/>
      <c r="J141" s="24"/>
      <c r="K141" s="10"/>
      <c r="L141" s="10"/>
      <c r="M141" s="10"/>
      <c r="N141" s="10"/>
      <c r="O141" s="10"/>
      <c r="P141" s="10"/>
    </row>
    <row r="142" spans="1:18" ht="21" x14ac:dyDescent="0.25">
      <c r="A142" s="7" t="s">
        <v>16</v>
      </c>
      <c r="B142" s="8">
        <v>635</v>
      </c>
      <c r="C142" s="8">
        <v>272</v>
      </c>
      <c r="D142" s="8">
        <v>2380</v>
      </c>
      <c r="E142" s="8">
        <v>183</v>
      </c>
      <c r="F142" s="8">
        <v>1222</v>
      </c>
      <c r="G142" s="8">
        <v>126</v>
      </c>
      <c r="H142" s="8">
        <v>63</v>
      </c>
      <c r="I142" s="8">
        <v>217</v>
      </c>
      <c r="J142" s="8">
        <v>176</v>
      </c>
      <c r="K142" s="8">
        <v>50</v>
      </c>
      <c r="L142" s="8">
        <v>29</v>
      </c>
      <c r="M142" s="8">
        <v>236</v>
      </c>
      <c r="N142" s="8">
        <v>110</v>
      </c>
      <c r="O142" s="8">
        <v>80</v>
      </c>
      <c r="P142" s="9">
        <f>SUM(B142:O142)-M142</f>
        <v>5543</v>
      </c>
      <c r="Q142" s="17">
        <f>P142-P137</f>
        <v>187</v>
      </c>
      <c r="R142" s="18" t="s">
        <v>20</v>
      </c>
    </row>
    <row r="143" spans="1:18" ht="21" x14ac:dyDescent="0.25">
      <c r="A143" s="11" t="s">
        <v>17</v>
      </c>
      <c r="B143" s="12">
        <v>539</v>
      </c>
      <c r="C143" s="12">
        <v>202</v>
      </c>
      <c r="D143" s="12">
        <v>2014</v>
      </c>
      <c r="E143" s="12">
        <v>181</v>
      </c>
      <c r="F143" s="12">
        <v>555</v>
      </c>
      <c r="G143" s="13">
        <v>4</v>
      </c>
      <c r="H143" s="13">
        <v>51</v>
      </c>
      <c r="I143" s="12">
        <v>217</v>
      </c>
      <c r="J143" s="12">
        <v>176</v>
      </c>
      <c r="K143" s="12">
        <v>49</v>
      </c>
      <c r="L143" s="12">
        <v>29</v>
      </c>
      <c r="M143" s="12">
        <v>236</v>
      </c>
      <c r="N143" s="13">
        <v>35</v>
      </c>
      <c r="O143" s="13">
        <v>57</v>
      </c>
      <c r="P143" s="9">
        <f>SUM(B143:O143)-M143</f>
        <v>4109</v>
      </c>
      <c r="Q143" s="21">
        <f>P143-P138</f>
        <v>161</v>
      </c>
      <c r="R143" s="18" t="s">
        <v>23</v>
      </c>
    </row>
    <row r="144" spans="1:18" ht="21" x14ac:dyDescent="0.25">
      <c r="A144" s="11" t="s">
        <v>18</v>
      </c>
      <c r="B144" s="14">
        <f t="shared" ref="B144:P144" si="54">B143/B142</f>
        <v>0.84881889763779528</v>
      </c>
      <c r="C144" s="14">
        <f t="shared" si="54"/>
        <v>0.74264705882352944</v>
      </c>
      <c r="D144" s="14">
        <f t="shared" si="54"/>
        <v>0.84621848739495797</v>
      </c>
      <c r="E144" s="14">
        <f t="shared" si="54"/>
        <v>0.98907103825136611</v>
      </c>
      <c r="F144" s="14">
        <f t="shared" si="54"/>
        <v>0.45417348608837971</v>
      </c>
      <c r="G144" s="14">
        <f t="shared" si="54"/>
        <v>3.1746031746031744E-2</v>
      </c>
      <c r="H144" s="14">
        <f t="shared" si="54"/>
        <v>0.80952380952380953</v>
      </c>
      <c r="I144" s="14">
        <f t="shared" si="54"/>
        <v>1</v>
      </c>
      <c r="J144" s="14">
        <f t="shared" si="54"/>
        <v>1</v>
      </c>
      <c r="K144" s="14">
        <f t="shared" si="54"/>
        <v>0.98</v>
      </c>
      <c r="L144" s="14">
        <f t="shared" si="54"/>
        <v>1</v>
      </c>
      <c r="M144" s="14">
        <f t="shared" si="54"/>
        <v>1</v>
      </c>
      <c r="N144" s="14">
        <f t="shared" si="54"/>
        <v>0.31818181818181818</v>
      </c>
      <c r="O144" s="14">
        <f t="shared" si="54"/>
        <v>0.71250000000000002</v>
      </c>
      <c r="P144" s="15">
        <f t="shared" si="54"/>
        <v>0.74129532744001447</v>
      </c>
    </row>
    <row r="145" spans="1:18" ht="21" x14ac:dyDescent="0.25">
      <c r="A145" s="20" t="s">
        <v>21</v>
      </c>
      <c r="B145" s="23">
        <f t="shared" ref="B145:P145" si="55">B144-B139</f>
        <v>5.4257491875505659E-3</v>
      </c>
      <c r="C145" s="23">
        <f t="shared" si="55"/>
        <v>-1.1259191176470562E-2</v>
      </c>
      <c r="D145" s="23">
        <f t="shared" si="55"/>
        <v>1.2813592590320777E-2</v>
      </c>
      <c r="E145" s="23">
        <f t="shared" si="55"/>
        <v>4.3467461500246163E-4</v>
      </c>
      <c r="F145" s="23">
        <f t="shared" si="55"/>
        <v>-7.4989877792160931E-3</v>
      </c>
      <c r="G145" s="23">
        <f t="shared" si="55"/>
        <v>0</v>
      </c>
      <c r="H145" s="23">
        <f t="shared" si="55"/>
        <v>3.0721966205837781E-3</v>
      </c>
      <c r="I145" s="23">
        <f t="shared" si="55"/>
        <v>0</v>
      </c>
      <c r="J145" s="23">
        <f t="shared" si="55"/>
        <v>0</v>
      </c>
      <c r="K145" s="23">
        <f t="shared" si="55"/>
        <v>6.3333333333333353E-2</v>
      </c>
      <c r="L145" s="23">
        <f t="shared" si="55"/>
        <v>6.8965517241379337E-2</v>
      </c>
      <c r="M145" s="23">
        <f t="shared" si="55"/>
        <v>0</v>
      </c>
      <c r="N145" s="23">
        <f t="shared" si="55"/>
        <v>2.1885521885521897E-2</v>
      </c>
      <c r="O145" s="23">
        <f t="shared" si="55"/>
        <v>2.5000000000000022E-2</v>
      </c>
      <c r="P145" s="23">
        <f t="shared" si="55"/>
        <v>4.1780757596560081E-3</v>
      </c>
    </row>
    <row r="146" spans="1:18" ht="19.7" customHeight="1" x14ac:dyDescent="0.35">
      <c r="B146" s="10"/>
      <c r="C146" s="16"/>
      <c r="D146" s="10"/>
      <c r="E146" s="10"/>
      <c r="F146" s="10"/>
      <c r="G146" s="24" t="s">
        <v>50</v>
      </c>
      <c r="H146" s="24"/>
      <c r="I146" s="24"/>
      <c r="J146" s="24"/>
      <c r="K146" s="10"/>
      <c r="L146" s="10"/>
      <c r="M146" s="10"/>
      <c r="N146" s="10"/>
      <c r="O146" s="10"/>
      <c r="P146" s="10"/>
    </row>
    <row r="147" spans="1:18" ht="21" x14ac:dyDescent="0.25">
      <c r="A147" s="7" t="s">
        <v>16</v>
      </c>
      <c r="B147" s="8">
        <v>651</v>
      </c>
      <c r="C147" s="8">
        <v>287</v>
      </c>
      <c r="D147" s="8">
        <v>2424</v>
      </c>
      <c r="E147" s="8">
        <v>184</v>
      </c>
      <c r="F147" s="8">
        <v>1267</v>
      </c>
      <c r="G147" s="8">
        <v>130</v>
      </c>
      <c r="H147" s="8">
        <v>66</v>
      </c>
      <c r="I147" s="8">
        <v>223</v>
      </c>
      <c r="J147" s="8">
        <v>200</v>
      </c>
      <c r="K147" s="8">
        <v>50</v>
      </c>
      <c r="L147" s="8">
        <v>30</v>
      </c>
      <c r="M147" s="8">
        <v>238</v>
      </c>
      <c r="N147" s="8">
        <v>111</v>
      </c>
      <c r="O147" s="8">
        <v>82</v>
      </c>
      <c r="P147" s="9">
        <f>SUM(B147:O147)-M147</f>
        <v>5705</v>
      </c>
      <c r="Q147" s="17">
        <f>P147-P142</f>
        <v>162</v>
      </c>
      <c r="R147" s="18" t="s">
        <v>20</v>
      </c>
    </row>
    <row r="148" spans="1:18" ht="21" x14ac:dyDescent="0.25">
      <c r="A148" s="11" t="s">
        <v>17</v>
      </c>
      <c r="B148" s="12">
        <v>554</v>
      </c>
      <c r="C148" s="12">
        <v>213</v>
      </c>
      <c r="D148" s="12">
        <v>2078</v>
      </c>
      <c r="E148" s="12">
        <v>182</v>
      </c>
      <c r="F148" s="12">
        <v>580</v>
      </c>
      <c r="G148" s="13">
        <v>9</v>
      </c>
      <c r="H148" s="13">
        <v>52</v>
      </c>
      <c r="I148" s="12">
        <v>223</v>
      </c>
      <c r="J148" s="12">
        <v>200</v>
      </c>
      <c r="K148" s="12">
        <v>50</v>
      </c>
      <c r="L148" s="12">
        <v>29</v>
      </c>
      <c r="M148" s="12">
        <v>238</v>
      </c>
      <c r="N148" s="13">
        <v>36</v>
      </c>
      <c r="O148" s="13">
        <v>57</v>
      </c>
      <c r="P148" s="9">
        <f>SUM(B148:O148)-M148</f>
        <v>4263</v>
      </c>
      <c r="Q148" s="21">
        <f>P148-P143</f>
        <v>154</v>
      </c>
      <c r="R148" s="18" t="s">
        <v>23</v>
      </c>
    </row>
    <row r="149" spans="1:18" ht="21" x14ac:dyDescent="0.25">
      <c r="A149" s="11" t="s">
        <v>18</v>
      </c>
      <c r="B149" s="14">
        <f t="shared" ref="B149:P149" si="56">B148/B147</f>
        <v>0.85099846390168976</v>
      </c>
      <c r="C149" s="14">
        <f t="shared" si="56"/>
        <v>0.74216027874564461</v>
      </c>
      <c r="D149" s="14">
        <f t="shared" si="56"/>
        <v>0.85726072607260728</v>
      </c>
      <c r="E149" s="14">
        <f t="shared" si="56"/>
        <v>0.98913043478260865</v>
      </c>
      <c r="F149" s="14">
        <f t="shared" si="56"/>
        <v>0.45777426992896608</v>
      </c>
      <c r="G149" s="14">
        <f t="shared" si="56"/>
        <v>6.9230769230769235E-2</v>
      </c>
      <c r="H149" s="14">
        <f t="shared" si="56"/>
        <v>0.78787878787878785</v>
      </c>
      <c r="I149" s="14">
        <f t="shared" si="56"/>
        <v>1</v>
      </c>
      <c r="J149" s="14">
        <f t="shared" si="56"/>
        <v>1</v>
      </c>
      <c r="K149" s="14">
        <f t="shared" si="56"/>
        <v>1</v>
      </c>
      <c r="L149" s="14">
        <f t="shared" si="56"/>
        <v>0.96666666666666667</v>
      </c>
      <c r="M149" s="14">
        <f t="shared" si="56"/>
        <v>1</v>
      </c>
      <c r="N149" s="14">
        <f t="shared" si="56"/>
        <v>0.32432432432432434</v>
      </c>
      <c r="O149" s="14">
        <f t="shared" si="56"/>
        <v>0.69512195121951215</v>
      </c>
      <c r="P149" s="15">
        <f t="shared" si="56"/>
        <v>0.747239263803681</v>
      </c>
    </row>
    <row r="150" spans="1:18" ht="21" x14ac:dyDescent="0.25">
      <c r="A150" s="20" t="s">
        <v>21</v>
      </c>
      <c r="B150" s="23">
        <f t="shared" ref="B150:P150" si="57">B149-B144</f>
        <v>2.1795662638944835E-3</v>
      </c>
      <c r="C150" s="23">
        <f t="shared" si="57"/>
        <v>-4.8678007788482969E-4</v>
      </c>
      <c r="D150" s="23">
        <f t="shared" si="57"/>
        <v>1.1042238677649308E-2</v>
      </c>
      <c r="E150" s="23">
        <f t="shared" si="57"/>
        <v>5.9396531242539297E-5</v>
      </c>
      <c r="F150" s="23">
        <f t="shared" si="57"/>
        <v>3.6007838405863746E-3</v>
      </c>
      <c r="G150" s="23">
        <f t="shared" si="57"/>
        <v>3.748473748473749E-2</v>
      </c>
      <c r="H150" s="23">
        <f t="shared" si="57"/>
        <v>-2.1645021645021689E-2</v>
      </c>
      <c r="I150" s="23">
        <f t="shared" si="57"/>
        <v>0</v>
      </c>
      <c r="J150" s="23">
        <f t="shared" si="57"/>
        <v>0</v>
      </c>
      <c r="K150" s="23">
        <f t="shared" si="57"/>
        <v>2.0000000000000018E-2</v>
      </c>
      <c r="L150" s="23">
        <f t="shared" si="57"/>
        <v>-3.3333333333333326E-2</v>
      </c>
      <c r="M150" s="23">
        <f t="shared" si="57"/>
        <v>0</v>
      </c>
      <c r="N150" s="23">
        <f t="shared" si="57"/>
        <v>6.1425061425061656E-3</v>
      </c>
      <c r="O150" s="23">
        <f t="shared" si="57"/>
        <v>-1.7378048780487876E-2</v>
      </c>
      <c r="P150" s="23">
        <f t="shared" si="57"/>
        <v>5.9439363636665243E-3</v>
      </c>
    </row>
    <row r="151" spans="1:18" ht="21" customHeight="1" x14ac:dyDescent="0.35">
      <c r="B151" s="10"/>
      <c r="C151" s="16"/>
      <c r="D151" s="10"/>
      <c r="E151" s="10"/>
      <c r="F151" s="10"/>
      <c r="G151" s="24" t="s">
        <v>51</v>
      </c>
      <c r="H151" s="24"/>
      <c r="I151" s="24"/>
      <c r="J151" s="24"/>
      <c r="K151" s="10"/>
      <c r="L151" s="10"/>
      <c r="M151" s="10"/>
      <c r="N151" s="10"/>
      <c r="O151" s="10"/>
      <c r="P151" s="10"/>
    </row>
    <row r="152" spans="1:18" ht="21" x14ac:dyDescent="0.25">
      <c r="A152" s="7" t="s">
        <v>16</v>
      </c>
      <c r="B152" s="8">
        <v>681</v>
      </c>
      <c r="C152" s="8">
        <v>307</v>
      </c>
      <c r="D152" s="8">
        <v>2475</v>
      </c>
      <c r="E152" s="8">
        <v>191</v>
      </c>
      <c r="F152" s="8">
        <v>1306</v>
      </c>
      <c r="G152" s="8">
        <v>134</v>
      </c>
      <c r="H152" s="8">
        <v>66</v>
      </c>
      <c r="I152" s="8">
        <v>232</v>
      </c>
      <c r="J152" s="8">
        <v>211</v>
      </c>
      <c r="K152" s="8">
        <v>53</v>
      </c>
      <c r="L152" s="8">
        <v>30</v>
      </c>
      <c r="M152" s="8">
        <v>252</v>
      </c>
      <c r="N152" s="8">
        <v>135</v>
      </c>
      <c r="O152" s="8">
        <v>82</v>
      </c>
      <c r="P152" s="9">
        <f>SUM(B152:O152)-M152</f>
        <v>5903</v>
      </c>
      <c r="Q152" s="17">
        <f>P152-P147</f>
        <v>198</v>
      </c>
      <c r="R152" s="18" t="s">
        <v>20</v>
      </c>
    </row>
    <row r="153" spans="1:18" ht="21" x14ac:dyDescent="0.25">
      <c r="A153" s="11" t="s">
        <v>17</v>
      </c>
      <c r="B153" s="12">
        <v>577</v>
      </c>
      <c r="C153" s="12">
        <v>231</v>
      </c>
      <c r="D153" s="12">
        <v>2150</v>
      </c>
      <c r="E153" s="12">
        <v>187</v>
      </c>
      <c r="F153" s="12">
        <v>615</v>
      </c>
      <c r="G153" s="13">
        <v>12</v>
      </c>
      <c r="H153" s="13">
        <v>54</v>
      </c>
      <c r="I153" s="12">
        <v>232</v>
      </c>
      <c r="J153" s="12">
        <v>211</v>
      </c>
      <c r="K153" s="12">
        <v>52</v>
      </c>
      <c r="L153" s="12">
        <v>29</v>
      </c>
      <c r="M153" s="12">
        <v>252</v>
      </c>
      <c r="N153" s="13">
        <v>40</v>
      </c>
      <c r="O153" s="13">
        <v>57</v>
      </c>
      <c r="P153" s="9">
        <f>SUM(B153:O153)-M153</f>
        <v>4447</v>
      </c>
      <c r="Q153" s="21">
        <f>P153-P148</f>
        <v>184</v>
      </c>
      <c r="R153" s="18" t="s">
        <v>23</v>
      </c>
    </row>
    <row r="154" spans="1:18" ht="21" x14ac:dyDescent="0.25">
      <c r="A154" s="11" t="s">
        <v>18</v>
      </c>
      <c r="B154" s="14">
        <f t="shared" ref="B154:P154" si="58">B153/B152</f>
        <v>0.84728340675477243</v>
      </c>
      <c r="C154" s="14">
        <f t="shared" si="58"/>
        <v>0.75244299674267101</v>
      </c>
      <c r="D154" s="14">
        <f t="shared" si="58"/>
        <v>0.86868686868686873</v>
      </c>
      <c r="E154" s="14">
        <f t="shared" si="58"/>
        <v>0.97905759162303663</v>
      </c>
      <c r="F154" s="14">
        <f t="shared" si="58"/>
        <v>0.47090352220520676</v>
      </c>
      <c r="G154" s="14">
        <f t="shared" si="58"/>
        <v>8.9552238805970144E-2</v>
      </c>
      <c r="H154" s="14">
        <f t="shared" si="58"/>
        <v>0.81818181818181823</v>
      </c>
      <c r="I154" s="14">
        <f t="shared" si="58"/>
        <v>1</v>
      </c>
      <c r="J154" s="14">
        <f t="shared" si="58"/>
        <v>1</v>
      </c>
      <c r="K154" s="14">
        <f t="shared" si="58"/>
        <v>0.98113207547169812</v>
      </c>
      <c r="L154" s="14">
        <f t="shared" si="58"/>
        <v>0.96666666666666667</v>
      </c>
      <c r="M154" s="14">
        <f t="shared" si="58"/>
        <v>1</v>
      </c>
      <c r="N154" s="14">
        <f t="shared" si="58"/>
        <v>0.29629629629629628</v>
      </c>
      <c r="O154" s="14">
        <f t="shared" si="58"/>
        <v>0.69512195121951215</v>
      </c>
      <c r="P154" s="15">
        <f t="shared" si="58"/>
        <v>0.75334575639505341</v>
      </c>
    </row>
    <row r="155" spans="1:18" ht="21" x14ac:dyDescent="0.25">
      <c r="A155" s="20" t="s">
        <v>21</v>
      </c>
      <c r="B155" s="23">
        <f t="shared" ref="B155:P155" si="59">B154-B149</f>
        <v>-3.7150571469173332E-3</v>
      </c>
      <c r="C155" s="23">
        <f t="shared" si="59"/>
        <v>1.0282717997026403E-2</v>
      </c>
      <c r="D155" s="23">
        <f t="shared" si="59"/>
        <v>1.1426142614261448E-2</v>
      </c>
      <c r="E155" s="23">
        <f t="shared" si="59"/>
        <v>-1.007284315957202E-2</v>
      </c>
      <c r="F155" s="23">
        <f t="shared" si="59"/>
        <v>1.3129252276240677E-2</v>
      </c>
      <c r="G155" s="23">
        <f t="shared" si="59"/>
        <v>2.0321469575200909E-2</v>
      </c>
      <c r="H155" s="23">
        <f t="shared" si="59"/>
        <v>3.0303030303030387E-2</v>
      </c>
      <c r="I155" s="23">
        <f t="shared" si="59"/>
        <v>0</v>
      </c>
      <c r="J155" s="23">
        <f t="shared" si="59"/>
        <v>0</v>
      </c>
      <c r="K155" s="23">
        <f t="shared" si="59"/>
        <v>-1.8867924528301883E-2</v>
      </c>
      <c r="L155" s="23">
        <f t="shared" si="59"/>
        <v>0</v>
      </c>
      <c r="M155" s="23">
        <f t="shared" si="59"/>
        <v>0</v>
      </c>
      <c r="N155" s="23">
        <f t="shared" si="59"/>
        <v>-2.8028028028028062E-2</v>
      </c>
      <c r="O155" s="23">
        <f t="shared" si="59"/>
        <v>0</v>
      </c>
      <c r="P155" s="23">
        <f t="shared" si="59"/>
        <v>6.1064925913724144E-3</v>
      </c>
    </row>
    <row r="156" spans="1:18" ht="19.7" customHeight="1" x14ac:dyDescent="0.35">
      <c r="B156" s="10"/>
      <c r="C156" s="16"/>
      <c r="D156" s="10"/>
      <c r="E156" s="10"/>
      <c r="F156" s="10"/>
      <c r="G156" s="24" t="s">
        <v>52</v>
      </c>
      <c r="H156" s="24"/>
      <c r="I156" s="24"/>
      <c r="J156" s="24"/>
      <c r="K156" s="10"/>
      <c r="L156" s="10"/>
      <c r="M156" s="10"/>
      <c r="N156" s="10"/>
      <c r="O156" s="10"/>
      <c r="P156" s="10"/>
    </row>
    <row r="157" spans="1:18" ht="21" x14ac:dyDescent="0.25">
      <c r="A157" s="7" t="s">
        <v>16</v>
      </c>
      <c r="B157" s="8">
        <v>695</v>
      </c>
      <c r="C157" s="8">
        <v>315</v>
      </c>
      <c r="D157" s="8">
        <v>2475</v>
      </c>
      <c r="E157" s="8">
        <v>193</v>
      </c>
      <c r="F157" s="8">
        <v>1327</v>
      </c>
      <c r="G157" s="8">
        <v>136</v>
      </c>
      <c r="H157" s="8">
        <v>66</v>
      </c>
      <c r="I157" s="8">
        <v>232</v>
      </c>
      <c r="J157" s="8">
        <v>211</v>
      </c>
      <c r="K157" s="8">
        <v>55</v>
      </c>
      <c r="L157" s="8">
        <v>30</v>
      </c>
      <c r="M157" s="8">
        <v>252</v>
      </c>
      <c r="N157" s="8">
        <v>144</v>
      </c>
      <c r="O157" s="8">
        <v>85</v>
      </c>
      <c r="P157" s="9">
        <f>SUM(B157:O157)-M157</f>
        <v>5964</v>
      </c>
      <c r="Q157" s="17">
        <f>P157-P152</f>
        <v>61</v>
      </c>
      <c r="R157" s="18" t="s">
        <v>20</v>
      </c>
    </row>
    <row r="158" spans="1:18" ht="21" x14ac:dyDescent="0.25">
      <c r="A158" s="11" t="s">
        <v>17</v>
      </c>
      <c r="B158" s="12">
        <v>587</v>
      </c>
      <c r="C158" s="12">
        <v>240</v>
      </c>
      <c r="D158" s="12">
        <v>2187</v>
      </c>
      <c r="E158" s="12">
        <v>188</v>
      </c>
      <c r="F158" s="12">
        <v>630</v>
      </c>
      <c r="G158" s="13">
        <v>12</v>
      </c>
      <c r="H158" s="13">
        <v>56</v>
      </c>
      <c r="I158" s="12">
        <v>232</v>
      </c>
      <c r="J158" s="12">
        <v>211</v>
      </c>
      <c r="K158" s="12">
        <v>54</v>
      </c>
      <c r="L158" s="12">
        <v>30</v>
      </c>
      <c r="M158" s="12">
        <v>252</v>
      </c>
      <c r="N158" s="13">
        <v>45</v>
      </c>
      <c r="O158" s="13">
        <v>60</v>
      </c>
      <c r="P158" s="9">
        <f>SUM(B158:O158)-M158</f>
        <v>4532</v>
      </c>
      <c r="Q158" s="21">
        <f>P158-P153</f>
        <v>85</v>
      </c>
      <c r="R158" s="18" t="s">
        <v>23</v>
      </c>
    </row>
    <row r="159" spans="1:18" ht="21" x14ac:dyDescent="0.25">
      <c r="A159" s="11" t="s">
        <v>18</v>
      </c>
      <c r="B159" s="14">
        <f t="shared" ref="B159:P159" si="60">B158/B157</f>
        <v>0.8446043165467626</v>
      </c>
      <c r="C159" s="14">
        <f t="shared" si="60"/>
        <v>0.76190476190476186</v>
      </c>
      <c r="D159" s="14">
        <f t="shared" si="60"/>
        <v>0.88363636363636366</v>
      </c>
      <c r="E159" s="14">
        <f t="shared" si="60"/>
        <v>0.97409326424870468</v>
      </c>
      <c r="F159" s="14">
        <f t="shared" si="60"/>
        <v>0.47475508666164279</v>
      </c>
      <c r="G159" s="14">
        <f t="shared" si="60"/>
        <v>8.8235294117647065E-2</v>
      </c>
      <c r="H159" s="14">
        <f t="shared" si="60"/>
        <v>0.84848484848484851</v>
      </c>
      <c r="I159" s="14">
        <f t="shared" si="60"/>
        <v>1</v>
      </c>
      <c r="J159" s="14">
        <f t="shared" si="60"/>
        <v>1</v>
      </c>
      <c r="K159" s="14">
        <f t="shared" si="60"/>
        <v>0.98181818181818181</v>
      </c>
      <c r="L159" s="14">
        <f t="shared" si="60"/>
        <v>1</v>
      </c>
      <c r="M159" s="14">
        <f t="shared" si="60"/>
        <v>1</v>
      </c>
      <c r="N159" s="14">
        <f t="shared" si="60"/>
        <v>0.3125</v>
      </c>
      <c r="O159" s="14">
        <f t="shared" si="60"/>
        <v>0.70588235294117652</v>
      </c>
      <c r="P159" s="15">
        <f t="shared" si="60"/>
        <v>0.7598926894701542</v>
      </c>
    </row>
    <row r="160" spans="1:18" ht="21" x14ac:dyDescent="0.25">
      <c r="A160" s="20" t="s">
        <v>21</v>
      </c>
      <c r="B160" s="23">
        <f t="shared" ref="B160:P160" si="61">B159-B154</f>
        <v>-2.6790902080098267E-3</v>
      </c>
      <c r="C160" s="23">
        <f t="shared" si="61"/>
        <v>9.4617651620908516E-3</v>
      </c>
      <c r="D160" s="23">
        <f t="shared" si="61"/>
        <v>1.4949494949494935E-2</v>
      </c>
      <c r="E160" s="23">
        <f t="shared" si="61"/>
        <v>-4.9643273743319449E-3</v>
      </c>
      <c r="F160" s="23">
        <f t="shared" si="61"/>
        <v>3.8515644564360296E-3</v>
      </c>
      <c r="G160" s="23">
        <f t="shared" si="61"/>
        <v>-1.3169446883230795E-3</v>
      </c>
      <c r="H160" s="23">
        <f t="shared" si="61"/>
        <v>3.0303030303030276E-2</v>
      </c>
      <c r="I160" s="23">
        <f t="shared" si="61"/>
        <v>0</v>
      </c>
      <c r="J160" s="23">
        <f t="shared" si="61"/>
        <v>0</v>
      </c>
      <c r="K160" s="23">
        <f t="shared" si="61"/>
        <v>6.8610634648369473E-4</v>
      </c>
      <c r="L160" s="23">
        <f t="shared" si="61"/>
        <v>3.3333333333333326E-2</v>
      </c>
      <c r="M160" s="23">
        <f t="shared" si="61"/>
        <v>0</v>
      </c>
      <c r="N160" s="23">
        <f t="shared" si="61"/>
        <v>1.620370370370372E-2</v>
      </c>
      <c r="O160" s="23">
        <f t="shared" si="61"/>
        <v>1.076040172166437E-2</v>
      </c>
      <c r="P160" s="23">
        <f t="shared" si="61"/>
        <v>6.5469330751007915E-3</v>
      </c>
    </row>
    <row r="161" spans="1:18" ht="19.7" customHeight="1" x14ac:dyDescent="0.35">
      <c r="B161" s="10"/>
      <c r="C161" s="16"/>
      <c r="D161" s="10"/>
      <c r="E161" s="10"/>
      <c r="F161" s="10"/>
      <c r="G161" s="24" t="s">
        <v>53</v>
      </c>
      <c r="H161" s="24"/>
      <c r="I161" s="24"/>
      <c r="J161" s="24"/>
      <c r="K161" s="10"/>
      <c r="L161" s="10"/>
      <c r="M161" s="10"/>
      <c r="N161" s="10"/>
      <c r="O161" s="10"/>
      <c r="P161" s="10"/>
    </row>
    <row r="162" spans="1:18" ht="21" x14ac:dyDescent="0.25">
      <c r="A162" s="7" t="s">
        <v>16</v>
      </c>
      <c r="B162" s="8">
        <v>704</v>
      </c>
      <c r="C162" s="8">
        <v>321</v>
      </c>
      <c r="D162" s="8">
        <v>2495</v>
      </c>
      <c r="E162" s="8">
        <v>203</v>
      </c>
      <c r="F162" s="8">
        <v>1350</v>
      </c>
      <c r="G162" s="8">
        <v>138</v>
      </c>
      <c r="H162" s="8">
        <v>66</v>
      </c>
      <c r="I162" s="8">
        <v>235</v>
      </c>
      <c r="J162" s="8">
        <v>211</v>
      </c>
      <c r="K162" s="8">
        <v>57</v>
      </c>
      <c r="L162" s="8">
        <v>30</v>
      </c>
      <c r="M162" s="8">
        <v>258</v>
      </c>
      <c r="N162" s="8">
        <v>148</v>
      </c>
      <c r="O162" s="8">
        <v>86</v>
      </c>
      <c r="P162" s="9">
        <f>SUM(B162:O162)-M162</f>
        <v>6044</v>
      </c>
      <c r="Q162" s="17">
        <f>P162-P157</f>
        <v>80</v>
      </c>
      <c r="R162" s="18" t="s">
        <v>20</v>
      </c>
    </row>
    <row r="163" spans="1:18" ht="21" x14ac:dyDescent="0.25">
      <c r="A163" s="11" t="s">
        <v>17</v>
      </c>
      <c r="B163" s="12">
        <v>602</v>
      </c>
      <c r="C163" s="12">
        <v>257</v>
      </c>
      <c r="D163" s="12">
        <v>2193</v>
      </c>
      <c r="E163" s="12">
        <v>190</v>
      </c>
      <c r="F163" s="12">
        <v>645</v>
      </c>
      <c r="G163" s="13">
        <v>12</v>
      </c>
      <c r="H163" s="13">
        <v>58</v>
      </c>
      <c r="I163" s="12">
        <v>235</v>
      </c>
      <c r="J163" s="12">
        <v>211</v>
      </c>
      <c r="K163" s="12">
        <v>57</v>
      </c>
      <c r="L163" s="12">
        <v>30</v>
      </c>
      <c r="M163" s="12">
        <v>258</v>
      </c>
      <c r="N163" s="13">
        <v>48</v>
      </c>
      <c r="O163" s="13">
        <v>62</v>
      </c>
      <c r="P163" s="9">
        <f>SUM(B163:O163)-M163</f>
        <v>4600</v>
      </c>
      <c r="Q163" s="21">
        <f>P163-P158</f>
        <v>68</v>
      </c>
      <c r="R163" s="18" t="s">
        <v>23</v>
      </c>
    </row>
    <row r="164" spans="1:18" ht="21" x14ac:dyDescent="0.25">
      <c r="A164" s="11" t="s">
        <v>18</v>
      </c>
      <c r="B164" s="14">
        <f t="shared" ref="B164:P164" si="62">B163/B162</f>
        <v>0.85511363636363635</v>
      </c>
      <c r="C164" s="14">
        <f t="shared" si="62"/>
        <v>0.80062305295950154</v>
      </c>
      <c r="D164" s="14">
        <f t="shared" si="62"/>
        <v>0.87895791583166327</v>
      </c>
      <c r="E164" s="14">
        <f t="shared" si="62"/>
        <v>0.93596059113300489</v>
      </c>
      <c r="F164" s="14">
        <f t="shared" si="62"/>
        <v>0.4777777777777778</v>
      </c>
      <c r="G164" s="14">
        <f t="shared" si="62"/>
        <v>8.6956521739130432E-2</v>
      </c>
      <c r="H164" s="14">
        <f t="shared" si="62"/>
        <v>0.87878787878787878</v>
      </c>
      <c r="I164" s="14">
        <f t="shared" si="62"/>
        <v>1</v>
      </c>
      <c r="J164" s="14">
        <f t="shared" si="62"/>
        <v>1</v>
      </c>
      <c r="K164" s="14">
        <f t="shared" si="62"/>
        <v>1</v>
      </c>
      <c r="L164" s="14">
        <f t="shared" si="62"/>
        <v>1</v>
      </c>
      <c r="M164" s="14">
        <f t="shared" si="62"/>
        <v>1</v>
      </c>
      <c r="N164" s="14">
        <f t="shared" si="62"/>
        <v>0.32432432432432434</v>
      </c>
      <c r="O164" s="14">
        <f t="shared" si="62"/>
        <v>0.72093023255813948</v>
      </c>
      <c r="P164" s="15">
        <f t="shared" si="62"/>
        <v>0.76108537392455322</v>
      </c>
    </row>
    <row r="165" spans="1:18" ht="21" x14ac:dyDescent="0.25">
      <c r="A165" s="20" t="s">
        <v>21</v>
      </c>
      <c r="B165" s="23">
        <f t="shared" ref="B165:P165" si="63">B164-B159</f>
        <v>1.0509319816873752E-2</v>
      </c>
      <c r="C165" s="23">
        <f t="shared" si="63"/>
        <v>3.8718291054739673E-2</v>
      </c>
      <c r="D165" s="23">
        <f t="shared" si="63"/>
        <v>-4.6784478047003919E-3</v>
      </c>
      <c r="E165" s="23">
        <f t="shared" si="63"/>
        <v>-3.8132673115699789E-2</v>
      </c>
      <c r="F165" s="23">
        <f t="shared" si="63"/>
        <v>3.0226911161350123E-3</v>
      </c>
      <c r="G165" s="23">
        <f t="shared" si="63"/>
        <v>-1.2787723785166322E-3</v>
      </c>
      <c r="H165" s="23">
        <f t="shared" si="63"/>
        <v>3.0303030303030276E-2</v>
      </c>
      <c r="I165" s="23">
        <f t="shared" si="63"/>
        <v>0</v>
      </c>
      <c r="J165" s="23">
        <f t="shared" si="63"/>
        <v>0</v>
      </c>
      <c r="K165" s="23">
        <f t="shared" si="63"/>
        <v>1.8181818181818188E-2</v>
      </c>
      <c r="L165" s="23">
        <f t="shared" si="63"/>
        <v>0</v>
      </c>
      <c r="M165" s="23">
        <f t="shared" si="63"/>
        <v>0</v>
      </c>
      <c r="N165" s="23">
        <f t="shared" si="63"/>
        <v>1.1824324324324342E-2</v>
      </c>
      <c r="O165" s="23">
        <f t="shared" si="63"/>
        <v>1.5047879616962967E-2</v>
      </c>
      <c r="P165" s="23">
        <f t="shared" si="63"/>
        <v>1.1926844543990178E-3</v>
      </c>
    </row>
    <row r="166" spans="1:18" ht="19.7" customHeight="1" x14ac:dyDescent="0.35">
      <c r="B166" s="10"/>
      <c r="C166" s="16"/>
      <c r="D166" s="10"/>
      <c r="E166" s="10"/>
      <c r="F166" s="10"/>
      <c r="G166" s="24" t="s">
        <v>54</v>
      </c>
      <c r="H166" s="24"/>
      <c r="I166" s="24"/>
      <c r="J166" s="24"/>
      <c r="K166" s="10"/>
      <c r="L166" s="10"/>
      <c r="M166" s="10"/>
      <c r="N166" s="10"/>
      <c r="O166" s="10"/>
      <c r="P166" s="10"/>
    </row>
    <row r="167" spans="1:18" ht="21" x14ac:dyDescent="0.25">
      <c r="A167" s="7" t="s">
        <v>16</v>
      </c>
      <c r="B167" s="8">
        <v>754</v>
      </c>
      <c r="C167" s="8">
        <v>328</v>
      </c>
      <c r="D167" s="8">
        <v>2508</v>
      </c>
      <c r="E167" s="8">
        <v>208</v>
      </c>
      <c r="F167" s="8">
        <v>1402</v>
      </c>
      <c r="G167" s="8">
        <v>138</v>
      </c>
      <c r="H167" s="8">
        <v>66</v>
      </c>
      <c r="I167" s="8">
        <v>235</v>
      </c>
      <c r="J167" s="8">
        <v>216</v>
      </c>
      <c r="K167" s="8">
        <v>58</v>
      </c>
      <c r="L167" s="8">
        <v>30</v>
      </c>
      <c r="M167" s="8">
        <v>259</v>
      </c>
      <c r="N167" s="8">
        <v>154</v>
      </c>
      <c r="O167" s="8">
        <v>87</v>
      </c>
      <c r="P167" s="9">
        <f>SUM(B167:O167)-M167</f>
        <v>6184</v>
      </c>
      <c r="Q167" s="17">
        <f>P167-P162</f>
        <v>140</v>
      </c>
      <c r="R167" s="18" t="s">
        <v>20</v>
      </c>
    </row>
    <row r="168" spans="1:18" ht="21" x14ac:dyDescent="0.25">
      <c r="A168" s="11" t="s">
        <v>17</v>
      </c>
      <c r="B168" s="12">
        <v>640</v>
      </c>
      <c r="C168" s="12">
        <v>260</v>
      </c>
      <c r="D168" s="12">
        <v>2213</v>
      </c>
      <c r="E168" s="12">
        <v>193</v>
      </c>
      <c r="F168" s="12">
        <v>660</v>
      </c>
      <c r="G168" s="13">
        <v>13</v>
      </c>
      <c r="H168" s="13">
        <v>58</v>
      </c>
      <c r="I168" s="12">
        <v>235</v>
      </c>
      <c r="J168" s="12">
        <v>216</v>
      </c>
      <c r="K168" s="12">
        <v>58</v>
      </c>
      <c r="L168" s="12">
        <v>30</v>
      </c>
      <c r="M168" s="12">
        <v>259</v>
      </c>
      <c r="N168" s="13">
        <v>52</v>
      </c>
      <c r="O168" s="13">
        <v>64</v>
      </c>
      <c r="P168" s="9">
        <f>SUM(B168:O168)-M168</f>
        <v>4692</v>
      </c>
      <c r="Q168" s="21">
        <f>P168-P163</f>
        <v>92</v>
      </c>
      <c r="R168" s="18" t="s">
        <v>23</v>
      </c>
    </row>
    <row r="169" spans="1:18" ht="21" x14ac:dyDescent="0.25">
      <c r="A169" s="11" t="s">
        <v>18</v>
      </c>
      <c r="B169" s="14">
        <f t="shared" ref="B169:P169" si="64">B168/B167</f>
        <v>0.8488063660477454</v>
      </c>
      <c r="C169" s="14">
        <f t="shared" si="64"/>
        <v>0.79268292682926833</v>
      </c>
      <c r="D169" s="14">
        <f t="shared" si="64"/>
        <v>0.88237639553429026</v>
      </c>
      <c r="E169" s="14">
        <f t="shared" si="64"/>
        <v>0.92788461538461542</v>
      </c>
      <c r="F169" s="14">
        <f t="shared" si="64"/>
        <v>0.47075606276747506</v>
      </c>
      <c r="G169" s="14">
        <f t="shared" si="64"/>
        <v>9.420289855072464E-2</v>
      </c>
      <c r="H169" s="14">
        <f t="shared" si="64"/>
        <v>0.87878787878787878</v>
      </c>
      <c r="I169" s="14">
        <f t="shared" si="64"/>
        <v>1</v>
      </c>
      <c r="J169" s="14">
        <f t="shared" si="64"/>
        <v>1</v>
      </c>
      <c r="K169" s="14">
        <f t="shared" si="64"/>
        <v>1</v>
      </c>
      <c r="L169" s="14">
        <f t="shared" si="64"/>
        <v>1</v>
      </c>
      <c r="M169" s="14">
        <f t="shared" si="64"/>
        <v>1</v>
      </c>
      <c r="N169" s="14">
        <f t="shared" si="64"/>
        <v>0.33766233766233766</v>
      </c>
      <c r="O169" s="14">
        <f t="shared" si="64"/>
        <v>0.73563218390804597</v>
      </c>
      <c r="P169" s="15">
        <f t="shared" si="64"/>
        <v>0.75873221216041398</v>
      </c>
    </row>
    <row r="170" spans="1:18" ht="21" x14ac:dyDescent="0.25">
      <c r="A170" s="20" t="s">
        <v>21</v>
      </c>
      <c r="B170" s="23">
        <f t="shared" ref="B170:P170" si="65">B169-B164</f>
        <v>-6.307270315890956E-3</v>
      </c>
      <c r="C170" s="23">
        <f t="shared" si="65"/>
        <v>-7.9401261302332049E-3</v>
      </c>
      <c r="D170" s="23">
        <f t="shared" si="65"/>
        <v>3.4184797026269864E-3</v>
      </c>
      <c r="E170" s="23">
        <f t="shared" si="65"/>
        <v>-8.0759757483894745E-3</v>
      </c>
      <c r="F170" s="23">
        <f t="shared" si="65"/>
        <v>-7.0217150103027426E-3</v>
      </c>
      <c r="G170" s="23">
        <f t="shared" si="65"/>
        <v>7.2463768115942073E-3</v>
      </c>
      <c r="H170" s="23">
        <f t="shared" si="65"/>
        <v>0</v>
      </c>
      <c r="I170" s="23">
        <f t="shared" si="65"/>
        <v>0</v>
      </c>
      <c r="J170" s="23">
        <f t="shared" si="65"/>
        <v>0</v>
      </c>
      <c r="K170" s="23">
        <f t="shared" si="65"/>
        <v>0</v>
      </c>
      <c r="L170" s="23">
        <f t="shared" si="65"/>
        <v>0</v>
      </c>
      <c r="M170" s="23">
        <f t="shared" si="65"/>
        <v>0</v>
      </c>
      <c r="N170" s="23">
        <f t="shared" si="65"/>
        <v>1.3338013338013321E-2</v>
      </c>
      <c r="O170" s="23">
        <f t="shared" si="65"/>
        <v>1.4701951349906484E-2</v>
      </c>
      <c r="P170" s="23">
        <f t="shared" si="65"/>
        <v>-2.3531617641392444E-3</v>
      </c>
    </row>
    <row r="171" spans="1:18" ht="19.7" customHeight="1" x14ac:dyDescent="0.35">
      <c r="B171" s="10"/>
      <c r="C171" s="16"/>
      <c r="D171" s="10"/>
      <c r="E171" s="10"/>
      <c r="F171" s="10"/>
      <c r="G171" s="24" t="s">
        <v>56</v>
      </c>
      <c r="H171" s="24"/>
      <c r="I171" s="24"/>
      <c r="J171" s="24"/>
      <c r="K171" s="10"/>
      <c r="L171" s="10"/>
      <c r="M171" s="10"/>
      <c r="N171" s="10"/>
      <c r="O171" s="10"/>
      <c r="P171" s="10"/>
    </row>
    <row r="172" spans="1:18" ht="21" x14ac:dyDescent="0.25">
      <c r="A172" s="7" t="s">
        <v>16</v>
      </c>
      <c r="B172" s="8">
        <v>781</v>
      </c>
      <c r="C172" s="8">
        <v>359</v>
      </c>
      <c r="D172" s="8">
        <v>2634</v>
      </c>
      <c r="E172" s="8">
        <v>217</v>
      </c>
      <c r="F172" s="8">
        <v>1416</v>
      </c>
      <c r="G172" s="8">
        <v>154</v>
      </c>
      <c r="H172" s="8">
        <v>69</v>
      </c>
      <c r="I172" s="8">
        <v>259</v>
      </c>
      <c r="J172" s="8">
        <v>233</v>
      </c>
      <c r="K172" s="8">
        <v>61</v>
      </c>
      <c r="L172" s="8">
        <v>30</v>
      </c>
      <c r="M172" s="8">
        <v>271</v>
      </c>
      <c r="N172" s="8">
        <v>158</v>
      </c>
      <c r="O172" s="8">
        <v>87</v>
      </c>
      <c r="P172" s="9">
        <f>SUM(B172:O172)-M172</f>
        <v>6458</v>
      </c>
      <c r="Q172" s="17">
        <f>P172-P167</f>
        <v>274</v>
      </c>
      <c r="R172" s="18" t="s">
        <v>20</v>
      </c>
    </row>
    <row r="173" spans="1:18" ht="21" x14ac:dyDescent="0.25">
      <c r="A173" s="11" t="s">
        <v>17</v>
      </c>
      <c r="B173" s="12">
        <v>663</v>
      </c>
      <c r="C173" s="12">
        <v>271</v>
      </c>
      <c r="D173" s="12">
        <v>2250</v>
      </c>
      <c r="E173" s="12">
        <v>204</v>
      </c>
      <c r="F173" s="12">
        <v>685</v>
      </c>
      <c r="G173" s="13">
        <v>14</v>
      </c>
      <c r="H173" s="13">
        <v>58</v>
      </c>
      <c r="I173" s="12">
        <v>259</v>
      </c>
      <c r="J173" s="12">
        <v>233</v>
      </c>
      <c r="K173" s="12">
        <v>58</v>
      </c>
      <c r="L173" s="12">
        <v>30</v>
      </c>
      <c r="M173" s="12">
        <v>271</v>
      </c>
      <c r="N173" s="13">
        <v>60</v>
      </c>
      <c r="O173" s="13">
        <v>64</v>
      </c>
      <c r="P173" s="9">
        <f>SUM(B173:O173)-M173</f>
        <v>4849</v>
      </c>
      <c r="Q173" s="21">
        <f>P173-P168</f>
        <v>157</v>
      </c>
      <c r="R173" s="18" t="s">
        <v>23</v>
      </c>
    </row>
    <row r="174" spans="1:18" ht="21" x14ac:dyDescent="0.25">
      <c r="A174" s="11" t="s">
        <v>18</v>
      </c>
      <c r="B174" s="14">
        <f t="shared" ref="B174" si="66">B173/B172</f>
        <v>0.8489116517285531</v>
      </c>
      <c r="C174" s="14">
        <f t="shared" ref="C174" si="67">C173/C172</f>
        <v>0.754874651810585</v>
      </c>
      <c r="D174" s="14">
        <f t="shared" ref="D174" si="68">D173/D172</f>
        <v>0.85421412300683375</v>
      </c>
      <c r="E174" s="14">
        <f t="shared" ref="E174" si="69">E173/E172</f>
        <v>0.94009216589861755</v>
      </c>
      <c r="F174" s="14">
        <f t="shared" ref="F174" si="70">F173/F172</f>
        <v>0.48375706214689268</v>
      </c>
      <c r="G174" s="14">
        <f t="shared" ref="G174" si="71">G173/G172</f>
        <v>9.0909090909090912E-2</v>
      </c>
      <c r="H174" s="14">
        <f t="shared" ref="H174" si="72">H173/H172</f>
        <v>0.84057971014492749</v>
      </c>
      <c r="I174" s="14">
        <f t="shared" ref="I174" si="73">I173/I172</f>
        <v>1</v>
      </c>
      <c r="J174" s="14">
        <f t="shared" ref="J174" si="74">J173/J172</f>
        <v>1</v>
      </c>
      <c r="K174" s="14">
        <f t="shared" ref="K174" si="75">K173/K172</f>
        <v>0.95081967213114749</v>
      </c>
      <c r="L174" s="14">
        <f t="shared" ref="L174" si="76">L173/L172</f>
        <v>1</v>
      </c>
      <c r="M174" s="14">
        <f t="shared" ref="M174" si="77">M173/M172</f>
        <v>1</v>
      </c>
      <c r="N174" s="14">
        <f t="shared" ref="N174" si="78">N173/N172</f>
        <v>0.379746835443038</v>
      </c>
      <c r="O174" s="14">
        <f t="shared" ref="O174" si="79">O173/O172</f>
        <v>0.73563218390804597</v>
      </c>
      <c r="P174" s="15">
        <f t="shared" ref="P174" si="80">P173/P172</f>
        <v>0.75085165685970889</v>
      </c>
    </row>
    <row r="175" spans="1:18" ht="21" x14ac:dyDescent="0.25">
      <c r="A175" s="20" t="s">
        <v>21</v>
      </c>
      <c r="B175" s="23">
        <f t="shared" ref="B175" si="81">B174-B169</f>
        <v>1.0528568080769851E-4</v>
      </c>
      <c r="C175" s="23">
        <f t="shared" ref="C175" si="82">C174-C169</f>
        <v>-3.7808275018683335E-2</v>
      </c>
      <c r="D175" s="23">
        <f t="shared" ref="D175" si="83">D174-D169</f>
        <v>-2.8162272527456511E-2</v>
      </c>
      <c r="E175" s="23">
        <f t="shared" ref="E175" si="84">E174-E169</f>
        <v>1.220755051400213E-2</v>
      </c>
      <c r="F175" s="23">
        <f t="shared" ref="F175" si="85">F174-F169</f>
        <v>1.3000999379417622E-2</v>
      </c>
      <c r="G175" s="23">
        <f t="shared" ref="G175" si="86">G174-G169</f>
        <v>-3.2938076416337281E-3</v>
      </c>
      <c r="H175" s="23">
        <f t="shared" ref="H175" si="87">H174-H169</f>
        <v>-3.820816864295129E-2</v>
      </c>
      <c r="I175" s="23">
        <f t="shared" ref="I175" si="88">I174-I169</f>
        <v>0</v>
      </c>
      <c r="J175" s="23">
        <f t="shared" ref="J175" si="89">J174-J169</f>
        <v>0</v>
      </c>
      <c r="K175" s="23">
        <f t="shared" ref="K175" si="90">K174-K169</f>
        <v>-4.9180327868852514E-2</v>
      </c>
      <c r="L175" s="23">
        <f t="shared" ref="L175" si="91">L174-L169</f>
        <v>0</v>
      </c>
      <c r="M175" s="23">
        <f t="shared" ref="M175" si="92">M174-M169</f>
        <v>0</v>
      </c>
      <c r="N175" s="23">
        <f t="shared" ref="N175" si="93">N174-N169</f>
        <v>4.2084497780700336E-2</v>
      </c>
      <c r="O175" s="23">
        <f t="shared" ref="O175" si="94">O174-O169</f>
        <v>0</v>
      </c>
      <c r="P175" s="23">
        <f t="shared" ref="P175" si="95">P174-P169</f>
        <v>-7.8805553007050833E-3</v>
      </c>
    </row>
    <row r="176" spans="1:18" ht="21" x14ac:dyDescent="0.35">
      <c r="B176" s="10"/>
      <c r="C176" s="16"/>
      <c r="D176" s="10"/>
      <c r="E176" s="10"/>
      <c r="F176" s="10"/>
      <c r="G176" s="24" t="s">
        <v>57</v>
      </c>
      <c r="H176" s="24"/>
      <c r="I176" s="24"/>
      <c r="J176" s="24"/>
      <c r="K176" s="10"/>
      <c r="L176" s="10"/>
      <c r="M176" s="10"/>
      <c r="N176" s="10"/>
      <c r="O176" s="10"/>
      <c r="P176" s="10"/>
    </row>
    <row r="177" spans="1:18" ht="21" x14ac:dyDescent="0.25">
      <c r="A177" s="7" t="s">
        <v>16</v>
      </c>
      <c r="B177" s="8">
        <v>824</v>
      </c>
      <c r="C177" s="8">
        <v>369</v>
      </c>
      <c r="D177" s="8">
        <v>2665</v>
      </c>
      <c r="E177" s="8">
        <v>222</v>
      </c>
      <c r="F177" s="8">
        <v>1452</v>
      </c>
      <c r="G177" s="8">
        <v>158</v>
      </c>
      <c r="H177" s="8">
        <v>69</v>
      </c>
      <c r="I177" s="8">
        <v>274</v>
      </c>
      <c r="J177" s="8">
        <v>242</v>
      </c>
      <c r="K177" s="8">
        <v>68</v>
      </c>
      <c r="L177" s="8">
        <v>30</v>
      </c>
      <c r="M177" s="8">
        <v>275</v>
      </c>
      <c r="N177" s="8">
        <v>164</v>
      </c>
      <c r="O177" s="8">
        <v>88</v>
      </c>
      <c r="P177" s="9">
        <f>SUM(B177:O177)-M177</f>
        <v>6625</v>
      </c>
      <c r="Q177" s="17">
        <f>P177-P172</f>
        <v>167</v>
      </c>
      <c r="R177" s="18" t="s">
        <v>20</v>
      </c>
    </row>
    <row r="178" spans="1:18" ht="21" x14ac:dyDescent="0.25">
      <c r="A178" s="11" t="s">
        <v>17</v>
      </c>
      <c r="B178" s="12">
        <v>687</v>
      </c>
      <c r="C178" s="12">
        <v>283</v>
      </c>
      <c r="D178" s="12">
        <v>2278</v>
      </c>
      <c r="E178" s="12">
        <v>212</v>
      </c>
      <c r="F178" s="12">
        <v>721</v>
      </c>
      <c r="G178" s="13">
        <v>15</v>
      </c>
      <c r="H178" s="13">
        <v>58</v>
      </c>
      <c r="I178" s="12">
        <v>274</v>
      </c>
      <c r="J178" s="12">
        <v>242</v>
      </c>
      <c r="K178" s="12">
        <v>68</v>
      </c>
      <c r="L178" s="12">
        <v>30</v>
      </c>
      <c r="M178" s="12">
        <v>275</v>
      </c>
      <c r="N178" s="13">
        <v>61</v>
      </c>
      <c r="O178" s="13">
        <v>65</v>
      </c>
      <c r="P178" s="9">
        <f>SUM(B178:O178)-M178</f>
        <v>4994</v>
      </c>
      <c r="Q178" s="21">
        <f>P178-P173</f>
        <v>145</v>
      </c>
      <c r="R178" s="18" t="s">
        <v>23</v>
      </c>
    </row>
    <row r="179" spans="1:18" ht="21" x14ac:dyDescent="0.25">
      <c r="A179" s="11" t="s">
        <v>18</v>
      </c>
      <c r="B179" s="14">
        <f t="shared" ref="B179:P179" si="96">B178/B177</f>
        <v>0.83373786407766992</v>
      </c>
      <c r="C179" s="14">
        <f t="shared" si="96"/>
        <v>0.76693766937669372</v>
      </c>
      <c r="D179" s="14">
        <f t="shared" si="96"/>
        <v>0.8547842401500938</v>
      </c>
      <c r="E179" s="14">
        <f t="shared" si="96"/>
        <v>0.95495495495495497</v>
      </c>
      <c r="F179" s="14">
        <f t="shared" si="96"/>
        <v>0.49655647382920109</v>
      </c>
      <c r="G179" s="14">
        <f t="shared" si="96"/>
        <v>9.49367088607595E-2</v>
      </c>
      <c r="H179" s="14">
        <f t="shared" si="96"/>
        <v>0.84057971014492749</v>
      </c>
      <c r="I179" s="14">
        <f t="shared" si="96"/>
        <v>1</v>
      </c>
      <c r="J179" s="14">
        <f t="shared" si="96"/>
        <v>1</v>
      </c>
      <c r="K179" s="14">
        <f t="shared" si="96"/>
        <v>1</v>
      </c>
      <c r="L179" s="14">
        <f t="shared" si="96"/>
        <v>1</v>
      </c>
      <c r="M179" s="14">
        <f t="shared" si="96"/>
        <v>1</v>
      </c>
      <c r="N179" s="14">
        <f t="shared" si="96"/>
        <v>0.37195121951219512</v>
      </c>
      <c r="O179" s="14">
        <f t="shared" si="96"/>
        <v>0.73863636363636365</v>
      </c>
      <c r="P179" s="15">
        <f t="shared" si="96"/>
        <v>0.75381132075471702</v>
      </c>
    </row>
    <row r="180" spans="1:18" ht="21" x14ac:dyDescent="0.25">
      <c r="A180" s="20" t="s">
        <v>21</v>
      </c>
      <c r="B180" s="23">
        <f t="shared" ref="B180:P180" si="97">B179-B174</f>
        <v>-1.5173787650883175E-2</v>
      </c>
      <c r="C180" s="23">
        <f t="shared" si="97"/>
        <v>1.2063017566108725E-2</v>
      </c>
      <c r="D180" s="23">
        <f t="shared" si="97"/>
        <v>5.7011714326005158E-4</v>
      </c>
      <c r="E180" s="23">
        <f t="shared" si="97"/>
        <v>1.4862789056337422E-2</v>
      </c>
      <c r="F180" s="23">
        <f t="shared" si="97"/>
        <v>1.2799411682308415E-2</v>
      </c>
      <c r="G180" s="23">
        <f t="shared" si="97"/>
        <v>4.0276179516685884E-3</v>
      </c>
      <c r="H180" s="23">
        <f t="shared" si="97"/>
        <v>0</v>
      </c>
      <c r="I180" s="23">
        <f t="shared" si="97"/>
        <v>0</v>
      </c>
      <c r="J180" s="23">
        <f t="shared" si="97"/>
        <v>0</v>
      </c>
      <c r="K180" s="23">
        <f t="shared" si="97"/>
        <v>4.9180327868852514E-2</v>
      </c>
      <c r="L180" s="23">
        <f t="shared" si="97"/>
        <v>0</v>
      </c>
      <c r="M180" s="23">
        <f t="shared" si="97"/>
        <v>0</v>
      </c>
      <c r="N180" s="23">
        <f t="shared" si="97"/>
        <v>-7.7956159308428807E-3</v>
      </c>
      <c r="O180" s="23">
        <f t="shared" si="97"/>
        <v>3.0041797283176797E-3</v>
      </c>
      <c r="P180" s="23">
        <f t="shared" si="97"/>
        <v>2.9596638950081244E-3</v>
      </c>
    </row>
    <row r="181" spans="1:18" ht="21" x14ac:dyDescent="0.35">
      <c r="B181" s="10"/>
      <c r="C181" s="16"/>
      <c r="D181" s="10"/>
      <c r="E181" s="10"/>
      <c r="F181" s="10"/>
      <c r="G181" s="24" t="s">
        <v>58</v>
      </c>
      <c r="H181" s="24"/>
      <c r="I181" s="24"/>
      <c r="J181" s="24"/>
      <c r="K181" s="10"/>
      <c r="L181" s="10"/>
      <c r="M181" s="10"/>
      <c r="N181" s="10"/>
      <c r="O181" s="10"/>
      <c r="P181" s="10"/>
    </row>
    <row r="182" spans="1:18" ht="21" x14ac:dyDescent="0.25">
      <c r="A182" s="7" t="s">
        <v>16</v>
      </c>
      <c r="B182" s="8">
        <v>841</v>
      </c>
      <c r="C182" s="8">
        <v>382</v>
      </c>
      <c r="D182" s="8">
        <v>2708</v>
      </c>
      <c r="E182" s="8">
        <v>225</v>
      </c>
      <c r="F182" s="8">
        <v>1470</v>
      </c>
      <c r="G182" s="8">
        <v>158</v>
      </c>
      <c r="H182" s="8">
        <v>69</v>
      </c>
      <c r="I182" s="8">
        <v>280</v>
      </c>
      <c r="J182" s="8">
        <v>249</v>
      </c>
      <c r="K182" s="8">
        <v>68</v>
      </c>
      <c r="L182" s="8">
        <v>30</v>
      </c>
      <c r="M182" s="8">
        <v>275</v>
      </c>
      <c r="N182" s="8">
        <v>166</v>
      </c>
      <c r="O182" s="8">
        <v>88</v>
      </c>
      <c r="P182" s="9">
        <f>SUM(B182:O182)-M182</f>
        <v>6734</v>
      </c>
      <c r="Q182" s="17">
        <f>P182-P177</f>
        <v>109</v>
      </c>
      <c r="R182" s="18" t="s">
        <v>20</v>
      </c>
    </row>
    <row r="183" spans="1:18" ht="21" x14ac:dyDescent="0.25">
      <c r="A183" s="11" t="s">
        <v>17</v>
      </c>
      <c r="B183" s="12">
        <v>701</v>
      </c>
      <c r="C183" s="12">
        <v>291</v>
      </c>
      <c r="D183" s="12">
        <v>2291</v>
      </c>
      <c r="E183" s="12">
        <v>223</v>
      </c>
      <c r="F183" s="12">
        <v>746</v>
      </c>
      <c r="G183" s="13">
        <v>15</v>
      </c>
      <c r="H183" s="13">
        <v>58</v>
      </c>
      <c r="I183" s="12">
        <v>280</v>
      </c>
      <c r="J183" s="12">
        <v>249</v>
      </c>
      <c r="K183" s="12">
        <v>68</v>
      </c>
      <c r="L183" s="12">
        <v>30</v>
      </c>
      <c r="M183" s="12">
        <v>275</v>
      </c>
      <c r="N183" s="13">
        <v>61</v>
      </c>
      <c r="O183" s="13">
        <v>67</v>
      </c>
      <c r="P183" s="9">
        <f>SUM(B183:O183)-M183</f>
        <v>5080</v>
      </c>
      <c r="Q183" s="21">
        <f>P183-P178</f>
        <v>86</v>
      </c>
      <c r="R183" s="18" t="s">
        <v>23</v>
      </c>
    </row>
    <row r="184" spans="1:18" ht="21" x14ac:dyDescent="0.25">
      <c r="A184" s="11" t="s">
        <v>18</v>
      </c>
      <c r="B184" s="14">
        <f t="shared" ref="B184:P184" si="98">B183/B182</f>
        <v>0.83353151010701543</v>
      </c>
      <c r="C184" s="14">
        <f t="shared" si="98"/>
        <v>0.76178010471204194</v>
      </c>
      <c r="D184" s="14">
        <f t="shared" si="98"/>
        <v>0.84601181683899562</v>
      </c>
      <c r="E184" s="14">
        <f t="shared" si="98"/>
        <v>0.99111111111111116</v>
      </c>
      <c r="F184" s="14">
        <f t="shared" si="98"/>
        <v>0.50748299319727896</v>
      </c>
      <c r="G184" s="14">
        <f t="shared" si="98"/>
        <v>9.49367088607595E-2</v>
      </c>
      <c r="H184" s="14">
        <f t="shared" si="98"/>
        <v>0.84057971014492749</v>
      </c>
      <c r="I184" s="14">
        <f t="shared" si="98"/>
        <v>1</v>
      </c>
      <c r="J184" s="14">
        <f t="shared" si="98"/>
        <v>1</v>
      </c>
      <c r="K184" s="14">
        <f t="shared" si="98"/>
        <v>1</v>
      </c>
      <c r="L184" s="14">
        <f t="shared" si="98"/>
        <v>1</v>
      </c>
      <c r="M184" s="14">
        <f t="shared" si="98"/>
        <v>1</v>
      </c>
      <c r="N184" s="14">
        <f t="shared" si="98"/>
        <v>0.36746987951807231</v>
      </c>
      <c r="O184" s="14">
        <f t="shared" si="98"/>
        <v>0.76136363636363635</v>
      </c>
      <c r="P184" s="15">
        <f t="shared" si="98"/>
        <v>0.75438075438075436</v>
      </c>
    </row>
    <row r="185" spans="1:18" ht="21" x14ac:dyDescent="0.25">
      <c r="A185" s="20" t="s">
        <v>21</v>
      </c>
      <c r="B185" s="23">
        <f t="shared" ref="B185:P185" si="99">B184-B179</f>
        <v>-2.0635397065449368E-4</v>
      </c>
      <c r="C185" s="23">
        <f t="shared" si="99"/>
        <v>-5.1575646646517814E-3</v>
      </c>
      <c r="D185" s="23">
        <f t="shared" si="99"/>
        <v>-8.7724233110981764E-3</v>
      </c>
      <c r="E185" s="23">
        <f t="shared" si="99"/>
        <v>3.6156156156156194E-2</v>
      </c>
      <c r="F185" s="23">
        <f t="shared" si="99"/>
        <v>1.0926519368077869E-2</v>
      </c>
      <c r="G185" s="23">
        <f t="shared" si="99"/>
        <v>0</v>
      </c>
      <c r="H185" s="23">
        <f t="shared" si="99"/>
        <v>0</v>
      </c>
      <c r="I185" s="23">
        <f t="shared" si="99"/>
        <v>0</v>
      </c>
      <c r="J185" s="23">
        <f t="shared" si="99"/>
        <v>0</v>
      </c>
      <c r="K185" s="23">
        <f t="shared" si="99"/>
        <v>0</v>
      </c>
      <c r="L185" s="23">
        <f t="shared" si="99"/>
        <v>0</v>
      </c>
      <c r="M185" s="23">
        <f t="shared" si="99"/>
        <v>0</v>
      </c>
      <c r="N185" s="23">
        <f t="shared" si="99"/>
        <v>-4.4813399941228127E-3</v>
      </c>
      <c r="O185" s="23">
        <f t="shared" si="99"/>
        <v>2.2727272727272707E-2</v>
      </c>
      <c r="P185" s="23">
        <f t="shared" si="99"/>
        <v>5.6943362603734116E-4</v>
      </c>
    </row>
  </sheetData>
  <mergeCells count="37">
    <mergeCell ref="G176:J176"/>
    <mergeCell ref="G151:J151"/>
    <mergeCell ref="G156:J156"/>
    <mergeCell ref="G161:J161"/>
    <mergeCell ref="G166:J166"/>
    <mergeCell ref="G171:J171"/>
    <mergeCell ref="G126:J126"/>
    <mergeCell ref="G131:J131"/>
    <mergeCell ref="G136:J136"/>
    <mergeCell ref="G141:J141"/>
    <mergeCell ref="G146:J146"/>
    <mergeCell ref="G101:J101"/>
    <mergeCell ref="G106:J106"/>
    <mergeCell ref="G111:J111"/>
    <mergeCell ref="G116:J116"/>
    <mergeCell ref="G121:J121"/>
    <mergeCell ref="G76:J76"/>
    <mergeCell ref="G81:J81"/>
    <mergeCell ref="G86:J86"/>
    <mergeCell ref="G91:J91"/>
    <mergeCell ref="G96:J96"/>
    <mergeCell ref="G181:J181"/>
    <mergeCell ref="G2:J2"/>
    <mergeCell ref="G6:J6"/>
    <mergeCell ref="G11:J11"/>
    <mergeCell ref="G16:J16"/>
    <mergeCell ref="G21:J21"/>
    <mergeCell ref="G26:J26"/>
    <mergeCell ref="G31:J31"/>
    <mergeCell ref="G36:J36"/>
    <mergeCell ref="G41:J41"/>
    <mergeCell ref="G46:J46"/>
    <mergeCell ref="G51:J51"/>
    <mergeCell ref="G56:J56"/>
    <mergeCell ref="G61:J61"/>
    <mergeCell ref="G66:J66"/>
    <mergeCell ref="G71:J71"/>
  </mergeCells>
  <pageMargins left="0.25" right="0.25" top="0.75" bottom="0.75" header="0.51180555555555496" footer="0.51180555555555496"/>
  <pageSetup paperSize="8" scale="81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10"/>
  <sheetViews>
    <sheetView zoomScale="120" zoomScaleNormal="120" workbookViewId="0">
      <selection activeCell="T6" sqref="T6"/>
    </sheetView>
  </sheetViews>
  <sheetFormatPr defaultColWidth="12.140625" defaultRowHeight="15" x14ac:dyDescent="0.25"/>
  <sheetData>
    <row r="6" spans="2:17" ht="255" x14ac:dyDescent="0.25">
      <c r="B6" s="1"/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3" t="s">
        <v>55</v>
      </c>
      <c r="I6" s="2" t="s">
        <v>6</v>
      </c>
      <c r="J6" s="2" t="s">
        <v>7</v>
      </c>
      <c r="K6" s="2" t="s">
        <v>8</v>
      </c>
      <c r="L6" s="3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4" t="s">
        <v>14</v>
      </c>
    </row>
    <row r="7" spans="2:17" ht="19.899999999999999" customHeight="1" x14ac:dyDescent="0.35">
      <c r="C7" s="10"/>
      <c r="D7" s="16"/>
      <c r="E7" s="10"/>
      <c r="F7" s="10"/>
      <c r="G7" s="10"/>
      <c r="H7" s="24" t="s">
        <v>46</v>
      </c>
      <c r="I7" s="24"/>
      <c r="J7" s="24"/>
      <c r="K7" s="24"/>
      <c r="L7" s="10"/>
      <c r="M7" s="10"/>
      <c r="N7" s="10"/>
      <c r="O7" s="10"/>
      <c r="P7" s="10"/>
      <c r="Q7" s="10"/>
    </row>
    <row r="8" spans="2:17" ht="45" x14ac:dyDescent="0.25">
      <c r="B8" s="7" t="s">
        <v>16</v>
      </c>
      <c r="C8" s="8">
        <v>576</v>
      </c>
      <c r="D8" s="8">
        <v>245</v>
      </c>
      <c r="E8" s="8">
        <v>2243</v>
      </c>
      <c r="F8" s="8">
        <v>168</v>
      </c>
      <c r="G8" s="8">
        <v>1041</v>
      </c>
      <c r="H8" s="8">
        <v>123</v>
      </c>
      <c r="I8" s="8">
        <v>62</v>
      </c>
      <c r="J8" s="8">
        <v>171</v>
      </c>
      <c r="K8" s="8">
        <v>151</v>
      </c>
      <c r="L8" s="8">
        <v>43</v>
      </c>
      <c r="M8" s="8">
        <v>29</v>
      </c>
      <c r="N8" s="8">
        <v>226</v>
      </c>
      <c r="O8" s="8">
        <v>100</v>
      </c>
      <c r="P8" s="8">
        <v>79</v>
      </c>
      <c r="Q8" s="9">
        <f>SUM(C8:P8)-N8</f>
        <v>5031</v>
      </c>
    </row>
    <row r="9" spans="2:17" ht="34.15" customHeight="1" x14ac:dyDescent="0.25">
      <c r="B9" s="11" t="s">
        <v>17</v>
      </c>
      <c r="C9" s="12">
        <v>476</v>
      </c>
      <c r="D9" s="12">
        <v>183</v>
      </c>
      <c r="E9" s="12">
        <v>1892</v>
      </c>
      <c r="F9" s="12">
        <v>166</v>
      </c>
      <c r="G9" s="12">
        <v>477</v>
      </c>
      <c r="H9" s="13">
        <v>4</v>
      </c>
      <c r="I9" s="13">
        <v>48</v>
      </c>
      <c r="J9" s="12">
        <v>171</v>
      </c>
      <c r="K9" s="12">
        <v>151</v>
      </c>
      <c r="L9" s="12">
        <v>39</v>
      </c>
      <c r="M9" s="12">
        <v>24</v>
      </c>
      <c r="N9" s="12">
        <v>226</v>
      </c>
      <c r="O9" s="13">
        <v>23</v>
      </c>
      <c r="P9" s="13">
        <v>4</v>
      </c>
      <c r="Q9" s="9">
        <f>SUM(C9:P9)-N9</f>
        <v>3658</v>
      </c>
    </row>
    <row r="10" spans="2:17" ht="21" x14ac:dyDescent="0.25">
      <c r="B10" s="11" t="s">
        <v>18</v>
      </c>
      <c r="C10" s="14">
        <f t="shared" ref="C10:Q10" si="0">C9/C8</f>
        <v>0.82638888888888884</v>
      </c>
      <c r="D10" s="14">
        <f t="shared" si="0"/>
        <v>0.74693877551020404</v>
      </c>
      <c r="E10" s="14">
        <f t="shared" si="0"/>
        <v>0.84351315202853316</v>
      </c>
      <c r="F10" s="14">
        <f t="shared" si="0"/>
        <v>0.98809523809523814</v>
      </c>
      <c r="G10" s="14">
        <f t="shared" si="0"/>
        <v>0.45821325648414984</v>
      </c>
      <c r="H10" s="14">
        <f t="shared" si="0"/>
        <v>3.2520325203252036E-2</v>
      </c>
      <c r="I10" s="14">
        <f t="shared" si="0"/>
        <v>0.77419354838709675</v>
      </c>
      <c r="J10" s="14">
        <f t="shared" si="0"/>
        <v>1</v>
      </c>
      <c r="K10" s="14">
        <f t="shared" si="0"/>
        <v>1</v>
      </c>
      <c r="L10" s="14">
        <f t="shared" si="0"/>
        <v>0.90697674418604646</v>
      </c>
      <c r="M10" s="14">
        <f t="shared" si="0"/>
        <v>0.82758620689655171</v>
      </c>
      <c r="N10" s="14">
        <f t="shared" si="0"/>
        <v>1</v>
      </c>
      <c r="O10" s="14">
        <f t="shared" si="0"/>
        <v>0.23</v>
      </c>
      <c r="P10" s="14">
        <f t="shared" si="0"/>
        <v>5.0632911392405063E-2</v>
      </c>
      <c r="Q10" s="15">
        <f t="shared" si="0"/>
        <v>0.72709202941761086</v>
      </c>
    </row>
  </sheetData>
  <mergeCells count="1">
    <mergeCell ref="H7:K7"/>
  </mergeCells>
  <pageMargins left="0.78749999999999998" right="0.78749999999999998" top="1.05277777777778" bottom="1.05277777777778" header="0.78749999999999998" footer="0.78749999999999998"/>
  <pageSetup paperSize="8" orientation="landscape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miheev</dc:creator>
  <dc:description/>
  <cp:lastModifiedBy>spe</cp:lastModifiedBy>
  <cp:revision>67</cp:revision>
  <cp:lastPrinted>2021-12-24T20:08:59Z</cp:lastPrinted>
  <dcterms:created xsi:type="dcterms:W3CDTF">2021-03-23T09:31:58Z</dcterms:created>
  <dcterms:modified xsi:type="dcterms:W3CDTF">2021-12-24T20:09:23Z</dcterms:modified>
  <dc:language>ru-RU</dc:language>
</cp:coreProperties>
</file>