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8" i="2"/>
  <c r="O100" i="1"/>
  <c r="M100" i="1"/>
  <c r="K100" i="1"/>
  <c r="I100" i="1"/>
  <c r="G100" i="1"/>
  <c r="E100" i="1"/>
  <c r="C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P97" i="1"/>
  <c r="O95" i="1"/>
  <c r="M95" i="1"/>
  <c r="K95" i="1"/>
  <c r="I95" i="1"/>
  <c r="G95" i="1"/>
  <c r="E95" i="1"/>
  <c r="C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P92" i="1"/>
  <c r="O90" i="1"/>
  <c r="M90" i="1"/>
  <c r="K90" i="1"/>
  <c r="I90" i="1"/>
  <c r="G90" i="1"/>
  <c r="E90" i="1"/>
  <c r="C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P87" i="1"/>
  <c r="O85" i="1"/>
  <c r="M85" i="1"/>
  <c r="K85" i="1"/>
  <c r="I85" i="1"/>
  <c r="G85" i="1"/>
  <c r="E85" i="1"/>
  <c r="C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P82" i="1"/>
  <c r="O80" i="1"/>
  <c r="M80" i="1"/>
  <c r="K80" i="1"/>
  <c r="I80" i="1"/>
  <c r="G80" i="1"/>
  <c r="E80" i="1"/>
  <c r="C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Q78" i="1" s="1"/>
  <c r="P77" i="1"/>
  <c r="O75" i="1"/>
  <c r="M75" i="1"/>
  <c r="K75" i="1"/>
  <c r="I75" i="1"/>
  <c r="G75" i="1"/>
  <c r="E75" i="1"/>
  <c r="C75" i="1"/>
  <c r="O74" i="1"/>
  <c r="N74" i="1"/>
  <c r="N75" i="1" s="1"/>
  <c r="M74" i="1"/>
  <c r="L74" i="1"/>
  <c r="L75" i="1" s="1"/>
  <c r="K74" i="1"/>
  <c r="J74" i="1"/>
  <c r="J75" i="1" s="1"/>
  <c r="I74" i="1"/>
  <c r="H74" i="1"/>
  <c r="H75" i="1" s="1"/>
  <c r="G74" i="1"/>
  <c r="F74" i="1"/>
  <c r="F75" i="1" s="1"/>
  <c r="E74" i="1"/>
  <c r="D74" i="1"/>
  <c r="D75" i="1" s="1"/>
  <c r="C74" i="1"/>
  <c r="B74" i="1"/>
  <c r="B75" i="1" s="1"/>
  <c r="P73" i="1"/>
  <c r="P72" i="1"/>
  <c r="P74" i="1" s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P67" i="1"/>
  <c r="P69" i="1" s="1"/>
  <c r="O65" i="1"/>
  <c r="M65" i="1"/>
  <c r="K65" i="1"/>
  <c r="I65" i="1"/>
  <c r="G65" i="1"/>
  <c r="E65" i="1"/>
  <c r="C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P62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Q58" i="1" s="1"/>
  <c r="P57" i="1"/>
  <c r="D55" i="1"/>
  <c r="B55" i="1"/>
  <c r="O54" i="1"/>
  <c r="O60" i="1" s="1"/>
  <c r="N54" i="1"/>
  <c r="M54" i="1"/>
  <c r="M60" i="1" s="1"/>
  <c r="L54" i="1"/>
  <c r="K54" i="1"/>
  <c r="J54" i="1"/>
  <c r="I54" i="1"/>
  <c r="H54" i="1"/>
  <c r="G54" i="1"/>
  <c r="F54" i="1"/>
  <c r="E54" i="1"/>
  <c r="D54" i="1"/>
  <c r="C54" i="1"/>
  <c r="B54" i="1"/>
  <c r="Q53" i="1"/>
  <c r="P53" i="1"/>
  <c r="P54" i="1" s="1"/>
  <c r="Q52" i="1"/>
  <c r="P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Q48" i="1"/>
  <c r="P48" i="1"/>
  <c r="P49" i="1" s="1"/>
  <c r="Q47" i="1"/>
  <c r="P47" i="1"/>
  <c r="P45" i="1"/>
  <c r="P50" i="1" s="1"/>
  <c r="N45" i="1"/>
  <c r="N50" i="1" s="1"/>
  <c r="L45" i="1"/>
  <c r="L50" i="1" s="1"/>
  <c r="J45" i="1"/>
  <c r="J50" i="1" s="1"/>
  <c r="H45" i="1"/>
  <c r="H50" i="1" s="1"/>
  <c r="F45" i="1"/>
  <c r="F50" i="1" s="1"/>
  <c r="D45" i="1"/>
  <c r="D50" i="1" s="1"/>
  <c r="B45" i="1"/>
  <c r="B50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P44" i="1" s="1"/>
  <c r="Q42" i="1"/>
  <c r="P42" i="1"/>
  <c r="P40" i="1"/>
  <c r="N40" i="1"/>
  <c r="L40" i="1"/>
  <c r="J40" i="1"/>
  <c r="H40" i="1"/>
  <c r="F40" i="1"/>
  <c r="D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P39" i="1" s="1"/>
  <c r="Q37" i="1"/>
  <c r="P37" i="1"/>
  <c r="P35" i="1"/>
  <c r="N35" i="1"/>
  <c r="L35" i="1"/>
  <c r="J35" i="1"/>
  <c r="H35" i="1"/>
  <c r="F35" i="1"/>
  <c r="D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P34" i="1" s="1"/>
  <c r="Q32" i="1"/>
  <c r="P32" i="1"/>
  <c r="O29" i="1"/>
  <c r="O30" i="1" s="1"/>
  <c r="N29" i="1"/>
  <c r="M29" i="1"/>
  <c r="M30" i="1" s="1"/>
  <c r="L29" i="1"/>
  <c r="K29" i="1"/>
  <c r="K30" i="1" s="1"/>
  <c r="J29" i="1"/>
  <c r="I29" i="1"/>
  <c r="I30" i="1" s="1"/>
  <c r="H29" i="1"/>
  <c r="G29" i="1"/>
  <c r="G30" i="1" s="1"/>
  <c r="F29" i="1"/>
  <c r="E29" i="1"/>
  <c r="E30" i="1" s="1"/>
  <c r="D29" i="1"/>
  <c r="C29" i="1"/>
  <c r="C30" i="1" s="1"/>
  <c r="B29" i="1"/>
  <c r="P28" i="1"/>
  <c r="P29" i="1" s="1"/>
  <c r="P27" i="1"/>
  <c r="O24" i="1"/>
  <c r="N24" i="1"/>
  <c r="N30" i="1" s="1"/>
  <c r="M24" i="1"/>
  <c r="L24" i="1"/>
  <c r="L30" i="1" s="1"/>
  <c r="K24" i="1"/>
  <c r="J24" i="1"/>
  <c r="J30" i="1" s="1"/>
  <c r="I24" i="1"/>
  <c r="H24" i="1"/>
  <c r="H30" i="1" s="1"/>
  <c r="G24" i="1"/>
  <c r="F24" i="1"/>
  <c r="F30" i="1" s="1"/>
  <c r="E24" i="1"/>
  <c r="D24" i="1"/>
  <c r="D25" i="1" s="1"/>
  <c r="C24" i="1"/>
  <c r="B24" i="1"/>
  <c r="B30" i="1" s="1"/>
  <c r="P23" i="1"/>
  <c r="Q23" i="1" s="1"/>
  <c r="P22" i="1"/>
  <c r="Q22" i="1" s="1"/>
  <c r="O20" i="1"/>
  <c r="M20" i="1"/>
  <c r="K20" i="1"/>
  <c r="I20" i="1"/>
  <c r="G20" i="1"/>
  <c r="E20" i="1"/>
  <c r="C20" i="1"/>
  <c r="O19" i="1"/>
  <c r="N19" i="1"/>
  <c r="N20" i="1" s="1"/>
  <c r="M19" i="1"/>
  <c r="L19" i="1"/>
  <c r="L20" i="1" s="1"/>
  <c r="K19" i="1"/>
  <c r="J19" i="1"/>
  <c r="J20" i="1" s="1"/>
  <c r="I19" i="1"/>
  <c r="H19" i="1"/>
  <c r="H20" i="1" s="1"/>
  <c r="G19" i="1"/>
  <c r="F19" i="1"/>
  <c r="F20" i="1" s="1"/>
  <c r="E19" i="1"/>
  <c r="D19" i="1"/>
  <c r="D20" i="1" s="1"/>
  <c r="C19" i="1"/>
  <c r="B19" i="1"/>
  <c r="B20" i="1" s="1"/>
  <c r="P18" i="1"/>
  <c r="Q18" i="1" s="1"/>
  <c r="P17" i="1"/>
  <c r="Q17" i="1" s="1"/>
  <c r="O15" i="1"/>
  <c r="M15" i="1"/>
  <c r="K15" i="1"/>
  <c r="I15" i="1"/>
  <c r="G15" i="1"/>
  <c r="E15" i="1"/>
  <c r="C15" i="1"/>
  <c r="O14" i="1"/>
  <c r="N14" i="1"/>
  <c r="N15" i="1" s="1"/>
  <c r="M14" i="1"/>
  <c r="L14" i="1"/>
  <c r="L15" i="1" s="1"/>
  <c r="K14" i="1"/>
  <c r="J14" i="1"/>
  <c r="J15" i="1" s="1"/>
  <c r="I14" i="1"/>
  <c r="H14" i="1"/>
  <c r="H15" i="1" s="1"/>
  <c r="G14" i="1"/>
  <c r="F14" i="1"/>
  <c r="F15" i="1" s="1"/>
  <c r="E14" i="1"/>
  <c r="D14" i="1"/>
  <c r="D15" i="1" s="1"/>
  <c r="C14" i="1"/>
  <c r="B14" i="1"/>
  <c r="B15" i="1" s="1"/>
  <c r="P13" i="1"/>
  <c r="Q13" i="1" s="1"/>
  <c r="P12" i="1"/>
  <c r="Q12" i="1" s="1"/>
  <c r="O10" i="1"/>
  <c r="M10" i="1"/>
  <c r="K10" i="1"/>
  <c r="I10" i="1"/>
  <c r="G10" i="1"/>
  <c r="E10" i="1"/>
  <c r="C10" i="1"/>
  <c r="P9" i="1"/>
  <c r="O9" i="1"/>
  <c r="N9" i="1"/>
  <c r="N10" i="1" s="1"/>
  <c r="M9" i="1"/>
  <c r="L9" i="1"/>
  <c r="L10" i="1" s="1"/>
  <c r="K9" i="1"/>
  <c r="J9" i="1"/>
  <c r="J10" i="1" s="1"/>
  <c r="I9" i="1"/>
  <c r="H9" i="1"/>
  <c r="H10" i="1" s="1"/>
  <c r="G9" i="1"/>
  <c r="F9" i="1"/>
  <c r="F10" i="1" s="1"/>
  <c r="E9" i="1"/>
  <c r="D9" i="1"/>
  <c r="D10" i="1" s="1"/>
  <c r="C9" i="1"/>
  <c r="B9" i="1"/>
  <c r="B10" i="1" s="1"/>
  <c r="P8" i="1"/>
  <c r="P7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P3" i="1"/>
  <c r="Q7" i="1" s="1"/>
  <c r="P24" i="1" l="1"/>
  <c r="H25" i="1"/>
  <c r="L25" i="1"/>
  <c r="Q27" i="1"/>
  <c r="Q28" i="1"/>
  <c r="D30" i="1"/>
  <c r="C35" i="1"/>
  <c r="E35" i="1"/>
  <c r="G35" i="1"/>
  <c r="I35" i="1"/>
  <c r="K35" i="1"/>
  <c r="M35" i="1"/>
  <c r="O35" i="1"/>
  <c r="C40" i="1"/>
  <c r="E40" i="1"/>
  <c r="G40" i="1"/>
  <c r="I40" i="1"/>
  <c r="K40" i="1"/>
  <c r="M40" i="1"/>
  <c r="O40" i="1"/>
  <c r="C45" i="1"/>
  <c r="E45" i="1"/>
  <c r="E50" i="1" s="1"/>
  <c r="G45" i="1"/>
  <c r="I45" i="1"/>
  <c r="I50" i="1" s="1"/>
  <c r="K45" i="1"/>
  <c r="M45" i="1"/>
  <c r="M50" i="1" s="1"/>
  <c r="O45" i="1"/>
  <c r="C55" i="1"/>
  <c r="C60" i="1"/>
  <c r="E60" i="1"/>
  <c r="E55" i="1"/>
  <c r="G60" i="1"/>
  <c r="G55" i="1"/>
  <c r="I60" i="1"/>
  <c r="I55" i="1"/>
  <c r="K60" i="1"/>
  <c r="K55" i="1"/>
  <c r="P75" i="1"/>
  <c r="P5" i="1"/>
  <c r="P10" i="1" s="1"/>
  <c r="P14" i="1"/>
  <c r="P15" i="1" s="1"/>
  <c r="P19" i="1"/>
  <c r="C25" i="1"/>
  <c r="E25" i="1"/>
  <c r="G25" i="1"/>
  <c r="I25" i="1"/>
  <c r="K25" i="1"/>
  <c r="M25" i="1"/>
  <c r="O25" i="1"/>
  <c r="B25" i="1"/>
  <c r="F25" i="1"/>
  <c r="J25" i="1"/>
  <c r="N25" i="1"/>
  <c r="P55" i="1"/>
  <c r="O55" i="1"/>
  <c r="Q63" i="1"/>
  <c r="Q77" i="1"/>
  <c r="B80" i="1"/>
  <c r="D80" i="1"/>
  <c r="F80" i="1"/>
  <c r="H80" i="1"/>
  <c r="J80" i="1"/>
  <c r="L80" i="1"/>
  <c r="N80" i="1"/>
  <c r="P79" i="1"/>
  <c r="P80" i="1" s="1"/>
  <c r="Q82" i="1"/>
  <c r="B85" i="1"/>
  <c r="D85" i="1"/>
  <c r="F85" i="1"/>
  <c r="H85" i="1"/>
  <c r="J85" i="1"/>
  <c r="L85" i="1"/>
  <c r="N85" i="1"/>
  <c r="P84" i="1"/>
  <c r="Q87" i="1"/>
  <c r="B90" i="1"/>
  <c r="D90" i="1"/>
  <c r="F90" i="1"/>
  <c r="H90" i="1"/>
  <c r="J90" i="1"/>
  <c r="L90" i="1"/>
  <c r="N90" i="1"/>
  <c r="P89" i="1"/>
  <c r="P90" i="1" s="1"/>
  <c r="Q92" i="1"/>
  <c r="B95" i="1"/>
  <c r="D95" i="1"/>
  <c r="F95" i="1"/>
  <c r="H95" i="1"/>
  <c r="J95" i="1"/>
  <c r="L95" i="1"/>
  <c r="N95" i="1"/>
  <c r="P94" i="1"/>
  <c r="Q97" i="1"/>
  <c r="B100" i="1"/>
  <c r="D100" i="1"/>
  <c r="F100" i="1"/>
  <c r="H100" i="1"/>
  <c r="J100" i="1"/>
  <c r="L100" i="1"/>
  <c r="N100" i="1"/>
  <c r="P99" i="1"/>
  <c r="P100" i="1" s="1"/>
  <c r="F55" i="1"/>
  <c r="H55" i="1"/>
  <c r="J55" i="1"/>
  <c r="L55" i="1"/>
  <c r="N55" i="1"/>
  <c r="M55" i="1"/>
  <c r="Q57" i="1"/>
  <c r="B60" i="1"/>
  <c r="D60" i="1"/>
  <c r="F60" i="1"/>
  <c r="H60" i="1"/>
  <c r="J60" i="1"/>
  <c r="L60" i="1"/>
  <c r="N60" i="1"/>
  <c r="P59" i="1"/>
  <c r="P60" i="1" s="1"/>
  <c r="Q62" i="1"/>
  <c r="B65" i="1"/>
  <c r="D65" i="1"/>
  <c r="F65" i="1"/>
  <c r="H65" i="1"/>
  <c r="J65" i="1"/>
  <c r="L65" i="1"/>
  <c r="N65" i="1"/>
  <c r="P64" i="1"/>
  <c r="P65" i="1" s="1"/>
  <c r="B70" i="1"/>
  <c r="Q83" i="1"/>
  <c r="Q88" i="1"/>
  <c r="Q93" i="1"/>
  <c r="Q98" i="1"/>
  <c r="Q10" i="2"/>
  <c r="P95" i="1" l="1"/>
  <c r="P85" i="1"/>
  <c r="P20" i="1"/>
  <c r="O50" i="1"/>
  <c r="K50" i="1"/>
  <c r="G50" i="1"/>
  <c r="C50" i="1"/>
  <c r="P30" i="1"/>
  <c r="P25" i="1"/>
</calcChain>
</file>

<file path=xl/sharedStrings.xml><?xml version="1.0" encoding="utf-8"?>
<sst xmlns="http://schemas.openxmlformats.org/spreadsheetml/2006/main" count="170" uniqueCount="41">
  <si>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</si>
  <si>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</si>
  <si>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</si>
  <si>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</si>
  <si>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</si>
  <si>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 </t>
  </si>
  <si>
    <t>Разрешение на отклонение от предельных параметров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</si>
  <si>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</si>
  <si>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</si>
  <si>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</si>
  <si>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</si>
  <si>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</si>
  <si>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</t>
  </si>
  <si>
    <t>ППТ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</si>
  <si>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</si>
  <si>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</si>
  <si>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</si>
  <si>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</si>
  <si>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</si>
  <si>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</si>
  <si>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</si>
  <si>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</si>
  <si>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</si>
  <si>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</si>
  <si>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</si>
  <si>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</si>
  <si>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</si>
  <si>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</si>
  <si>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</si>
  <si>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</si>
  <si>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</si>
  <si>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</si>
  <si>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</si>
  <si>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</si>
  <si>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</si>
  <si>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</si>
  <si>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</si>
  <si>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</si>
  <si>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</si>
  <si>
    <t>по состоянию на 13-08</t>
  </si>
  <si>
    <t>по состоянию на 20-08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</si>
</sst>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B4C7DC"/>
        <bgColor rgb="FFC0C0C0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  <fill>
      <patternFill patternType="solid">
        <fgColor rgb="FF92D050"/>
        <bgColor rgb="FFA9D18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28">
    <xf numFmtId="0" fontId="0" fillId="0" borderId="0" xfId="0"/>
    <xf numFmtId="0" fontId="4" fillId="23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110" zoomScaleNormal="110" workbookViewId="0">
      <pane xSplit="1" ySplit="1" topLeftCell="B92" activePane="bottomRight" state="frozen"/>
      <selection pane="topRight" activeCell="B1" sqref="B1"/>
      <selection pane="bottomLeft" activeCell="A86" sqref="A86"/>
      <selection pane="bottomRight" activeCell="F97" sqref="F97"/>
    </sheetView>
  </sheetViews>
  <sheetFormatPr defaultColWidth="8.710937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</cols>
  <sheetData>
    <row r="1" spans="1:18" ht="147" customHeight="1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</row>
    <row r="2" spans="1:18" ht="21" customHeight="1" x14ac:dyDescent="0.25">
      <c r="A2" s="3"/>
      <c r="B2" s="7"/>
      <c r="C2" s="7"/>
      <c r="D2" s="7"/>
      <c r="E2" s="7"/>
      <c r="F2" s="7"/>
      <c r="G2" s="2" t="s">
        <v>15</v>
      </c>
      <c r="H2" s="2"/>
      <c r="I2" s="2"/>
      <c r="J2" s="2"/>
      <c r="K2" s="7"/>
      <c r="L2" s="7"/>
      <c r="M2" s="7"/>
      <c r="N2" s="7"/>
      <c r="O2" s="7"/>
      <c r="P2" s="8"/>
    </row>
    <row r="3" spans="1:18" ht="22.35" customHeight="1" x14ac:dyDescent="0.35">
      <c r="A3" s="9" t="s">
        <v>16</v>
      </c>
      <c r="B3" s="10">
        <v>164</v>
      </c>
      <c r="C3" s="10">
        <v>67</v>
      </c>
      <c r="D3" s="10">
        <v>664</v>
      </c>
      <c r="E3" s="10">
        <v>77</v>
      </c>
      <c r="F3" s="10">
        <v>395</v>
      </c>
      <c r="G3" s="10">
        <v>54</v>
      </c>
      <c r="H3" s="10">
        <v>39</v>
      </c>
      <c r="I3" s="10">
        <v>24</v>
      </c>
      <c r="J3" s="10">
        <v>20</v>
      </c>
      <c r="K3" s="10">
        <v>7</v>
      </c>
      <c r="L3" s="10">
        <v>9</v>
      </c>
      <c r="M3" s="10">
        <v>124</v>
      </c>
      <c r="N3" s="10">
        <v>30</v>
      </c>
      <c r="O3" s="10">
        <v>15</v>
      </c>
      <c r="P3" s="11">
        <f>SUM(B3:O3)-M3</f>
        <v>1565</v>
      </c>
      <c r="Q3" s="12"/>
    </row>
    <row r="4" spans="1:18" ht="22.35" customHeight="1" x14ac:dyDescent="0.35">
      <c r="A4" s="13" t="s">
        <v>17</v>
      </c>
      <c r="B4" s="14">
        <v>111</v>
      </c>
      <c r="C4" s="14">
        <v>35</v>
      </c>
      <c r="D4" s="14">
        <v>223</v>
      </c>
      <c r="E4" s="14">
        <v>17</v>
      </c>
      <c r="F4" s="14">
        <v>40</v>
      </c>
      <c r="G4" s="15">
        <v>0</v>
      </c>
      <c r="H4" s="15">
        <v>0</v>
      </c>
      <c r="I4" s="14">
        <v>24</v>
      </c>
      <c r="J4" s="14">
        <v>20</v>
      </c>
      <c r="K4" s="14">
        <v>7</v>
      </c>
      <c r="L4" s="14">
        <v>7</v>
      </c>
      <c r="M4" s="14">
        <v>124</v>
      </c>
      <c r="N4" s="15">
        <v>0</v>
      </c>
      <c r="O4" s="15">
        <v>0</v>
      </c>
      <c r="P4" s="11">
        <f>SUM(B4:O4)-M4</f>
        <v>484</v>
      </c>
      <c r="Q4" s="12"/>
    </row>
    <row r="5" spans="1:18" ht="22.35" customHeight="1" x14ac:dyDescent="0.35">
      <c r="A5" s="13" t="s">
        <v>18</v>
      </c>
      <c r="B5" s="16">
        <f t="shared" ref="B5:P5" si="0">B4/B3</f>
        <v>0.67682926829268297</v>
      </c>
      <c r="C5" s="16">
        <f t="shared" si="0"/>
        <v>0.52238805970149249</v>
      </c>
      <c r="D5" s="16">
        <f t="shared" si="0"/>
        <v>0.33584337349397592</v>
      </c>
      <c r="E5" s="16">
        <f t="shared" si="0"/>
        <v>0.22077922077922077</v>
      </c>
      <c r="F5" s="16">
        <f t="shared" si="0"/>
        <v>0.10126582278481013</v>
      </c>
      <c r="G5" s="16">
        <f t="shared" si="0"/>
        <v>0</v>
      </c>
      <c r="H5" s="16">
        <f t="shared" si="0"/>
        <v>0</v>
      </c>
      <c r="I5" s="16">
        <f t="shared" si="0"/>
        <v>1</v>
      </c>
      <c r="J5" s="16">
        <f t="shared" si="0"/>
        <v>1</v>
      </c>
      <c r="K5" s="16">
        <f t="shared" si="0"/>
        <v>1</v>
      </c>
      <c r="L5" s="16">
        <f t="shared" si="0"/>
        <v>0.77777777777777779</v>
      </c>
      <c r="M5" s="16">
        <f t="shared" si="0"/>
        <v>1</v>
      </c>
      <c r="N5" s="16">
        <f t="shared" si="0"/>
        <v>0</v>
      </c>
      <c r="O5" s="16">
        <f t="shared" si="0"/>
        <v>0</v>
      </c>
      <c r="P5" s="17">
        <f t="shared" si="0"/>
        <v>0.30926517571884982</v>
      </c>
      <c r="Q5" s="12"/>
    </row>
    <row r="6" spans="1:18" ht="22.35" customHeight="1" x14ac:dyDescent="0.35">
      <c r="B6" s="12"/>
      <c r="C6" s="18"/>
      <c r="D6" s="12"/>
      <c r="E6" s="12"/>
      <c r="F6" s="12"/>
      <c r="G6" s="2" t="s">
        <v>19</v>
      </c>
      <c r="H6" s="2"/>
      <c r="I6" s="2"/>
      <c r="J6" s="2"/>
      <c r="K6" s="12"/>
      <c r="L6" s="12"/>
      <c r="M6" s="12"/>
      <c r="N6" s="12"/>
      <c r="O6" s="12"/>
      <c r="P6" s="12"/>
      <c r="Q6" s="12"/>
    </row>
    <row r="7" spans="1:18" ht="22.35" customHeight="1" x14ac:dyDescent="0.25">
      <c r="A7" s="9" t="s">
        <v>16</v>
      </c>
      <c r="B7" s="10">
        <v>181</v>
      </c>
      <c r="C7" s="10">
        <v>71</v>
      </c>
      <c r="D7" s="10">
        <v>738</v>
      </c>
      <c r="E7" s="10">
        <v>81</v>
      </c>
      <c r="F7" s="10">
        <v>432</v>
      </c>
      <c r="G7" s="10">
        <v>58</v>
      </c>
      <c r="H7" s="10">
        <v>39</v>
      </c>
      <c r="I7" s="10">
        <v>35</v>
      </c>
      <c r="J7" s="10">
        <v>28</v>
      </c>
      <c r="K7" s="10">
        <v>10</v>
      </c>
      <c r="L7" s="10">
        <v>9</v>
      </c>
      <c r="M7" s="10">
        <v>124</v>
      </c>
      <c r="N7" s="10">
        <v>30</v>
      </c>
      <c r="O7" s="10">
        <v>36</v>
      </c>
      <c r="P7" s="11">
        <f>SUM(B7:O7)-M7</f>
        <v>1748</v>
      </c>
      <c r="Q7" s="19">
        <f>P7-P3</f>
        <v>183</v>
      </c>
      <c r="R7" s="20" t="s">
        <v>20</v>
      </c>
    </row>
    <row r="8" spans="1:18" ht="22.35" customHeight="1" x14ac:dyDescent="0.25">
      <c r="A8" s="13" t="s">
        <v>17</v>
      </c>
      <c r="B8" s="14">
        <v>126</v>
      </c>
      <c r="C8" s="14">
        <v>52</v>
      </c>
      <c r="D8" s="14">
        <v>275</v>
      </c>
      <c r="E8" s="14">
        <v>40</v>
      </c>
      <c r="F8" s="14">
        <v>49</v>
      </c>
      <c r="G8" s="15">
        <v>0</v>
      </c>
      <c r="H8" s="15">
        <v>0</v>
      </c>
      <c r="I8" s="14">
        <v>35</v>
      </c>
      <c r="J8" s="14">
        <v>28</v>
      </c>
      <c r="K8" s="14">
        <v>7</v>
      </c>
      <c r="L8" s="14">
        <v>9</v>
      </c>
      <c r="M8" s="14">
        <v>124</v>
      </c>
      <c r="N8" s="15">
        <v>0</v>
      </c>
      <c r="O8" s="15">
        <v>0</v>
      </c>
      <c r="P8" s="11">
        <f>SUM(B8:O8)-M8</f>
        <v>621</v>
      </c>
      <c r="Q8" s="21"/>
      <c r="R8" s="20"/>
    </row>
    <row r="9" spans="1:18" ht="22.35" customHeight="1" x14ac:dyDescent="0.35">
      <c r="A9" s="13" t="s">
        <v>18</v>
      </c>
      <c r="B9" s="16">
        <f t="shared" ref="B9:P9" si="1">B8/B7</f>
        <v>0.69613259668508287</v>
      </c>
      <c r="C9" s="16">
        <f t="shared" si="1"/>
        <v>0.73239436619718312</v>
      </c>
      <c r="D9" s="16">
        <f t="shared" si="1"/>
        <v>0.37262872628726285</v>
      </c>
      <c r="E9" s="16">
        <f t="shared" si="1"/>
        <v>0.49382716049382713</v>
      </c>
      <c r="F9" s="16">
        <f t="shared" si="1"/>
        <v>0.11342592592592593</v>
      </c>
      <c r="G9" s="16">
        <f t="shared" si="1"/>
        <v>0</v>
      </c>
      <c r="H9" s="16">
        <f t="shared" si="1"/>
        <v>0</v>
      </c>
      <c r="I9" s="16">
        <f t="shared" si="1"/>
        <v>1</v>
      </c>
      <c r="J9" s="16">
        <f t="shared" si="1"/>
        <v>1</v>
      </c>
      <c r="K9" s="16">
        <f t="shared" si="1"/>
        <v>0.7</v>
      </c>
      <c r="L9" s="16">
        <f t="shared" si="1"/>
        <v>1</v>
      </c>
      <c r="M9" s="16">
        <f t="shared" si="1"/>
        <v>1</v>
      </c>
      <c r="N9" s="16">
        <f t="shared" si="1"/>
        <v>0</v>
      </c>
      <c r="O9" s="16">
        <f t="shared" si="1"/>
        <v>0</v>
      </c>
      <c r="P9" s="17">
        <f t="shared" si="1"/>
        <v>0.35526315789473684</v>
      </c>
      <c r="Q9" s="12"/>
    </row>
    <row r="10" spans="1:18" ht="22.35" customHeight="1" x14ac:dyDescent="0.35">
      <c r="A10" s="22" t="s">
        <v>21</v>
      </c>
      <c r="B10" s="17">
        <f t="shared" ref="B10:P10" si="2">B9-B5</f>
        <v>1.9303328392399899E-2</v>
      </c>
      <c r="C10" s="17">
        <f t="shared" si="2"/>
        <v>0.21000630649569063</v>
      </c>
      <c r="D10" s="17">
        <f t="shared" si="2"/>
        <v>3.678535279328693E-2</v>
      </c>
      <c r="E10" s="17">
        <f t="shared" si="2"/>
        <v>0.27304793971460639</v>
      </c>
      <c r="F10" s="17">
        <f t="shared" si="2"/>
        <v>1.2160103141115805E-2</v>
      </c>
      <c r="G10" s="17">
        <f t="shared" si="2"/>
        <v>0</v>
      </c>
      <c r="H10" s="17">
        <f t="shared" si="2"/>
        <v>0</v>
      </c>
      <c r="I10" s="17">
        <f t="shared" si="2"/>
        <v>0</v>
      </c>
      <c r="J10" s="17">
        <f t="shared" si="2"/>
        <v>0</v>
      </c>
      <c r="K10" s="17">
        <f t="shared" si="2"/>
        <v>-0.30000000000000004</v>
      </c>
      <c r="L10" s="17">
        <f t="shared" si="2"/>
        <v>0.22222222222222221</v>
      </c>
      <c r="M10" s="17">
        <f t="shared" si="2"/>
        <v>0</v>
      </c>
      <c r="N10" s="17">
        <f t="shared" si="2"/>
        <v>0</v>
      </c>
      <c r="O10" s="17">
        <f t="shared" si="2"/>
        <v>0</v>
      </c>
      <c r="P10" s="17">
        <f t="shared" si="2"/>
        <v>4.599798217588702E-2</v>
      </c>
      <c r="Q10" s="12"/>
    </row>
    <row r="11" spans="1:18" ht="22.35" customHeight="1" x14ac:dyDescent="0.35">
      <c r="B11" s="12"/>
      <c r="C11" s="18"/>
      <c r="D11" s="12"/>
      <c r="E11" s="12"/>
      <c r="F11" s="12"/>
      <c r="G11" s="2" t="s">
        <v>22</v>
      </c>
      <c r="H11" s="2"/>
      <c r="I11" s="2"/>
      <c r="J11" s="2"/>
      <c r="K11" s="12"/>
      <c r="L11" s="12"/>
      <c r="M11" s="12"/>
      <c r="N11" s="12"/>
      <c r="O11" s="12"/>
      <c r="P11" s="12"/>
      <c r="Q11" s="12"/>
    </row>
    <row r="12" spans="1:18" ht="22.35" customHeight="1" x14ac:dyDescent="0.25">
      <c r="A12" s="9" t="s">
        <v>16</v>
      </c>
      <c r="B12" s="10">
        <v>201</v>
      </c>
      <c r="C12" s="10">
        <v>74</v>
      </c>
      <c r="D12" s="10">
        <v>787</v>
      </c>
      <c r="E12" s="10">
        <v>86</v>
      </c>
      <c r="F12" s="10">
        <v>445</v>
      </c>
      <c r="G12" s="10">
        <v>58</v>
      </c>
      <c r="H12" s="10">
        <v>39</v>
      </c>
      <c r="I12" s="10">
        <v>35</v>
      </c>
      <c r="J12" s="10">
        <v>28</v>
      </c>
      <c r="K12" s="10">
        <v>10</v>
      </c>
      <c r="L12" s="10">
        <v>9</v>
      </c>
      <c r="M12" s="10">
        <v>124</v>
      </c>
      <c r="N12" s="10">
        <v>30</v>
      </c>
      <c r="O12" s="10">
        <v>38</v>
      </c>
      <c r="P12" s="11">
        <f>SUM(B12:O12)-M12</f>
        <v>1840</v>
      </c>
      <c r="Q12" s="19">
        <f>P12-P7</f>
        <v>92</v>
      </c>
      <c r="R12" s="20" t="s">
        <v>20</v>
      </c>
    </row>
    <row r="13" spans="1:18" ht="22.35" customHeight="1" x14ac:dyDescent="0.25">
      <c r="A13" s="13" t="s">
        <v>17</v>
      </c>
      <c r="B13" s="14">
        <v>129</v>
      </c>
      <c r="C13" s="14">
        <v>52</v>
      </c>
      <c r="D13" s="14">
        <v>429</v>
      </c>
      <c r="E13" s="14">
        <v>62</v>
      </c>
      <c r="F13" s="14">
        <v>65</v>
      </c>
      <c r="G13" s="15">
        <v>0</v>
      </c>
      <c r="H13" s="15">
        <v>0</v>
      </c>
      <c r="I13" s="14">
        <v>35</v>
      </c>
      <c r="J13" s="14">
        <v>28</v>
      </c>
      <c r="K13" s="14">
        <v>7</v>
      </c>
      <c r="L13" s="14">
        <v>9</v>
      </c>
      <c r="M13" s="14">
        <v>124</v>
      </c>
      <c r="N13" s="15">
        <v>0</v>
      </c>
      <c r="O13" s="15">
        <v>3</v>
      </c>
      <c r="P13" s="11">
        <f>SUM(B13:O13)-M13</f>
        <v>819</v>
      </c>
      <c r="Q13" s="23">
        <f>P13-P8</f>
        <v>198</v>
      </c>
      <c r="R13" s="20" t="s">
        <v>23</v>
      </c>
    </row>
    <row r="14" spans="1:18" ht="22.35" customHeight="1" x14ac:dyDescent="0.35">
      <c r="A14" s="13" t="s">
        <v>18</v>
      </c>
      <c r="B14" s="16">
        <f t="shared" ref="B14:P14" si="3">B13/B12</f>
        <v>0.64179104477611937</v>
      </c>
      <c r="C14" s="16">
        <f t="shared" si="3"/>
        <v>0.70270270270270274</v>
      </c>
      <c r="D14" s="16">
        <f t="shared" si="3"/>
        <v>0.54510800508259216</v>
      </c>
      <c r="E14" s="16">
        <f t="shared" si="3"/>
        <v>0.72093023255813948</v>
      </c>
      <c r="F14" s="16">
        <f t="shared" si="3"/>
        <v>0.14606741573033707</v>
      </c>
      <c r="G14" s="16">
        <f t="shared" si="3"/>
        <v>0</v>
      </c>
      <c r="H14" s="16">
        <f t="shared" si="3"/>
        <v>0</v>
      </c>
      <c r="I14" s="16">
        <f t="shared" si="3"/>
        <v>1</v>
      </c>
      <c r="J14" s="16">
        <f t="shared" si="3"/>
        <v>1</v>
      </c>
      <c r="K14" s="16">
        <f t="shared" si="3"/>
        <v>0.7</v>
      </c>
      <c r="L14" s="16">
        <f t="shared" si="3"/>
        <v>1</v>
      </c>
      <c r="M14" s="16">
        <f t="shared" si="3"/>
        <v>1</v>
      </c>
      <c r="N14" s="16">
        <f t="shared" si="3"/>
        <v>0</v>
      </c>
      <c r="O14" s="16">
        <f t="shared" si="3"/>
        <v>7.8947368421052627E-2</v>
      </c>
      <c r="P14" s="17">
        <f t="shared" si="3"/>
        <v>0.44510869565217392</v>
      </c>
      <c r="Q14" s="12"/>
    </row>
    <row r="15" spans="1:18" ht="22.35" customHeight="1" x14ac:dyDescent="0.35">
      <c r="A15" s="22" t="s">
        <v>21</v>
      </c>
      <c r="B15" s="17">
        <f t="shared" ref="B15:P15" si="4">B14-B9</f>
        <v>-5.4341551908963504E-2</v>
      </c>
      <c r="C15" s="17">
        <f t="shared" si="4"/>
        <v>-2.969166349448038E-2</v>
      </c>
      <c r="D15" s="17">
        <f t="shared" si="4"/>
        <v>0.17247927879532932</v>
      </c>
      <c r="E15" s="17">
        <f t="shared" si="4"/>
        <v>0.22710307206431235</v>
      </c>
      <c r="F15" s="17">
        <f t="shared" si="4"/>
        <v>3.2641489804411145E-2</v>
      </c>
      <c r="G15" s="17">
        <f t="shared" si="4"/>
        <v>0</v>
      </c>
      <c r="H15" s="17">
        <f t="shared" si="4"/>
        <v>0</v>
      </c>
      <c r="I15" s="17">
        <f t="shared" si="4"/>
        <v>0</v>
      </c>
      <c r="J15" s="17">
        <f t="shared" si="4"/>
        <v>0</v>
      </c>
      <c r="K15" s="17">
        <f t="shared" si="4"/>
        <v>0</v>
      </c>
      <c r="L15" s="17">
        <f t="shared" si="4"/>
        <v>0</v>
      </c>
      <c r="M15" s="17">
        <f t="shared" si="4"/>
        <v>0</v>
      </c>
      <c r="N15" s="17">
        <f t="shared" si="4"/>
        <v>0</v>
      </c>
      <c r="O15" s="17">
        <f t="shared" si="4"/>
        <v>7.8947368421052627E-2</v>
      </c>
      <c r="P15" s="17">
        <f t="shared" si="4"/>
        <v>8.9845537757437088E-2</v>
      </c>
      <c r="Q15" s="12"/>
    </row>
    <row r="16" spans="1:18" ht="22.35" customHeight="1" x14ac:dyDescent="0.35">
      <c r="B16" s="12"/>
      <c r="C16" s="18"/>
      <c r="D16" s="12"/>
      <c r="E16" s="12"/>
      <c r="F16" s="12"/>
      <c r="G16" s="2" t="s">
        <v>24</v>
      </c>
      <c r="H16" s="2"/>
      <c r="I16" s="2"/>
      <c r="J16" s="2"/>
      <c r="K16" s="12"/>
      <c r="L16" s="12"/>
      <c r="M16" s="12"/>
      <c r="N16" s="12"/>
      <c r="O16" s="12"/>
      <c r="P16" s="12"/>
      <c r="Q16" s="12"/>
    </row>
    <row r="17" spans="1:18" ht="22.35" customHeight="1" x14ac:dyDescent="0.25">
      <c r="A17" s="9" t="s">
        <v>16</v>
      </c>
      <c r="B17" s="10">
        <v>210</v>
      </c>
      <c r="C17" s="10">
        <v>77</v>
      </c>
      <c r="D17" s="10">
        <v>806</v>
      </c>
      <c r="E17" s="10">
        <v>86</v>
      </c>
      <c r="F17" s="10">
        <v>453</v>
      </c>
      <c r="G17" s="10">
        <v>59</v>
      </c>
      <c r="H17" s="10">
        <v>40</v>
      </c>
      <c r="I17" s="10">
        <v>43</v>
      </c>
      <c r="J17" s="10">
        <v>30</v>
      </c>
      <c r="K17" s="10">
        <v>11</v>
      </c>
      <c r="L17" s="10">
        <v>9</v>
      </c>
      <c r="M17" s="10">
        <v>134</v>
      </c>
      <c r="N17" s="10">
        <v>31</v>
      </c>
      <c r="O17" s="10">
        <v>38</v>
      </c>
      <c r="P17" s="11">
        <f>SUM(B17:O17)-M17</f>
        <v>1893</v>
      </c>
      <c r="Q17" s="19">
        <f>P17-P12</f>
        <v>53</v>
      </c>
      <c r="R17" s="20" t="s">
        <v>20</v>
      </c>
    </row>
    <row r="18" spans="1:18" ht="22.35" customHeight="1" x14ac:dyDescent="0.25">
      <c r="A18" s="13" t="s">
        <v>17</v>
      </c>
      <c r="B18" s="14">
        <v>134</v>
      </c>
      <c r="C18" s="14">
        <v>57</v>
      </c>
      <c r="D18" s="14">
        <v>463</v>
      </c>
      <c r="E18" s="14">
        <v>65</v>
      </c>
      <c r="F18" s="14">
        <v>68</v>
      </c>
      <c r="G18" s="15">
        <v>0</v>
      </c>
      <c r="H18" s="15">
        <v>0</v>
      </c>
      <c r="I18" s="14">
        <v>43</v>
      </c>
      <c r="J18" s="14">
        <v>30</v>
      </c>
      <c r="K18" s="14">
        <v>9</v>
      </c>
      <c r="L18" s="14">
        <v>9</v>
      </c>
      <c r="M18" s="14">
        <v>134</v>
      </c>
      <c r="N18" s="15">
        <v>0</v>
      </c>
      <c r="O18" s="15">
        <v>0</v>
      </c>
      <c r="P18" s="11">
        <f>SUM(B18:O18)-M18</f>
        <v>878</v>
      </c>
      <c r="Q18" s="23">
        <f>P18-P13</f>
        <v>59</v>
      </c>
      <c r="R18" s="20" t="s">
        <v>23</v>
      </c>
    </row>
    <row r="19" spans="1:18" ht="22.35" customHeight="1" x14ac:dyDescent="0.35">
      <c r="A19" s="13" t="s">
        <v>18</v>
      </c>
      <c r="B19" s="16">
        <f t="shared" ref="B19:P19" si="5">B18/B17</f>
        <v>0.63809523809523805</v>
      </c>
      <c r="C19" s="16">
        <f t="shared" si="5"/>
        <v>0.74025974025974028</v>
      </c>
      <c r="D19" s="16">
        <f t="shared" si="5"/>
        <v>0.57444168734491319</v>
      </c>
      <c r="E19" s="16">
        <f t="shared" si="5"/>
        <v>0.7558139534883721</v>
      </c>
      <c r="F19" s="16">
        <f t="shared" si="5"/>
        <v>0.15011037527593818</v>
      </c>
      <c r="G19" s="16">
        <f t="shared" si="5"/>
        <v>0</v>
      </c>
      <c r="H19" s="16">
        <f t="shared" si="5"/>
        <v>0</v>
      </c>
      <c r="I19" s="16">
        <f t="shared" si="5"/>
        <v>1</v>
      </c>
      <c r="J19" s="16">
        <f t="shared" si="5"/>
        <v>1</v>
      </c>
      <c r="K19" s="16">
        <f t="shared" si="5"/>
        <v>0.81818181818181823</v>
      </c>
      <c r="L19" s="16">
        <f t="shared" si="5"/>
        <v>1</v>
      </c>
      <c r="M19" s="16">
        <f t="shared" si="5"/>
        <v>1</v>
      </c>
      <c r="N19" s="16">
        <f t="shared" si="5"/>
        <v>0</v>
      </c>
      <c r="O19" s="16">
        <f t="shared" si="5"/>
        <v>0</v>
      </c>
      <c r="P19" s="17">
        <f t="shared" si="5"/>
        <v>0.46381405176967777</v>
      </c>
      <c r="Q19" s="12"/>
    </row>
    <row r="20" spans="1:18" ht="22.35" customHeight="1" x14ac:dyDescent="0.35">
      <c r="A20" s="22" t="s">
        <v>21</v>
      </c>
      <c r="B20" s="17">
        <f t="shared" ref="B20:P20" si="6">B19-B14</f>
        <v>-3.6958066808813195E-3</v>
      </c>
      <c r="C20" s="17">
        <f t="shared" si="6"/>
        <v>3.7557037557037543E-2</v>
      </c>
      <c r="D20" s="17">
        <f t="shared" si="6"/>
        <v>2.9333682262321026E-2</v>
      </c>
      <c r="E20" s="17">
        <f t="shared" si="6"/>
        <v>3.488372093023262E-2</v>
      </c>
      <c r="F20" s="17">
        <f t="shared" si="6"/>
        <v>4.0429595456011047E-3</v>
      </c>
      <c r="G20" s="17">
        <f t="shared" si="6"/>
        <v>0</v>
      </c>
      <c r="H20" s="17">
        <f t="shared" si="6"/>
        <v>0</v>
      </c>
      <c r="I20" s="17">
        <f t="shared" si="6"/>
        <v>0</v>
      </c>
      <c r="J20" s="17">
        <f t="shared" si="6"/>
        <v>0</v>
      </c>
      <c r="K20" s="17">
        <f t="shared" si="6"/>
        <v>0.11818181818181828</v>
      </c>
      <c r="L20" s="17">
        <f t="shared" si="6"/>
        <v>0</v>
      </c>
      <c r="M20" s="17">
        <f t="shared" si="6"/>
        <v>0</v>
      </c>
      <c r="N20" s="17">
        <f t="shared" si="6"/>
        <v>0</v>
      </c>
      <c r="O20" s="17">
        <f t="shared" si="6"/>
        <v>-7.8947368421052627E-2</v>
      </c>
      <c r="P20" s="17">
        <f t="shared" si="6"/>
        <v>1.8705356117503846E-2</v>
      </c>
      <c r="Q20" s="12"/>
    </row>
    <row r="21" spans="1:18" ht="22.35" customHeight="1" x14ac:dyDescent="0.35">
      <c r="B21" s="12"/>
      <c r="C21" s="18"/>
      <c r="D21" s="12"/>
      <c r="E21" s="12"/>
      <c r="F21" s="12"/>
      <c r="G21" s="2" t="s">
        <v>25</v>
      </c>
      <c r="H21" s="2"/>
      <c r="I21" s="2"/>
      <c r="J21" s="2"/>
      <c r="K21" s="12"/>
      <c r="L21" s="12"/>
      <c r="M21" s="12"/>
      <c r="N21" s="12"/>
      <c r="O21" s="12"/>
      <c r="P21" s="12"/>
      <c r="Q21" s="12"/>
    </row>
    <row r="22" spans="1:18" ht="22.35" customHeight="1" x14ac:dyDescent="0.25">
      <c r="A22" s="9" t="s">
        <v>16</v>
      </c>
      <c r="B22" s="10">
        <v>212</v>
      </c>
      <c r="C22" s="10">
        <v>83</v>
      </c>
      <c r="D22" s="10">
        <v>839</v>
      </c>
      <c r="E22" s="10">
        <v>90</v>
      </c>
      <c r="F22" s="10">
        <v>457</v>
      </c>
      <c r="G22" s="10">
        <v>60</v>
      </c>
      <c r="H22" s="10">
        <v>42</v>
      </c>
      <c r="I22" s="10">
        <v>44</v>
      </c>
      <c r="J22" s="10">
        <v>32</v>
      </c>
      <c r="K22" s="10">
        <v>11</v>
      </c>
      <c r="L22" s="10">
        <v>9</v>
      </c>
      <c r="M22" s="10">
        <v>134</v>
      </c>
      <c r="N22" s="10">
        <v>31</v>
      </c>
      <c r="O22" s="10">
        <v>38</v>
      </c>
      <c r="P22" s="11">
        <f>SUM(B22:O22)-M22</f>
        <v>1948</v>
      </c>
      <c r="Q22" s="19">
        <f>P22-P17</f>
        <v>55</v>
      </c>
      <c r="R22" s="20" t="s">
        <v>20</v>
      </c>
    </row>
    <row r="23" spans="1:18" ht="22.35" customHeight="1" x14ac:dyDescent="0.25">
      <c r="A23" s="13" t="s">
        <v>17</v>
      </c>
      <c r="B23" s="14">
        <v>148</v>
      </c>
      <c r="C23" s="14">
        <v>57</v>
      </c>
      <c r="D23" s="14">
        <v>468</v>
      </c>
      <c r="E23" s="14">
        <v>69</v>
      </c>
      <c r="F23" s="14">
        <v>75</v>
      </c>
      <c r="G23" s="15">
        <v>0</v>
      </c>
      <c r="H23" s="15">
        <v>0</v>
      </c>
      <c r="I23" s="14">
        <v>44</v>
      </c>
      <c r="J23" s="14">
        <v>32</v>
      </c>
      <c r="K23" s="14">
        <v>9</v>
      </c>
      <c r="L23" s="14">
        <v>9</v>
      </c>
      <c r="M23" s="14">
        <v>134</v>
      </c>
      <c r="N23" s="15">
        <v>0</v>
      </c>
      <c r="O23" s="15">
        <v>0</v>
      </c>
      <c r="P23" s="11">
        <f>SUM(B23:O23)-M23</f>
        <v>911</v>
      </c>
      <c r="Q23" s="23">
        <f>P23-P18</f>
        <v>33</v>
      </c>
      <c r="R23" s="20" t="s">
        <v>23</v>
      </c>
    </row>
    <row r="24" spans="1:18" ht="22.35" customHeight="1" x14ac:dyDescent="0.35">
      <c r="A24" s="13" t="s">
        <v>18</v>
      </c>
      <c r="B24" s="16">
        <f t="shared" ref="B24:P24" si="7">B23/B22</f>
        <v>0.69811320754716977</v>
      </c>
      <c r="C24" s="16">
        <f t="shared" si="7"/>
        <v>0.68674698795180722</v>
      </c>
      <c r="D24" s="16">
        <f t="shared" si="7"/>
        <v>0.55780691299165674</v>
      </c>
      <c r="E24" s="16">
        <f t="shared" si="7"/>
        <v>0.76666666666666672</v>
      </c>
      <c r="F24" s="16">
        <f t="shared" si="7"/>
        <v>0.16411378555798686</v>
      </c>
      <c r="G24" s="16">
        <f t="shared" si="7"/>
        <v>0</v>
      </c>
      <c r="H24" s="16">
        <f t="shared" si="7"/>
        <v>0</v>
      </c>
      <c r="I24" s="16">
        <f t="shared" si="7"/>
        <v>1</v>
      </c>
      <c r="J24" s="16">
        <f t="shared" si="7"/>
        <v>1</v>
      </c>
      <c r="K24" s="16">
        <f t="shared" si="7"/>
        <v>0.81818181818181823</v>
      </c>
      <c r="L24" s="16">
        <f t="shared" si="7"/>
        <v>1</v>
      </c>
      <c r="M24" s="16">
        <f t="shared" si="7"/>
        <v>1</v>
      </c>
      <c r="N24" s="16">
        <f t="shared" si="7"/>
        <v>0</v>
      </c>
      <c r="O24" s="16">
        <f t="shared" si="7"/>
        <v>0</v>
      </c>
      <c r="P24" s="17">
        <f t="shared" si="7"/>
        <v>0.46765913757700206</v>
      </c>
      <c r="Q24" s="12"/>
    </row>
    <row r="25" spans="1:18" ht="22.35" customHeight="1" x14ac:dyDescent="0.35">
      <c r="A25" s="22" t="s">
        <v>21</v>
      </c>
      <c r="B25" s="17">
        <f t="shared" ref="B25:P25" si="8">B24-B19</f>
        <v>6.0017969451931719E-2</v>
      </c>
      <c r="C25" s="17">
        <f t="shared" si="8"/>
        <v>-5.3512752307933065E-2</v>
      </c>
      <c r="D25" s="17">
        <f t="shared" si="8"/>
        <v>-1.6634774353256443E-2</v>
      </c>
      <c r="E25" s="17">
        <f t="shared" si="8"/>
        <v>1.0852713178294615E-2</v>
      </c>
      <c r="F25" s="17">
        <f t="shared" si="8"/>
        <v>1.4003410282048684E-2</v>
      </c>
      <c r="G25" s="17">
        <f t="shared" si="8"/>
        <v>0</v>
      </c>
      <c r="H25" s="17">
        <f t="shared" si="8"/>
        <v>0</v>
      </c>
      <c r="I25" s="17">
        <f t="shared" si="8"/>
        <v>0</v>
      </c>
      <c r="J25" s="17">
        <f t="shared" si="8"/>
        <v>0</v>
      </c>
      <c r="K25" s="17">
        <f t="shared" si="8"/>
        <v>0</v>
      </c>
      <c r="L25" s="17">
        <f t="shared" si="8"/>
        <v>0</v>
      </c>
      <c r="M25" s="17">
        <f t="shared" si="8"/>
        <v>0</v>
      </c>
      <c r="N25" s="17">
        <f t="shared" si="8"/>
        <v>0</v>
      </c>
      <c r="O25" s="17">
        <f t="shared" si="8"/>
        <v>0</v>
      </c>
      <c r="P25" s="17">
        <f t="shared" si="8"/>
        <v>3.8450858073242888E-3</v>
      </c>
      <c r="Q25" s="12"/>
    </row>
    <row r="26" spans="1:18" ht="22.35" customHeight="1" x14ac:dyDescent="0.35">
      <c r="B26" s="12"/>
      <c r="C26" s="18"/>
      <c r="D26" s="12"/>
      <c r="E26" s="12"/>
      <c r="F26" s="12"/>
      <c r="G26" s="2" t="s">
        <v>26</v>
      </c>
      <c r="H26" s="2"/>
      <c r="I26" s="2"/>
      <c r="J26" s="2"/>
      <c r="K26" s="12"/>
      <c r="L26" s="12"/>
      <c r="M26" s="12"/>
      <c r="N26" s="12"/>
      <c r="O26" s="12"/>
      <c r="P26" s="12"/>
      <c r="Q26" s="12"/>
    </row>
    <row r="27" spans="1:18" ht="22.35" customHeight="1" x14ac:dyDescent="0.25">
      <c r="A27" s="9" t="s">
        <v>16</v>
      </c>
      <c r="B27" s="10">
        <v>230</v>
      </c>
      <c r="C27" s="10">
        <v>85</v>
      </c>
      <c r="D27" s="10">
        <v>877</v>
      </c>
      <c r="E27" s="10">
        <v>93</v>
      </c>
      <c r="F27" s="10">
        <v>484</v>
      </c>
      <c r="G27" s="10">
        <v>60</v>
      </c>
      <c r="H27" s="10">
        <v>42</v>
      </c>
      <c r="I27" s="10">
        <v>44</v>
      </c>
      <c r="J27" s="10">
        <v>34</v>
      </c>
      <c r="K27" s="10">
        <v>11</v>
      </c>
      <c r="L27" s="10">
        <v>9</v>
      </c>
      <c r="M27" s="10">
        <v>134</v>
      </c>
      <c r="N27" s="10">
        <v>39</v>
      </c>
      <c r="O27" s="10">
        <v>38</v>
      </c>
      <c r="P27" s="11">
        <f>SUM(B27:O27)-M27</f>
        <v>2046</v>
      </c>
      <c r="Q27" s="19">
        <f>P27-P22</f>
        <v>98</v>
      </c>
      <c r="R27" s="20" t="s">
        <v>20</v>
      </c>
    </row>
    <row r="28" spans="1:18" ht="22.35" customHeight="1" x14ac:dyDescent="0.25">
      <c r="A28" s="13" t="s">
        <v>17</v>
      </c>
      <c r="B28" s="14">
        <v>162</v>
      </c>
      <c r="C28" s="14">
        <v>64</v>
      </c>
      <c r="D28" s="14">
        <v>511</v>
      </c>
      <c r="E28" s="14">
        <v>78</v>
      </c>
      <c r="F28" s="14">
        <v>90</v>
      </c>
      <c r="G28" s="15">
        <v>0</v>
      </c>
      <c r="H28" s="15">
        <v>0</v>
      </c>
      <c r="I28" s="14">
        <v>44</v>
      </c>
      <c r="J28" s="14">
        <v>34</v>
      </c>
      <c r="K28" s="14">
        <v>9</v>
      </c>
      <c r="L28" s="14">
        <v>9</v>
      </c>
      <c r="M28" s="14">
        <v>134</v>
      </c>
      <c r="N28" s="15">
        <v>0</v>
      </c>
      <c r="O28" s="15">
        <v>0</v>
      </c>
      <c r="P28" s="11">
        <f>SUM(B28:O28)-M28</f>
        <v>1001</v>
      </c>
      <c r="Q28" s="23">
        <f>P28-P23</f>
        <v>90</v>
      </c>
      <c r="R28" s="20" t="s">
        <v>23</v>
      </c>
    </row>
    <row r="29" spans="1:18" ht="22.35" customHeight="1" x14ac:dyDescent="0.35">
      <c r="A29" s="13" t="s">
        <v>18</v>
      </c>
      <c r="B29" s="24">
        <f t="shared" ref="B29:P29" si="9">B28/B27</f>
        <v>0.70434782608695656</v>
      </c>
      <c r="C29" s="24">
        <f t="shared" si="9"/>
        <v>0.75294117647058822</v>
      </c>
      <c r="D29" s="16">
        <f t="shared" si="9"/>
        <v>0.5826681870011402</v>
      </c>
      <c r="E29" s="24">
        <f t="shared" si="9"/>
        <v>0.83870967741935487</v>
      </c>
      <c r="F29" s="16">
        <f t="shared" si="9"/>
        <v>0.18595041322314049</v>
      </c>
      <c r="G29" s="16">
        <f t="shared" si="9"/>
        <v>0</v>
      </c>
      <c r="H29" s="16">
        <f t="shared" si="9"/>
        <v>0</v>
      </c>
      <c r="I29" s="24">
        <f t="shared" si="9"/>
        <v>1</v>
      </c>
      <c r="J29" s="24">
        <f t="shared" si="9"/>
        <v>1</v>
      </c>
      <c r="K29" s="24">
        <f t="shared" si="9"/>
        <v>0.81818181818181823</v>
      </c>
      <c r="L29" s="24">
        <f t="shared" si="9"/>
        <v>1</v>
      </c>
      <c r="M29" s="24">
        <f t="shared" si="9"/>
        <v>1</v>
      </c>
      <c r="N29" s="16">
        <f t="shared" si="9"/>
        <v>0</v>
      </c>
      <c r="O29" s="16">
        <f t="shared" si="9"/>
        <v>0</v>
      </c>
      <c r="P29" s="17">
        <f t="shared" si="9"/>
        <v>0.489247311827957</v>
      </c>
      <c r="Q29" s="12"/>
    </row>
    <row r="30" spans="1:18" ht="21.75" customHeight="1" x14ac:dyDescent="0.35">
      <c r="A30" s="22" t="s">
        <v>21</v>
      </c>
      <c r="B30" s="17">
        <f t="shared" ref="B30:P30" si="10">B29-B24</f>
        <v>6.2346185397867959E-3</v>
      </c>
      <c r="C30" s="17">
        <f t="shared" si="10"/>
        <v>6.6194188518781005E-2</v>
      </c>
      <c r="D30" s="17">
        <f t="shared" si="10"/>
        <v>2.4861274009483458E-2</v>
      </c>
      <c r="E30" s="17">
        <f t="shared" si="10"/>
        <v>7.2043010752688152E-2</v>
      </c>
      <c r="F30" s="17">
        <f t="shared" si="10"/>
        <v>2.1836627665153624E-2</v>
      </c>
      <c r="G30" s="17">
        <f t="shared" si="10"/>
        <v>0</v>
      </c>
      <c r="H30" s="17">
        <f t="shared" si="10"/>
        <v>0</v>
      </c>
      <c r="I30" s="17">
        <f t="shared" si="10"/>
        <v>0</v>
      </c>
      <c r="J30" s="17">
        <f t="shared" si="10"/>
        <v>0</v>
      </c>
      <c r="K30" s="17">
        <f t="shared" si="10"/>
        <v>0</v>
      </c>
      <c r="L30" s="17">
        <f t="shared" si="10"/>
        <v>0</v>
      </c>
      <c r="M30" s="17">
        <f t="shared" si="10"/>
        <v>0</v>
      </c>
      <c r="N30" s="17">
        <f t="shared" si="10"/>
        <v>0</v>
      </c>
      <c r="O30" s="17">
        <f t="shared" si="10"/>
        <v>0</v>
      </c>
      <c r="P30" s="17">
        <f t="shared" si="10"/>
        <v>2.1588174250954939E-2</v>
      </c>
      <c r="Q30" s="12"/>
    </row>
    <row r="31" spans="1:18" ht="22.35" customHeight="1" x14ac:dyDescent="0.35">
      <c r="B31" s="12"/>
      <c r="C31" s="18"/>
      <c r="D31" s="12"/>
      <c r="E31" s="12"/>
      <c r="F31" s="12"/>
      <c r="G31" s="2" t="s">
        <v>27</v>
      </c>
      <c r="H31" s="2"/>
      <c r="I31" s="2"/>
      <c r="J31" s="2"/>
      <c r="K31" s="12"/>
      <c r="L31" s="12"/>
      <c r="M31" s="12"/>
      <c r="N31" s="12"/>
      <c r="O31" s="12"/>
      <c r="P31" s="12"/>
      <c r="Q31" s="12"/>
    </row>
    <row r="32" spans="1:18" ht="22.35" customHeight="1" x14ac:dyDescent="0.25">
      <c r="A32" s="9" t="s">
        <v>16</v>
      </c>
      <c r="B32" s="10">
        <v>242</v>
      </c>
      <c r="C32" s="10">
        <v>88</v>
      </c>
      <c r="D32" s="10">
        <v>924</v>
      </c>
      <c r="E32" s="10">
        <v>96</v>
      </c>
      <c r="F32" s="10">
        <v>505</v>
      </c>
      <c r="G32" s="10">
        <v>60</v>
      </c>
      <c r="H32" s="10">
        <v>43</v>
      </c>
      <c r="I32" s="10">
        <v>61</v>
      </c>
      <c r="J32" s="10">
        <v>38</v>
      </c>
      <c r="K32" s="10">
        <v>14</v>
      </c>
      <c r="L32" s="10">
        <v>9</v>
      </c>
      <c r="M32" s="10">
        <v>141</v>
      </c>
      <c r="N32" s="10">
        <v>46</v>
      </c>
      <c r="O32" s="10">
        <v>44</v>
      </c>
      <c r="P32" s="11">
        <f>SUM(B32:O32)-M32</f>
        <v>2170</v>
      </c>
      <c r="Q32" s="19">
        <f>P32-P27</f>
        <v>124</v>
      </c>
      <c r="R32" s="20" t="s">
        <v>20</v>
      </c>
    </row>
    <row r="33" spans="1:18" ht="22.35" customHeight="1" x14ac:dyDescent="0.25">
      <c r="A33" s="13" t="s">
        <v>17</v>
      </c>
      <c r="B33" s="14">
        <v>177</v>
      </c>
      <c r="C33" s="14">
        <v>69</v>
      </c>
      <c r="D33" s="14">
        <v>554</v>
      </c>
      <c r="E33" s="14">
        <v>82</v>
      </c>
      <c r="F33" s="14">
        <v>105</v>
      </c>
      <c r="G33" s="15">
        <v>0</v>
      </c>
      <c r="H33" s="15">
        <v>0</v>
      </c>
      <c r="I33" s="14">
        <v>61</v>
      </c>
      <c r="J33" s="14">
        <v>38</v>
      </c>
      <c r="K33" s="14">
        <v>11</v>
      </c>
      <c r="L33" s="14">
        <v>9</v>
      </c>
      <c r="M33" s="14">
        <v>141</v>
      </c>
      <c r="N33" s="15">
        <v>0</v>
      </c>
      <c r="O33" s="15">
        <v>0</v>
      </c>
      <c r="P33" s="11">
        <f>SUM(B33:O33)-M33</f>
        <v>1106</v>
      </c>
      <c r="Q33" s="23">
        <f>P33-P28</f>
        <v>105</v>
      </c>
      <c r="R33" s="20" t="s">
        <v>23</v>
      </c>
    </row>
    <row r="34" spans="1:18" ht="21.6" customHeight="1" x14ac:dyDescent="0.35">
      <c r="A34" s="13" t="s">
        <v>18</v>
      </c>
      <c r="B34" s="16">
        <f t="shared" ref="B34:P34" si="11">B33/B32</f>
        <v>0.73140495867768596</v>
      </c>
      <c r="C34" s="16">
        <f t="shared" si="11"/>
        <v>0.78409090909090906</v>
      </c>
      <c r="D34" s="16">
        <f t="shared" si="11"/>
        <v>0.59956709956709953</v>
      </c>
      <c r="E34" s="16">
        <f t="shared" si="11"/>
        <v>0.85416666666666663</v>
      </c>
      <c r="F34" s="16">
        <f t="shared" si="11"/>
        <v>0.20792079207920791</v>
      </c>
      <c r="G34" s="16">
        <f t="shared" si="11"/>
        <v>0</v>
      </c>
      <c r="H34" s="16">
        <f t="shared" si="11"/>
        <v>0</v>
      </c>
      <c r="I34" s="16">
        <f t="shared" si="11"/>
        <v>1</v>
      </c>
      <c r="J34" s="16">
        <f t="shared" si="11"/>
        <v>1</v>
      </c>
      <c r="K34" s="16">
        <f t="shared" si="11"/>
        <v>0.7857142857142857</v>
      </c>
      <c r="L34" s="16">
        <f t="shared" si="11"/>
        <v>1</v>
      </c>
      <c r="M34" s="16">
        <f t="shared" si="11"/>
        <v>1</v>
      </c>
      <c r="N34" s="16">
        <f t="shared" si="11"/>
        <v>0</v>
      </c>
      <c r="O34" s="16">
        <f t="shared" si="11"/>
        <v>0</v>
      </c>
      <c r="P34" s="17">
        <f t="shared" si="11"/>
        <v>0.50967741935483868</v>
      </c>
      <c r="Q34" s="12"/>
    </row>
    <row r="35" spans="1:18" ht="21.6" customHeight="1" x14ac:dyDescent="0.35">
      <c r="A35" s="22" t="s">
        <v>21</v>
      </c>
      <c r="B35" s="17">
        <f t="shared" ref="B35:P35" si="12">B34-B29</f>
        <v>2.7057132590729394E-2</v>
      </c>
      <c r="C35" s="17">
        <f t="shared" si="12"/>
        <v>3.1149732620320836E-2</v>
      </c>
      <c r="D35" s="17">
        <f t="shared" si="12"/>
        <v>1.6898912565959323E-2</v>
      </c>
      <c r="E35" s="17">
        <f t="shared" si="12"/>
        <v>1.5456989247311759E-2</v>
      </c>
      <c r="F35" s="17">
        <f t="shared" si="12"/>
        <v>2.1970378856067424E-2</v>
      </c>
      <c r="G35" s="17">
        <f t="shared" si="12"/>
        <v>0</v>
      </c>
      <c r="H35" s="17">
        <f t="shared" si="12"/>
        <v>0</v>
      </c>
      <c r="I35" s="17">
        <f t="shared" si="12"/>
        <v>0</v>
      </c>
      <c r="J35" s="17">
        <f t="shared" si="12"/>
        <v>0</v>
      </c>
      <c r="K35" s="17">
        <f t="shared" si="12"/>
        <v>-3.2467532467532534E-2</v>
      </c>
      <c r="L35" s="17">
        <f t="shared" si="12"/>
        <v>0</v>
      </c>
      <c r="M35" s="17">
        <f t="shared" si="12"/>
        <v>0</v>
      </c>
      <c r="N35" s="17">
        <f t="shared" si="12"/>
        <v>0</v>
      </c>
      <c r="O35" s="17">
        <f t="shared" si="12"/>
        <v>0</v>
      </c>
      <c r="P35" s="17">
        <f t="shared" si="12"/>
        <v>2.043010752688168E-2</v>
      </c>
      <c r="Q35" s="12"/>
    </row>
    <row r="36" spans="1:18" ht="22.35" customHeight="1" x14ac:dyDescent="0.35">
      <c r="B36" s="12"/>
      <c r="C36" s="18"/>
      <c r="D36" s="12"/>
      <c r="E36" s="12"/>
      <c r="F36" s="12"/>
      <c r="G36" s="2" t="s">
        <v>28</v>
      </c>
      <c r="H36" s="2"/>
      <c r="I36" s="2"/>
      <c r="J36" s="2"/>
      <c r="K36" s="12"/>
      <c r="L36" s="12"/>
      <c r="M36" s="12"/>
      <c r="N36" s="12"/>
      <c r="O36" s="12"/>
      <c r="P36" s="12"/>
      <c r="Q36" s="12"/>
    </row>
    <row r="37" spans="1:18" ht="22.35" customHeight="1" x14ac:dyDescent="0.25">
      <c r="A37" s="9" t="s">
        <v>16</v>
      </c>
      <c r="B37" s="10">
        <v>256</v>
      </c>
      <c r="C37" s="10">
        <v>96</v>
      </c>
      <c r="D37" s="10">
        <v>992</v>
      </c>
      <c r="E37" s="10">
        <v>97</v>
      </c>
      <c r="F37" s="10">
        <v>535</v>
      </c>
      <c r="G37" s="10">
        <v>61</v>
      </c>
      <c r="H37" s="10">
        <v>44</v>
      </c>
      <c r="I37" s="10">
        <v>61</v>
      </c>
      <c r="J37" s="10">
        <v>38</v>
      </c>
      <c r="K37" s="10">
        <v>15</v>
      </c>
      <c r="L37" s="10">
        <v>9</v>
      </c>
      <c r="M37" s="10">
        <v>150</v>
      </c>
      <c r="N37" s="10">
        <v>49</v>
      </c>
      <c r="O37" s="10">
        <v>44</v>
      </c>
      <c r="P37" s="11">
        <f>SUM(B37:O37)-M37</f>
        <v>2297</v>
      </c>
      <c r="Q37" s="19">
        <f>P37-P32</f>
        <v>127</v>
      </c>
      <c r="R37" s="20" t="s">
        <v>20</v>
      </c>
    </row>
    <row r="38" spans="1:18" ht="22.35" customHeight="1" x14ac:dyDescent="0.25">
      <c r="A38" s="13" t="s">
        <v>17</v>
      </c>
      <c r="B38" s="14">
        <v>191</v>
      </c>
      <c r="C38" s="14">
        <v>71</v>
      </c>
      <c r="D38" s="14">
        <v>601</v>
      </c>
      <c r="E38" s="14">
        <v>88</v>
      </c>
      <c r="F38" s="14">
        <v>120</v>
      </c>
      <c r="G38" s="15">
        <v>0</v>
      </c>
      <c r="H38" s="15">
        <v>0</v>
      </c>
      <c r="I38" s="14">
        <v>61</v>
      </c>
      <c r="J38" s="14">
        <v>38</v>
      </c>
      <c r="K38" s="14">
        <v>14</v>
      </c>
      <c r="L38" s="14">
        <v>9</v>
      </c>
      <c r="M38" s="14">
        <v>150</v>
      </c>
      <c r="N38" s="15">
        <v>0</v>
      </c>
      <c r="O38" s="15">
        <v>0</v>
      </c>
      <c r="P38" s="11">
        <f>SUM(B38:O38)-M38</f>
        <v>1193</v>
      </c>
      <c r="Q38" s="23">
        <f>P38-P33</f>
        <v>87</v>
      </c>
      <c r="R38" s="20" t="s">
        <v>23</v>
      </c>
    </row>
    <row r="39" spans="1:18" ht="22.35" customHeight="1" x14ac:dyDescent="0.35">
      <c r="A39" s="13" t="s">
        <v>18</v>
      </c>
      <c r="B39" s="16">
        <f t="shared" ref="B39:P39" si="13">B38/B37</f>
        <v>0.74609375</v>
      </c>
      <c r="C39" s="16">
        <f t="shared" si="13"/>
        <v>0.73958333333333337</v>
      </c>
      <c r="D39" s="16">
        <f t="shared" si="13"/>
        <v>0.60584677419354838</v>
      </c>
      <c r="E39" s="16">
        <f t="shared" si="13"/>
        <v>0.90721649484536082</v>
      </c>
      <c r="F39" s="16">
        <f t="shared" si="13"/>
        <v>0.22429906542056074</v>
      </c>
      <c r="G39" s="16">
        <f t="shared" si="13"/>
        <v>0</v>
      </c>
      <c r="H39" s="16">
        <f t="shared" si="13"/>
        <v>0</v>
      </c>
      <c r="I39" s="16">
        <f t="shared" si="13"/>
        <v>1</v>
      </c>
      <c r="J39" s="16">
        <f t="shared" si="13"/>
        <v>1</v>
      </c>
      <c r="K39" s="16">
        <f t="shared" si="13"/>
        <v>0.93333333333333335</v>
      </c>
      <c r="L39" s="16">
        <f t="shared" si="13"/>
        <v>1</v>
      </c>
      <c r="M39" s="16">
        <f t="shared" si="13"/>
        <v>1</v>
      </c>
      <c r="N39" s="16">
        <f t="shared" si="13"/>
        <v>0</v>
      </c>
      <c r="O39" s="16">
        <f t="shared" si="13"/>
        <v>0</v>
      </c>
      <c r="P39" s="17">
        <f t="shared" si="13"/>
        <v>0.51937309534175014</v>
      </c>
      <c r="Q39" s="12"/>
    </row>
    <row r="40" spans="1:18" ht="21.95" customHeight="1" x14ac:dyDescent="0.35">
      <c r="A40" s="22" t="s">
        <v>21</v>
      </c>
      <c r="B40" s="25">
        <f t="shared" ref="B40:P40" si="14">B39-B34</f>
        <v>1.4688791322314043E-2</v>
      </c>
      <c r="C40" s="25">
        <f t="shared" si="14"/>
        <v>-4.450757575757569E-2</v>
      </c>
      <c r="D40" s="25">
        <f t="shared" si="14"/>
        <v>6.2796746264488501E-3</v>
      </c>
      <c r="E40" s="25">
        <f t="shared" si="14"/>
        <v>5.3049828178694192E-2</v>
      </c>
      <c r="F40" s="25">
        <f t="shared" si="14"/>
        <v>1.6378273341352834E-2</v>
      </c>
      <c r="G40" s="25">
        <f t="shared" si="14"/>
        <v>0</v>
      </c>
      <c r="H40" s="25">
        <f t="shared" si="14"/>
        <v>0</v>
      </c>
      <c r="I40" s="25">
        <f t="shared" si="14"/>
        <v>0</v>
      </c>
      <c r="J40" s="25">
        <f t="shared" si="14"/>
        <v>0</v>
      </c>
      <c r="K40" s="25">
        <f t="shared" si="14"/>
        <v>0.14761904761904765</v>
      </c>
      <c r="L40" s="25">
        <f t="shared" si="14"/>
        <v>0</v>
      </c>
      <c r="M40" s="25">
        <f t="shared" si="14"/>
        <v>0</v>
      </c>
      <c r="N40" s="25">
        <f t="shared" si="14"/>
        <v>0</v>
      </c>
      <c r="O40" s="25">
        <f t="shared" si="14"/>
        <v>0</v>
      </c>
      <c r="P40" s="25">
        <f t="shared" si="14"/>
        <v>9.6956759869114562E-3</v>
      </c>
      <c r="Q40" s="12"/>
    </row>
    <row r="41" spans="1:18" ht="21" customHeight="1" x14ac:dyDescent="0.35">
      <c r="B41" s="12"/>
      <c r="C41" s="18"/>
      <c r="D41" s="12"/>
      <c r="E41" s="12"/>
      <c r="F41" s="12"/>
      <c r="G41" s="2" t="s">
        <v>29</v>
      </c>
      <c r="H41" s="2"/>
      <c r="I41" s="2"/>
      <c r="J41" s="2"/>
      <c r="K41" s="12"/>
      <c r="L41" s="12"/>
      <c r="M41" s="12"/>
      <c r="N41" s="12"/>
      <c r="O41" s="12"/>
      <c r="P41" s="12"/>
      <c r="Q41" s="12"/>
    </row>
    <row r="42" spans="1:18" ht="21" x14ac:dyDescent="0.25">
      <c r="A42" s="9" t="s">
        <v>16</v>
      </c>
      <c r="B42" s="10">
        <v>262</v>
      </c>
      <c r="C42" s="10">
        <v>102</v>
      </c>
      <c r="D42" s="10">
        <v>1027</v>
      </c>
      <c r="E42" s="10">
        <v>99</v>
      </c>
      <c r="F42" s="10">
        <v>558</v>
      </c>
      <c r="G42" s="10">
        <v>65</v>
      </c>
      <c r="H42" s="10">
        <v>44</v>
      </c>
      <c r="I42" s="10">
        <v>73</v>
      </c>
      <c r="J42" s="10">
        <v>50</v>
      </c>
      <c r="K42" s="10">
        <v>15</v>
      </c>
      <c r="L42" s="10">
        <v>9</v>
      </c>
      <c r="M42" s="10">
        <v>150</v>
      </c>
      <c r="N42" s="10">
        <v>52</v>
      </c>
      <c r="O42" s="10">
        <v>45</v>
      </c>
      <c r="P42" s="11">
        <f>SUM(B42:O42)-M42</f>
        <v>2401</v>
      </c>
      <c r="Q42" s="19">
        <f>P42-P37</f>
        <v>104</v>
      </c>
      <c r="R42" s="20" t="s">
        <v>20</v>
      </c>
    </row>
    <row r="43" spans="1:18" ht="21" x14ac:dyDescent="0.25">
      <c r="A43" s="13" t="s">
        <v>17</v>
      </c>
      <c r="B43" s="14">
        <v>205</v>
      </c>
      <c r="C43" s="14">
        <v>76</v>
      </c>
      <c r="D43" s="14">
        <v>661</v>
      </c>
      <c r="E43" s="14">
        <v>89</v>
      </c>
      <c r="F43" s="14">
        <v>132</v>
      </c>
      <c r="G43" s="15">
        <v>0</v>
      </c>
      <c r="H43" s="15">
        <v>0</v>
      </c>
      <c r="I43" s="14">
        <v>73</v>
      </c>
      <c r="J43" s="14">
        <v>50</v>
      </c>
      <c r="K43" s="14">
        <v>14</v>
      </c>
      <c r="L43" s="14">
        <v>9</v>
      </c>
      <c r="M43" s="14">
        <v>150</v>
      </c>
      <c r="N43" s="15">
        <v>0</v>
      </c>
      <c r="O43" s="15">
        <v>0</v>
      </c>
      <c r="P43" s="11">
        <f>SUM(B43:O43)-M43</f>
        <v>1309</v>
      </c>
      <c r="Q43" s="23">
        <f>P43-P38</f>
        <v>116</v>
      </c>
      <c r="R43" s="20" t="s">
        <v>23</v>
      </c>
    </row>
    <row r="44" spans="1:18" ht="21" x14ac:dyDescent="0.35">
      <c r="A44" s="13" t="s">
        <v>18</v>
      </c>
      <c r="B44" s="16">
        <f t="shared" ref="B44:P44" si="15">B43/B42</f>
        <v>0.78244274809160308</v>
      </c>
      <c r="C44" s="16">
        <f t="shared" si="15"/>
        <v>0.74509803921568629</v>
      </c>
      <c r="D44" s="16">
        <f t="shared" si="15"/>
        <v>0.64362220058422592</v>
      </c>
      <c r="E44" s="16">
        <f t="shared" si="15"/>
        <v>0.89898989898989901</v>
      </c>
      <c r="F44" s="16">
        <f t="shared" si="15"/>
        <v>0.23655913978494625</v>
      </c>
      <c r="G44" s="16">
        <f t="shared" si="15"/>
        <v>0</v>
      </c>
      <c r="H44" s="16">
        <f t="shared" si="15"/>
        <v>0</v>
      </c>
      <c r="I44" s="16">
        <f t="shared" si="15"/>
        <v>1</v>
      </c>
      <c r="J44" s="16">
        <f t="shared" si="15"/>
        <v>1</v>
      </c>
      <c r="K44" s="16">
        <f t="shared" si="15"/>
        <v>0.93333333333333335</v>
      </c>
      <c r="L44" s="16">
        <f t="shared" si="15"/>
        <v>1</v>
      </c>
      <c r="M44" s="16">
        <f t="shared" si="15"/>
        <v>1</v>
      </c>
      <c r="N44" s="16">
        <f t="shared" si="15"/>
        <v>0</v>
      </c>
      <c r="O44" s="16">
        <f t="shared" si="15"/>
        <v>0</v>
      </c>
      <c r="P44" s="17">
        <f t="shared" si="15"/>
        <v>0.54518950437317781</v>
      </c>
      <c r="Q44" s="12"/>
    </row>
    <row r="45" spans="1:18" ht="21" x14ac:dyDescent="0.35">
      <c r="A45" s="22" t="s">
        <v>21</v>
      </c>
      <c r="B45" s="17">
        <f t="shared" ref="B45:P45" si="16">B44-B39</f>
        <v>3.634899809160308E-2</v>
      </c>
      <c r="C45" s="17">
        <f t="shared" si="16"/>
        <v>5.5147058823529216E-3</v>
      </c>
      <c r="D45" s="17">
        <f t="shared" si="16"/>
        <v>3.7775426390677547E-2</v>
      </c>
      <c r="E45" s="17">
        <f t="shared" si="16"/>
        <v>-8.2265958554618157E-3</v>
      </c>
      <c r="F45" s="17">
        <f t="shared" si="16"/>
        <v>1.2260074364385504E-2</v>
      </c>
      <c r="G45" s="17">
        <f t="shared" si="16"/>
        <v>0</v>
      </c>
      <c r="H45" s="17">
        <f t="shared" si="16"/>
        <v>0</v>
      </c>
      <c r="I45" s="17">
        <f t="shared" si="16"/>
        <v>0</v>
      </c>
      <c r="J45" s="17">
        <f t="shared" si="16"/>
        <v>0</v>
      </c>
      <c r="K45" s="17">
        <f t="shared" si="16"/>
        <v>0</v>
      </c>
      <c r="L45" s="17">
        <f t="shared" si="16"/>
        <v>0</v>
      </c>
      <c r="M45" s="17">
        <f t="shared" si="16"/>
        <v>0</v>
      </c>
      <c r="N45" s="17">
        <f t="shared" si="16"/>
        <v>0</v>
      </c>
      <c r="O45" s="17">
        <f t="shared" si="16"/>
        <v>0</v>
      </c>
      <c r="P45" s="17">
        <f t="shared" si="16"/>
        <v>2.5816409031427678E-2</v>
      </c>
      <c r="Q45" s="12"/>
    </row>
    <row r="46" spans="1:18" ht="19.7" customHeight="1" x14ac:dyDescent="0.35">
      <c r="B46" s="12"/>
      <c r="C46" s="18"/>
      <c r="D46" s="12"/>
      <c r="E46" s="12"/>
      <c r="F46" s="12"/>
      <c r="G46" s="2" t="s">
        <v>30</v>
      </c>
      <c r="H46" s="2"/>
      <c r="I46" s="2"/>
      <c r="J46" s="2"/>
      <c r="K46" s="12"/>
      <c r="L46" s="12"/>
      <c r="M46" s="12"/>
      <c r="N46" s="12"/>
      <c r="O46" s="12"/>
      <c r="P46" s="12"/>
    </row>
    <row r="47" spans="1:18" ht="21" x14ac:dyDescent="0.25">
      <c r="A47" s="9" t="s">
        <v>16</v>
      </c>
      <c r="B47" s="10">
        <v>296</v>
      </c>
      <c r="C47" s="10">
        <v>113</v>
      </c>
      <c r="D47" s="10">
        <v>1135</v>
      </c>
      <c r="E47" s="10">
        <v>103</v>
      </c>
      <c r="F47" s="10">
        <v>588</v>
      </c>
      <c r="G47" s="10">
        <v>67</v>
      </c>
      <c r="H47" s="10">
        <v>46</v>
      </c>
      <c r="I47" s="10">
        <v>78</v>
      </c>
      <c r="J47" s="10">
        <v>52</v>
      </c>
      <c r="K47" s="10">
        <v>18</v>
      </c>
      <c r="L47" s="10">
        <v>9</v>
      </c>
      <c r="M47" s="10">
        <v>162</v>
      </c>
      <c r="N47" s="10">
        <v>54</v>
      </c>
      <c r="O47" s="10">
        <v>45</v>
      </c>
      <c r="P47" s="11">
        <f>SUM(B47:O47)-M47</f>
        <v>2604</v>
      </c>
      <c r="Q47" s="19">
        <f>P47-P42</f>
        <v>203</v>
      </c>
      <c r="R47" s="20" t="s">
        <v>20</v>
      </c>
    </row>
    <row r="48" spans="1:18" ht="21" x14ac:dyDescent="0.25">
      <c r="A48" s="13" t="s">
        <v>17</v>
      </c>
      <c r="B48" s="14">
        <v>223</v>
      </c>
      <c r="C48" s="14">
        <v>80</v>
      </c>
      <c r="D48" s="14">
        <v>714</v>
      </c>
      <c r="E48" s="14">
        <v>93</v>
      </c>
      <c r="F48" s="14">
        <v>197</v>
      </c>
      <c r="G48" s="15">
        <v>0</v>
      </c>
      <c r="H48" s="15">
        <v>0</v>
      </c>
      <c r="I48" s="14">
        <v>78</v>
      </c>
      <c r="J48" s="14">
        <v>52</v>
      </c>
      <c r="K48" s="14">
        <v>14</v>
      </c>
      <c r="L48" s="14">
        <v>9</v>
      </c>
      <c r="M48" s="14">
        <v>162</v>
      </c>
      <c r="N48" s="15">
        <v>0</v>
      </c>
      <c r="O48" s="15">
        <v>0</v>
      </c>
      <c r="P48" s="11">
        <f>SUM(B48:O48)-M48</f>
        <v>1460</v>
      </c>
      <c r="Q48" s="23">
        <f>P48-P43</f>
        <v>151</v>
      </c>
      <c r="R48" s="20" t="s">
        <v>23</v>
      </c>
    </row>
    <row r="49" spans="1:18" ht="21" x14ac:dyDescent="0.25">
      <c r="A49" s="13" t="s">
        <v>18</v>
      </c>
      <c r="B49" s="16">
        <f t="shared" ref="B49:P49" si="17">B48/B47</f>
        <v>0.7533783783783784</v>
      </c>
      <c r="C49" s="16">
        <f t="shared" si="17"/>
        <v>0.70796460176991149</v>
      </c>
      <c r="D49" s="16">
        <f t="shared" si="17"/>
        <v>0.62907488986784144</v>
      </c>
      <c r="E49" s="16">
        <f t="shared" si="17"/>
        <v>0.90291262135922334</v>
      </c>
      <c r="F49" s="16">
        <f t="shared" si="17"/>
        <v>0.33503401360544216</v>
      </c>
      <c r="G49" s="16">
        <f t="shared" si="17"/>
        <v>0</v>
      </c>
      <c r="H49" s="16">
        <f t="shared" si="17"/>
        <v>0</v>
      </c>
      <c r="I49" s="16">
        <f t="shared" si="17"/>
        <v>1</v>
      </c>
      <c r="J49" s="16">
        <f t="shared" si="17"/>
        <v>1</v>
      </c>
      <c r="K49" s="16">
        <f t="shared" si="17"/>
        <v>0.77777777777777779</v>
      </c>
      <c r="L49" s="16">
        <f t="shared" si="17"/>
        <v>1</v>
      </c>
      <c r="M49" s="16">
        <f t="shared" si="17"/>
        <v>1</v>
      </c>
      <c r="N49" s="16">
        <f t="shared" si="17"/>
        <v>0</v>
      </c>
      <c r="O49" s="16">
        <f t="shared" si="17"/>
        <v>0</v>
      </c>
      <c r="P49" s="17">
        <f t="shared" si="17"/>
        <v>0.5606758832565284</v>
      </c>
    </row>
    <row r="50" spans="1:18" ht="21" x14ac:dyDescent="0.25">
      <c r="A50" s="22" t="s">
        <v>21</v>
      </c>
      <c r="B50" s="17">
        <f t="shared" ref="B50:P50" si="18">B45-B40</f>
        <v>2.1660206769289037E-2</v>
      </c>
      <c r="C50" s="17">
        <f t="shared" si="18"/>
        <v>5.0022281639928612E-2</v>
      </c>
      <c r="D50" s="17">
        <f t="shared" si="18"/>
        <v>3.1495751764228697E-2</v>
      </c>
      <c r="E50" s="17">
        <f t="shared" si="18"/>
        <v>-6.1276424034156007E-2</v>
      </c>
      <c r="F50" s="17">
        <f t="shared" si="18"/>
        <v>-4.1181989769673299E-3</v>
      </c>
      <c r="G50" s="17">
        <f t="shared" si="18"/>
        <v>0</v>
      </c>
      <c r="H50" s="17">
        <f t="shared" si="18"/>
        <v>0</v>
      </c>
      <c r="I50" s="17">
        <f t="shared" si="18"/>
        <v>0</v>
      </c>
      <c r="J50" s="17">
        <f t="shared" si="18"/>
        <v>0</v>
      </c>
      <c r="K50" s="17">
        <f t="shared" si="18"/>
        <v>-0.14761904761904765</v>
      </c>
      <c r="L50" s="17">
        <f t="shared" si="18"/>
        <v>0</v>
      </c>
      <c r="M50" s="17">
        <f t="shared" si="18"/>
        <v>0</v>
      </c>
      <c r="N50" s="17">
        <f t="shared" si="18"/>
        <v>0</v>
      </c>
      <c r="O50" s="17">
        <f t="shared" si="18"/>
        <v>0</v>
      </c>
      <c r="P50" s="17">
        <f t="shared" si="18"/>
        <v>1.6120733044516222E-2</v>
      </c>
    </row>
    <row r="51" spans="1:18" ht="21" customHeight="1" x14ac:dyDescent="0.35">
      <c r="B51" s="12"/>
      <c r="C51" s="18"/>
      <c r="D51" s="12"/>
      <c r="E51" s="12"/>
      <c r="F51" s="12"/>
      <c r="G51" s="2" t="s">
        <v>31</v>
      </c>
      <c r="H51" s="2"/>
      <c r="I51" s="2"/>
      <c r="J51" s="2"/>
      <c r="K51" s="12"/>
      <c r="L51" s="12"/>
      <c r="M51" s="12"/>
      <c r="N51" s="12"/>
      <c r="O51" s="12"/>
      <c r="P51" s="12"/>
    </row>
    <row r="52" spans="1:18" ht="21" x14ac:dyDescent="0.25">
      <c r="A52" s="9" t="s">
        <v>16</v>
      </c>
      <c r="B52" s="10">
        <v>310</v>
      </c>
      <c r="C52" s="10">
        <v>119</v>
      </c>
      <c r="D52" s="10">
        <v>1184</v>
      </c>
      <c r="E52" s="10">
        <v>106</v>
      </c>
      <c r="F52" s="10">
        <v>596</v>
      </c>
      <c r="G52" s="10">
        <v>67</v>
      </c>
      <c r="H52" s="10">
        <v>46</v>
      </c>
      <c r="I52" s="10">
        <v>83</v>
      </c>
      <c r="J52" s="10">
        <v>55</v>
      </c>
      <c r="K52" s="10">
        <v>20</v>
      </c>
      <c r="L52" s="10">
        <v>9</v>
      </c>
      <c r="M52" s="10">
        <v>162</v>
      </c>
      <c r="N52" s="10">
        <v>60</v>
      </c>
      <c r="O52" s="10">
        <v>46</v>
      </c>
      <c r="P52" s="11">
        <f>SUM(B52:O52)-M52</f>
        <v>2701</v>
      </c>
      <c r="Q52" s="19">
        <f>P52-P47</f>
        <v>97</v>
      </c>
      <c r="R52" s="20" t="s">
        <v>20</v>
      </c>
    </row>
    <row r="53" spans="1:18" ht="21" x14ac:dyDescent="0.25">
      <c r="A53" s="13" t="s">
        <v>17</v>
      </c>
      <c r="B53" s="14">
        <v>242</v>
      </c>
      <c r="C53" s="14">
        <v>84</v>
      </c>
      <c r="D53" s="14">
        <v>762</v>
      </c>
      <c r="E53" s="14">
        <v>96</v>
      </c>
      <c r="F53" s="14">
        <v>225</v>
      </c>
      <c r="G53" s="15">
        <v>0</v>
      </c>
      <c r="H53" s="15">
        <v>1</v>
      </c>
      <c r="I53" s="14">
        <v>83</v>
      </c>
      <c r="J53" s="14">
        <v>55</v>
      </c>
      <c r="K53" s="14">
        <v>16</v>
      </c>
      <c r="L53" s="14">
        <v>9</v>
      </c>
      <c r="M53" s="14">
        <v>162</v>
      </c>
      <c r="N53" s="15">
        <v>0</v>
      </c>
      <c r="O53" s="15">
        <v>0</v>
      </c>
      <c r="P53" s="11">
        <f>SUM(B53:O53)-M53</f>
        <v>1573</v>
      </c>
      <c r="Q53" s="23">
        <f>P53-P48</f>
        <v>113</v>
      </c>
      <c r="R53" s="20" t="s">
        <v>23</v>
      </c>
    </row>
    <row r="54" spans="1:18" ht="21" x14ac:dyDescent="0.25">
      <c r="A54" s="13" t="s">
        <v>18</v>
      </c>
      <c r="B54" s="16">
        <f t="shared" ref="B54:P54" si="19">B53/B52</f>
        <v>0.78064516129032258</v>
      </c>
      <c r="C54" s="16">
        <f t="shared" si="19"/>
        <v>0.70588235294117652</v>
      </c>
      <c r="D54" s="16">
        <f t="shared" si="19"/>
        <v>0.64358108108108103</v>
      </c>
      <c r="E54" s="16">
        <f t="shared" si="19"/>
        <v>0.90566037735849059</v>
      </c>
      <c r="F54" s="16">
        <f t="shared" si="19"/>
        <v>0.37751677852348992</v>
      </c>
      <c r="G54" s="16">
        <f t="shared" si="19"/>
        <v>0</v>
      </c>
      <c r="H54" s="16">
        <f t="shared" si="19"/>
        <v>2.1739130434782608E-2</v>
      </c>
      <c r="I54" s="16">
        <f t="shared" si="19"/>
        <v>1</v>
      </c>
      <c r="J54" s="16">
        <f t="shared" si="19"/>
        <v>1</v>
      </c>
      <c r="K54" s="16">
        <f t="shared" si="19"/>
        <v>0.8</v>
      </c>
      <c r="L54" s="16">
        <f t="shared" si="19"/>
        <v>1</v>
      </c>
      <c r="M54" s="16">
        <f t="shared" si="19"/>
        <v>1</v>
      </c>
      <c r="N54" s="16">
        <f t="shared" si="19"/>
        <v>0</v>
      </c>
      <c r="O54" s="16">
        <f t="shared" si="19"/>
        <v>0</v>
      </c>
      <c r="P54" s="17">
        <f t="shared" si="19"/>
        <v>0.58237689744539056</v>
      </c>
    </row>
    <row r="55" spans="1:18" ht="21" x14ac:dyDescent="0.25">
      <c r="A55" s="22" t="s">
        <v>21</v>
      </c>
      <c r="B55" s="17">
        <f t="shared" ref="B55:P55" si="20">B54-B49</f>
        <v>2.7266782911944176E-2</v>
      </c>
      <c r="C55" s="17">
        <f t="shared" si="20"/>
        <v>-2.0822488287349783E-3</v>
      </c>
      <c r="D55" s="17">
        <f t="shared" si="20"/>
        <v>1.4506191213239594E-2</v>
      </c>
      <c r="E55" s="17">
        <f t="shared" si="20"/>
        <v>2.7477559992672429E-3</v>
      </c>
      <c r="F55" s="17">
        <f t="shared" si="20"/>
        <v>4.2482764918047755E-2</v>
      </c>
      <c r="G55" s="17">
        <f t="shared" si="20"/>
        <v>0</v>
      </c>
      <c r="H55" s="17">
        <f t="shared" si="20"/>
        <v>2.1739130434782608E-2</v>
      </c>
      <c r="I55" s="17">
        <f t="shared" si="20"/>
        <v>0</v>
      </c>
      <c r="J55" s="17">
        <f t="shared" si="20"/>
        <v>0</v>
      </c>
      <c r="K55" s="17">
        <f t="shared" si="20"/>
        <v>2.2222222222222254E-2</v>
      </c>
      <c r="L55" s="17">
        <f t="shared" si="20"/>
        <v>0</v>
      </c>
      <c r="M55" s="17">
        <f t="shared" si="20"/>
        <v>0</v>
      </c>
      <c r="N55" s="17">
        <f t="shared" si="20"/>
        <v>0</v>
      </c>
      <c r="O55" s="17">
        <f t="shared" si="20"/>
        <v>0</v>
      </c>
      <c r="P55" s="17">
        <f t="shared" si="20"/>
        <v>2.1701014188862167E-2</v>
      </c>
    </row>
    <row r="56" spans="1:18" ht="21" customHeight="1" x14ac:dyDescent="0.35">
      <c r="B56" s="12"/>
      <c r="C56" s="18"/>
      <c r="D56" s="12"/>
      <c r="E56" s="12"/>
      <c r="F56" s="12"/>
      <c r="G56" s="2" t="s">
        <v>32</v>
      </c>
      <c r="H56" s="2"/>
      <c r="I56" s="2"/>
      <c r="J56" s="2"/>
      <c r="K56" s="12"/>
      <c r="L56" s="12"/>
      <c r="M56" s="12"/>
      <c r="N56" s="12"/>
      <c r="O56" s="12"/>
      <c r="P56" s="12"/>
    </row>
    <row r="57" spans="1:18" ht="21" x14ac:dyDescent="0.25">
      <c r="A57" s="9" t="s">
        <v>16</v>
      </c>
      <c r="B57" s="10">
        <v>335</v>
      </c>
      <c r="C57" s="10">
        <v>128</v>
      </c>
      <c r="D57" s="10">
        <v>1287</v>
      </c>
      <c r="E57" s="10">
        <v>112</v>
      </c>
      <c r="F57" s="10">
        <v>648</v>
      </c>
      <c r="G57" s="10">
        <v>67</v>
      </c>
      <c r="H57" s="10">
        <v>46</v>
      </c>
      <c r="I57" s="10">
        <v>88</v>
      </c>
      <c r="J57" s="10">
        <v>57</v>
      </c>
      <c r="K57" s="10">
        <v>23</v>
      </c>
      <c r="L57" s="10">
        <v>17</v>
      </c>
      <c r="M57" s="10">
        <v>174</v>
      </c>
      <c r="N57" s="10">
        <v>60</v>
      </c>
      <c r="O57" s="10">
        <v>46</v>
      </c>
      <c r="P57" s="11">
        <f>SUM(B57:O57)-M57</f>
        <v>2914</v>
      </c>
      <c r="Q57" s="19">
        <f>P57-P52</f>
        <v>213</v>
      </c>
      <c r="R57" s="20" t="s">
        <v>20</v>
      </c>
    </row>
    <row r="58" spans="1:18" ht="21" x14ac:dyDescent="0.25">
      <c r="A58" s="13" t="s">
        <v>17</v>
      </c>
      <c r="B58" s="14">
        <v>250</v>
      </c>
      <c r="C58" s="14">
        <v>89</v>
      </c>
      <c r="D58" s="14">
        <v>798</v>
      </c>
      <c r="E58" s="14">
        <v>98</v>
      </c>
      <c r="F58" s="14">
        <v>235</v>
      </c>
      <c r="G58" s="15">
        <v>0</v>
      </c>
      <c r="H58" s="15">
        <v>1</v>
      </c>
      <c r="I58" s="14">
        <v>88</v>
      </c>
      <c r="J58" s="14">
        <v>57</v>
      </c>
      <c r="K58" s="14">
        <v>20</v>
      </c>
      <c r="L58" s="14">
        <v>9</v>
      </c>
      <c r="M58" s="14">
        <v>174</v>
      </c>
      <c r="N58" s="15">
        <v>0</v>
      </c>
      <c r="O58" s="15">
        <v>0</v>
      </c>
      <c r="P58" s="11">
        <f>SUM(B58:O58)-M58</f>
        <v>1645</v>
      </c>
      <c r="Q58" s="23">
        <f>P58-P53</f>
        <v>72</v>
      </c>
      <c r="R58" s="20" t="s">
        <v>23</v>
      </c>
    </row>
    <row r="59" spans="1:18" ht="21" x14ac:dyDescent="0.25">
      <c r="A59" s="13" t="s">
        <v>18</v>
      </c>
      <c r="B59" s="16">
        <f t="shared" ref="B59:P59" si="21">B58/B57</f>
        <v>0.74626865671641796</v>
      </c>
      <c r="C59" s="16">
        <f t="shared" si="21"/>
        <v>0.6953125</v>
      </c>
      <c r="D59" s="16">
        <f t="shared" si="21"/>
        <v>0.62004662004662003</v>
      </c>
      <c r="E59" s="16">
        <f t="shared" si="21"/>
        <v>0.875</v>
      </c>
      <c r="F59" s="16">
        <f t="shared" si="21"/>
        <v>0.36265432098765432</v>
      </c>
      <c r="G59" s="16">
        <f t="shared" si="21"/>
        <v>0</v>
      </c>
      <c r="H59" s="16">
        <f t="shared" si="21"/>
        <v>2.1739130434782608E-2</v>
      </c>
      <c r="I59" s="16">
        <f t="shared" si="21"/>
        <v>1</v>
      </c>
      <c r="J59" s="16">
        <f t="shared" si="21"/>
        <v>1</v>
      </c>
      <c r="K59" s="16">
        <f t="shared" si="21"/>
        <v>0.86956521739130432</v>
      </c>
      <c r="L59" s="16">
        <f t="shared" si="21"/>
        <v>0.52941176470588236</v>
      </c>
      <c r="M59" s="16">
        <f t="shared" si="21"/>
        <v>1</v>
      </c>
      <c r="N59" s="16">
        <f t="shared" si="21"/>
        <v>0</v>
      </c>
      <c r="O59" s="16">
        <f t="shared" si="21"/>
        <v>0</v>
      </c>
      <c r="P59" s="17">
        <f t="shared" si="21"/>
        <v>0.56451612903225812</v>
      </c>
    </row>
    <row r="60" spans="1:18" ht="21" x14ac:dyDescent="0.25">
      <c r="A60" s="22" t="s">
        <v>21</v>
      </c>
      <c r="B60" s="17">
        <f t="shared" ref="B60:P60" si="22">B59-B54</f>
        <v>-3.437650457390462E-2</v>
      </c>
      <c r="C60" s="17">
        <f t="shared" si="22"/>
        <v>-1.0569852941176516E-2</v>
      </c>
      <c r="D60" s="17">
        <f t="shared" si="22"/>
        <v>-2.3534461034460996E-2</v>
      </c>
      <c r="E60" s="17">
        <f t="shared" si="22"/>
        <v>-3.0660377358490587E-2</v>
      </c>
      <c r="F60" s="17">
        <f t="shared" si="22"/>
        <v>-1.4862457535835594E-2</v>
      </c>
      <c r="G60" s="17">
        <f t="shared" si="22"/>
        <v>0</v>
      </c>
      <c r="H60" s="17">
        <f t="shared" si="22"/>
        <v>0</v>
      </c>
      <c r="I60" s="17">
        <f t="shared" si="22"/>
        <v>0</v>
      </c>
      <c r="J60" s="17">
        <f t="shared" si="22"/>
        <v>0</v>
      </c>
      <c r="K60" s="17">
        <f t="shared" si="22"/>
        <v>6.9565217391304279E-2</v>
      </c>
      <c r="L60" s="17">
        <f t="shared" si="22"/>
        <v>-0.47058823529411764</v>
      </c>
      <c r="M60" s="17">
        <f t="shared" si="22"/>
        <v>0</v>
      </c>
      <c r="N60" s="17">
        <f t="shared" si="22"/>
        <v>0</v>
      </c>
      <c r="O60" s="17">
        <f t="shared" si="22"/>
        <v>0</v>
      </c>
      <c r="P60" s="17">
        <f t="shared" si="22"/>
        <v>-1.7860768413132444E-2</v>
      </c>
    </row>
    <row r="61" spans="1:18" ht="21" customHeight="1" x14ac:dyDescent="0.35">
      <c r="B61" s="12"/>
      <c r="C61" s="18"/>
      <c r="D61" s="12"/>
      <c r="E61" s="12"/>
      <c r="F61" s="12"/>
      <c r="G61" s="2" t="s">
        <v>33</v>
      </c>
      <c r="H61" s="2"/>
      <c r="I61" s="2"/>
      <c r="J61" s="2"/>
      <c r="K61" s="12"/>
      <c r="L61" s="12"/>
      <c r="M61" s="12"/>
      <c r="N61" s="12"/>
      <c r="O61" s="12"/>
      <c r="P61" s="12"/>
    </row>
    <row r="62" spans="1:18" ht="21" x14ac:dyDescent="0.25">
      <c r="A62" s="9" t="s">
        <v>16</v>
      </c>
      <c r="B62" s="10">
        <v>359</v>
      </c>
      <c r="C62" s="10">
        <v>135</v>
      </c>
      <c r="D62" s="10">
        <v>1384</v>
      </c>
      <c r="E62" s="10">
        <v>117</v>
      </c>
      <c r="F62" s="10">
        <v>671</v>
      </c>
      <c r="G62" s="10">
        <v>74</v>
      </c>
      <c r="H62" s="10">
        <v>46</v>
      </c>
      <c r="I62" s="10">
        <v>95</v>
      </c>
      <c r="J62" s="10">
        <v>67</v>
      </c>
      <c r="K62" s="10">
        <v>23</v>
      </c>
      <c r="L62" s="10">
        <v>17</v>
      </c>
      <c r="M62" s="10">
        <v>174</v>
      </c>
      <c r="N62" s="10">
        <v>60</v>
      </c>
      <c r="O62" s="10">
        <v>46</v>
      </c>
      <c r="P62" s="11">
        <f>SUM(B62:O62)-M62</f>
        <v>3094</v>
      </c>
      <c r="Q62" s="19">
        <f>P62-P57</f>
        <v>180</v>
      </c>
      <c r="R62" s="20" t="s">
        <v>20</v>
      </c>
    </row>
    <row r="63" spans="1:18" ht="21" x14ac:dyDescent="0.25">
      <c r="A63" s="13" t="s">
        <v>17</v>
      </c>
      <c r="B63" s="14">
        <v>273</v>
      </c>
      <c r="C63" s="14">
        <v>90</v>
      </c>
      <c r="D63" s="14">
        <v>837</v>
      </c>
      <c r="E63" s="14">
        <v>100</v>
      </c>
      <c r="F63" s="14">
        <v>245</v>
      </c>
      <c r="G63" s="15">
        <v>0</v>
      </c>
      <c r="H63" s="15">
        <v>1</v>
      </c>
      <c r="I63" s="14">
        <v>95</v>
      </c>
      <c r="J63" s="14">
        <v>67</v>
      </c>
      <c r="K63" s="14">
        <v>20</v>
      </c>
      <c r="L63" s="14">
        <v>9</v>
      </c>
      <c r="M63" s="14">
        <v>174</v>
      </c>
      <c r="N63" s="15">
        <v>0</v>
      </c>
      <c r="O63" s="15">
        <v>0</v>
      </c>
      <c r="P63" s="11">
        <f>SUM(B63:O63)-M63</f>
        <v>1737</v>
      </c>
      <c r="Q63" s="23">
        <f>P63-P58</f>
        <v>92</v>
      </c>
      <c r="R63" s="20" t="s">
        <v>23</v>
      </c>
    </row>
    <row r="64" spans="1:18" ht="21" x14ac:dyDescent="0.25">
      <c r="A64" s="13" t="s">
        <v>18</v>
      </c>
      <c r="B64" s="16">
        <f t="shared" ref="B64:P64" si="23">B63/B62</f>
        <v>0.76044568245125344</v>
      </c>
      <c r="C64" s="16">
        <f t="shared" si="23"/>
        <v>0.66666666666666663</v>
      </c>
      <c r="D64" s="16">
        <f t="shared" si="23"/>
        <v>0.60476878612716767</v>
      </c>
      <c r="E64" s="16">
        <f t="shared" si="23"/>
        <v>0.85470085470085466</v>
      </c>
      <c r="F64" s="16">
        <f t="shared" si="23"/>
        <v>0.36512667660208642</v>
      </c>
      <c r="G64" s="16">
        <f t="shared" si="23"/>
        <v>0</v>
      </c>
      <c r="H64" s="16">
        <f t="shared" si="23"/>
        <v>2.1739130434782608E-2</v>
      </c>
      <c r="I64" s="16">
        <f t="shared" si="23"/>
        <v>1</v>
      </c>
      <c r="J64" s="16">
        <f t="shared" si="23"/>
        <v>1</v>
      </c>
      <c r="K64" s="16">
        <f t="shared" si="23"/>
        <v>0.86956521739130432</v>
      </c>
      <c r="L64" s="16">
        <f t="shared" si="23"/>
        <v>0.52941176470588236</v>
      </c>
      <c r="M64" s="16">
        <f t="shared" si="23"/>
        <v>1</v>
      </c>
      <c r="N64" s="16">
        <f t="shared" si="23"/>
        <v>0</v>
      </c>
      <c r="O64" s="16">
        <f t="shared" si="23"/>
        <v>0</v>
      </c>
      <c r="P64" s="17">
        <f t="shared" si="23"/>
        <v>0.56140917905623788</v>
      </c>
    </row>
    <row r="65" spans="1:18" ht="21" x14ac:dyDescent="0.25">
      <c r="A65" s="22" t="s">
        <v>21</v>
      </c>
      <c r="B65" s="17">
        <f t="shared" ref="B65:P65" si="24">B64-B59</f>
        <v>1.417702573483548E-2</v>
      </c>
      <c r="C65" s="17">
        <f t="shared" si="24"/>
        <v>-2.864583333333337E-2</v>
      </c>
      <c r="D65" s="17">
        <f t="shared" si="24"/>
        <v>-1.5277833919452366E-2</v>
      </c>
      <c r="E65" s="17">
        <f t="shared" si="24"/>
        <v>-2.0299145299145338E-2</v>
      </c>
      <c r="F65" s="17">
        <f t="shared" si="24"/>
        <v>2.4723556144320979E-3</v>
      </c>
      <c r="G65" s="17">
        <f t="shared" si="24"/>
        <v>0</v>
      </c>
      <c r="H65" s="17">
        <f t="shared" si="24"/>
        <v>0</v>
      </c>
      <c r="I65" s="17">
        <f t="shared" si="24"/>
        <v>0</v>
      </c>
      <c r="J65" s="17">
        <f t="shared" si="24"/>
        <v>0</v>
      </c>
      <c r="K65" s="17">
        <f t="shared" si="24"/>
        <v>0</v>
      </c>
      <c r="L65" s="17">
        <f t="shared" si="24"/>
        <v>0</v>
      </c>
      <c r="M65" s="17">
        <f t="shared" si="24"/>
        <v>0</v>
      </c>
      <c r="N65" s="17">
        <f t="shared" si="24"/>
        <v>0</v>
      </c>
      <c r="O65" s="17">
        <f t="shared" si="24"/>
        <v>0</v>
      </c>
      <c r="P65" s="17">
        <f t="shared" si="24"/>
        <v>-3.1069499760202346E-3</v>
      </c>
    </row>
    <row r="66" spans="1:18" ht="19.7" customHeight="1" x14ac:dyDescent="0.35">
      <c r="B66" s="12"/>
      <c r="C66" s="18"/>
      <c r="D66" s="12"/>
      <c r="E66" s="12"/>
      <c r="F66" s="12"/>
      <c r="G66" s="2" t="s">
        <v>34</v>
      </c>
      <c r="H66" s="2"/>
      <c r="I66" s="2"/>
      <c r="J66" s="2"/>
      <c r="K66" s="12"/>
      <c r="L66" s="12"/>
      <c r="M66" s="12"/>
      <c r="N66" s="12"/>
      <c r="O66" s="12"/>
      <c r="P66" s="12"/>
    </row>
    <row r="67" spans="1:18" ht="21" x14ac:dyDescent="0.25">
      <c r="A67" s="9" t="s">
        <v>16</v>
      </c>
      <c r="B67" s="10">
        <v>377</v>
      </c>
      <c r="C67" s="10">
        <v>139</v>
      </c>
      <c r="D67" s="10">
        <v>1419</v>
      </c>
      <c r="E67" s="10">
        <v>118</v>
      </c>
      <c r="F67" s="10">
        <v>695</v>
      </c>
      <c r="G67" s="10">
        <v>74</v>
      </c>
      <c r="H67" s="10">
        <v>46</v>
      </c>
      <c r="I67" s="10">
        <v>105</v>
      </c>
      <c r="J67" s="10">
        <v>77</v>
      </c>
      <c r="K67" s="10">
        <v>24</v>
      </c>
      <c r="L67" s="10">
        <v>17</v>
      </c>
      <c r="M67" s="10">
        <v>174</v>
      </c>
      <c r="N67" s="10">
        <v>60</v>
      </c>
      <c r="O67" s="10">
        <v>46</v>
      </c>
      <c r="P67" s="11">
        <f>SUM(B67:O67)-M67</f>
        <v>3197</v>
      </c>
      <c r="Q67" s="26">
        <v>103</v>
      </c>
      <c r="R67" s="20" t="s">
        <v>20</v>
      </c>
    </row>
    <row r="68" spans="1:18" ht="21" x14ac:dyDescent="0.25">
      <c r="A68" s="13" t="s">
        <v>17</v>
      </c>
      <c r="B68" s="14">
        <v>294</v>
      </c>
      <c r="C68" s="14">
        <v>91</v>
      </c>
      <c r="D68" s="14">
        <v>887</v>
      </c>
      <c r="E68" s="14">
        <v>102</v>
      </c>
      <c r="F68" s="14">
        <v>259</v>
      </c>
      <c r="G68" s="15">
        <v>0</v>
      </c>
      <c r="H68" s="15">
        <v>1</v>
      </c>
      <c r="I68" s="14">
        <v>105</v>
      </c>
      <c r="J68" s="14">
        <v>77</v>
      </c>
      <c r="K68" s="14">
        <v>20</v>
      </c>
      <c r="L68" s="14">
        <v>9</v>
      </c>
      <c r="M68" s="14">
        <v>174</v>
      </c>
      <c r="N68" s="15">
        <v>0</v>
      </c>
      <c r="O68" s="15">
        <v>0</v>
      </c>
      <c r="P68" s="11">
        <f>SUM(B68:O68)-M68</f>
        <v>1845</v>
      </c>
      <c r="Q68" s="27">
        <v>108</v>
      </c>
      <c r="R68" s="20" t="s">
        <v>23</v>
      </c>
    </row>
    <row r="69" spans="1:18" ht="21" x14ac:dyDescent="0.25">
      <c r="A69" s="13" t="s">
        <v>18</v>
      </c>
      <c r="B69" s="16">
        <f t="shared" ref="B69:P69" si="25">B68/B67</f>
        <v>0.77984084880636606</v>
      </c>
      <c r="C69" s="16">
        <f t="shared" si="25"/>
        <v>0.65467625899280579</v>
      </c>
      <c r="D69" s="16">
        <f t="shared" si="25"/>
        <v>0.62508809020436928</v>
      </c>
      <c r="E69" s="16">
        <f t="shared" si="25"/>
        <v>0.86440677966101698</v>
      </c>
      <c r="F69" s="16">
        <f t="shared" si="25"/>
        <v>0.37266187050359711</v>
      </c>
      <c r="G69" s="16">
        <f t="shared" si="25"/>
        <v>0</v>
      </c>
      <c r="H69" s="16">
        <f t="shared" si="25"/>
        <v>2.1739130434782608E-2</v>
      </c>
      <c r="I69" s="16">
        <f t="shared" si="25"/>
        <v>1</v>
      </c>
      <c r="J69" s="16">
        <f t="shared" si="25"/>
        <v>1</v>
      </c>
      <c r="K69" s="16">
        <f t="shared" si="25"/>
        <v>0.83333333333333337</v>
      </c>
      <c r="L69" s="16">
        <f t="shared" si="25"/>
        <v>0.52941176470588236</v>
      </c>
      <c r="M69" s="16">
        <f t="shared" si="25"/>
        <v>1</v>
      </c>
      <c r="N69" s="16">
        <f t="shared" si="25"/>
        <v>0</v>
      </c>
      <c r="O69" s="16">
        <f t="shared" si="25"/>
        <v>0</v>
      </c>
      <c r="P69" s="17">
        <f t="shared" si="25"/>
        <v>0.57710353456365338</v>
      </c>
    </row>
    <row r="70" spans="1:18" ht="21" x14ac:dyDescent="0.25">
      <c r="A70" s="22" t="s">
        <v>21</v>
      </c>
      <c r="B70" s="17">
        <f>B69-B64</f>
        <v>1.9395166355112625E-2</v>
      </c>
      <c r="C70" s="17">
        <v>-0.01</v>
      </c>
      <c r="D70" s="17">
        <v>0.02</v>
      </c>
      <c r="E70" s="17">
        <v>0.01</v>
      </c>
      <c r="F70" s="17">
        <v>0.01</v>
      </c>
      <c r="G70" s="17">
        <v>0</v>
      </c>
      <c r="H70" s="17">
        <v>0</v>
      </c>
      <c r="I70" s="17">
        <v>0</v>
      </c>
      <c r="J70" s="17">
        <v>0</v>
      </c>
      <c r="K70" s="17">
        <v>-0.04</v>
      </c>
      <c r="L70" s="17">
        <v>0</v>
      </c>
      <c r="M70" s="17">
        <v>0</v>
      </c>
      <c r="N70" s="17">
        <v>0</v>
      </c>
      <c r="O70" s="17">
        <v>0</v>
      </c>
      <c r="P70" s="17">
        <v>0.02</v>
      </c>
    </row>
    <row r="71" spans="1:18" ht="19.7" customHeight="1" x14ac:dyDescent="0.35">
      <c r="B71" s="12"/>
      <c r="C71" s="18"/>
      <c r="D71" s="12"/>
      <c r="E71" s="12"/>
      <c r="F71" s="12"/>
      <c r="G71" s="2" t="s">
        <v>35</v>
      </c>
      <c r="H71" s="2"/>
      <c r="I71" s="2"/>
      <c r="J71" s="2"/>
      <c r="K71" s="12"/>
      <c r="L71" s="12"/>
      <c r="M71" s="12"/>
      <c r="N71" s="12"/>
      <c r="O71" s="12"/>
      <c r="P71" s="12"/>
    </row>
    <row r="72" spans="1:18" ht="21" x14ac:dyDescent="0.25">
      <c r="A72" s="9" t="s">
        <v>16</v>
      </c>
      <c r="B72" s="10">
        <v>383</v>
      </c>
      <c r="C72" s="10">
        <v>147</v>
      </c>
      <c r="D72" s="10">
        <v>1470</v>
      </c>
      <c r="E72" s="10">
        <v>121</v>
      </c>
      <c r="F72" s="10">
        <v>707</v>
      </c>
      <c r="G72" s="10">
        <v>81</v>
      </c>
      <c r="H72" s="10">
        <v>48</v>
      </c>
      <c r="I72" s="10">
        <v>111</v>
      </c>
      <c r="J72" s="10">
        <v>81</v>
      </c>
      <c r="K72" s="10">
        <v>24</v>
      </c>
      <c r="L72" s="10">
        <v>17</v>
      </c>
      <c r="M72" s="10">
        <v>174</v>
      </c>
      <c r="N72" s="10">
        <v>66</v>
      </c>
      <c r="O72" s="10">
        <v>56</v>
      </c>
      <c r="P72" s="11">
        <f>SUM(B72:O72)-M72</f>
        <v>3312</v>
      </c>
      <c r="Q72" s="26">
        <v>115</v>
      </c>
      <c r="R72" s="20" t="s">
        <v>20</v>
      </c>
    </row>
    <row r="73" spans="1:18" ht="21" x14ac:dyDescent="0.25">
      <c r="A73" s="13" t="s">
        <v>17</v>
      </c>
      <c r="B73" s="14">
        <v>311</v>
      </c>
      <c r="C73" s="14">
        <v>100</v>
      </c>
      <c r="D73" s="14">
        <v>956</v>
      </c>
      <c r="E73" s="14">
        <v>104</v>
      </c>
      <c r="F73" s="14">
        <v>273</v>
      </c>
      <c r="G73" s="15">
        <v>0</v>
      </c>
      <c r="H73" s="15">
        <v>1</v>
      </c>
      <c r="I73" s="14">
        <v>111</v>
      </c>
      <c r="J73" s="14">
        <v>81</v>
      </c>
      <c r="K73" s="14">
        <v>23</v>
      </c>
      <c r="L73" s="14">
        <v>9</v>
      </c>
      <c r="M73" s="14">
        <v>174</v>
      </c>
      <c r="N73" s="15">
        <v>0</v>
      </c>
      <c r="O73" s="15">
        <v>1</v>
      </c>
      <c r="P73" s="11">
        <f>SUM(B73:O73)-M73</f>
        <v>1970</v>
      </c>
      <c r="Q73" s="27">
        <v>125</v>
      </c>
      <c r="R73" s="20" t="s">
        <v>23</v>
      </c>
    </row>
    <row r="74" spans="1:18" ht="21" x14ac:dyDescent="0.25">
      <c r="A74" s="13" t="s">
        <v>18</v>
      </c>
      <c r="B74" s="16">
        <f t="shared" ref="B74:P74" si="26">B73/B72</f>
        <v>0.81201044386422971</v>
      </c>
      <c r="C74" s="16">
        <f t="shared" si="26"/>
        <v>0.68027210884353739</v>
      </c>
      <c r="D74" s="16">
        <f t="shared" si="26"/>
        <v>0.65034013605442176</v>
      </c>
      <c r="E74" s="16">
        <f t="shared" si="26"/>
        <v>0.85950413223140498</v>
      </c>
      <c r="F74" s="16">
        <f t="shared" si="26"/>
        <v>0.38613861386138615</v>
      </c>
      <c r="G74" s="16">
        <f t="shared" si="26"/>
        <v>0</v>
      </c>
      <c r="H74" s="16">
        <f t="shared" si="26"/>
        <v>2.0833333333333332E-2</v>
      </c>
      <c r="I74" s="16">
        <f t="shared" si="26"/>
        <v>1</v>
      </c>
      <c r="J74" s="16">
        <f t="shared" si="26"/>
        <v>1</v>
      </c>
      <c r="K74" s="16">
        <f t="shared" si="26"/>
        <v>0.95833333333333337</v>
      </c>
      <c r="L74" s="16">
        <f t="shared" si="26"/>
        <v>0.52941176470588236</v>
      </c>
      <c r="M74" s="16">
        <f t="shared" si="26"/>
        <v>1</v>
      </c>
      <c r="N74" s="16">
        <f t="shared" si="26"/>
        <v>0</v>
      </c>
      <c r="O74" s="16">
        <f t="shared" si="26"/>
        <v>1.7857142857142856E-2</v>
      </c>
      <c r="P74" s="17">
        <f t="shared" si="26"/>
        <v>0.59480676328502413</v>
      </c>
    </row>
    <row r="75" spans="1:18" ht="21" x14ac:dyDescent="0.25">
      <c r="A75" s="22" t="s">
        <v>21</v>
      </c>
      <c r="B75" s="25">
        <f t="shared" ref="B75:P75" si="27">B74-B69</f>
        <v>3.2169595057863654E-2</v>
      </c>
      <c r="C75" s="25">
        <f t="shared" si="27"/>
        <v>2.55958498507316E-2</v>
      </c>
      <c r="D75" s="25">
        <f t="shared" si="27"/>
        <v>2.5252045850052474E-2</v>
      </c>
      <c r="E75" s="25">
        <f t="shared" si="27"/>
        <v>-4.9026474296119948E-3</v>
      </c>
      <c r="F75" s="25">
        <f t="shared" si="27"/>
        <v>1.3476743357789034E-2</v>
      </c>
      <c r="G75" s="25">
        <f t="shared" si="27"/>
        <v>0</v>
      </c>
      <c r="H75" s="25">
        <f t="shared" si="27"/>
        <v>-9.0579710144927592E-4</v>
      </c>
      <c r="I75" s="25">
        <f t="shared" si="27"/>
        <v>0</v>
      </c>
      <c r="J75" s="25">
        <f t="shared" si="27"/>
        <v>0</v>
      </c>
      <c r="K75" s="25">
        <f t="shared" si="27"/>
        <v>0.125</v>
      </c>
      <c r="L75" s="25">
        <f t="shared" si="27"/>
        <v>0</v>
      </c>
      <c r="M75" s="25">
        <f t="shared" si="27"/>
        <v>0</v>
      </c>
      <c r="N75" s="25">
        <f t="shared" si="27"/>
        <v>0</v>
      </c>
      <c r="O75" s="25">
        <f t="shared" si="27"/>
        <v>1.7857142857142856E-2</v>
      </c>
      <c r="P75" s="25">
        <f t="shared" si="27"/>
        <v>1.7703228721370756E-2</v>
      </c>
    </row>
    <row r="76" spans="1:18" ht="19.7" customHeight="1" x14ac:dyDescent="0.35">
      <c r="B76" s="12"/>
      <c r="C76" s="18"/>
      <c r="D76" s="12"/>
      <c r="E76" s="12"/>
      <c r="F76" s="12"/>
      <c r="G76" s="2" t="s">
        <v>36</v>
      </c>
      <c r="H76" s="2"/>
      <c r="I76" s="2"/>
      <c r="J76" s="2"/>
      <c r="K76" s="12"/>
      <c r="L76" s="12"/>
      <c r="M76" s="12"/>
      <c r="N76" s="12"/>
      <c r="O76" s="12"/>
      <c r="P76" s="12"/>
    </row>
    <row r="77" spans="1:18" ht="21" x14ac:dyDescent="0.25">
      <c r="A77" s="9" t="s">
        <v>16</v>
      </c>
      <c r="B77" s="10">
        <v>410</v>
      </c>
      <c r="C77" s="10">
        <v>154</v>
      </c>
      <c r="D77" s="10">
        <v>1524</v>
      </c>
      <c r="E77" s="10">
        <v>124</v>
      </c>
      <c r="F77" s="10">
        <v>738</v>
      </c>
      <c r="G77" s="10">
        <v>85</v>
      </c>
      <c r="H77" s="10">
        <v>49</v>
      </c>
      <c r="I77" s="10">
        <v>114</v>
      </c>
      <c r="J77" s="10">
        <v>84</v>
      </c>
      <c r="K77" s="10">
        <v>28</v>
      </c>
      <c r="L77" s="10">
        <v>19</v>
      </c>
      <c r="M77" s="10">
        <v>197</v>
      </c>
      <c r="N77" s="10">
        <v>72</v>
      </c>
      <c r="O77" s="10">
        <v>65</v>
      </c>
      <c r="P77" s="11">
        <f>SUM(B77:O77)-M77</f>
        <v>3466</v>
      </c>
      <c r="Q77" s="26">
        <f>P77-P72</f>
        <v>154</v>
      </c>
      <c r="R77" s="20" t="s">
        <v>20</v>
      </c>
    </row>
    <row r="78" spans="1:18" ht="21" x14ac:dyDescent="0.25">
      <c r="A78" s="13" t="s">
        <v>17</v>
      </c>
      <c r="B78" s="14">
        <v>317</v>
      </c>
      <c r="C78" s="14">
        <v>109</v>
      </c>
      <c r="D78" s="14">
        <v>1022</v>
      </c>
      <c r="E78" s="14">
        <v>121</v>
      </c>
      <c r="F78" s="14">
        <v>295</v>
      </c>
      <c r="G78" s="15">
        <v>0</v>
      </c>
      <c r="H78" s="15">
        <v>2</v>
      </c>
      <c r="I78" s="14">
        <v>114</v>
      </c>
      <c r="J78" s="14">
        <v>84</v>
      </c>
      <c r="K78" s="14">
        <v>23</v>
      </c>
      <c r="L78" s="14">
        <v>12</v>
      </c>
      <c r="M78" s="14">
        <v>197</v>
      </c>
      <c r="N78" s="15">
        <v>12</v>
      </c>
      <c r="O78" s="15">
        <v>1</v>
      </c>
      <c r="P78" s="11">
        <f>SUM(B78:O78)-M78</f>
        <v>2112</v>
      </c>
      <c r="Q78" s="27">
        <f>P78-P73</f>
        <v>142</v>
      </c>
      <c r="R78" s="20" t="s">
        <v>23</v>
      </c>
    </row>
    <row r="79" spans="1:18" ht="21" x14ac:dyDescent="0.25">
      <c r="A79" s="13" t="s">
        <v>18</v>
      </c>
      <c r="B79" s="16">
        <f t="shared" ref="B79:P79" si="28">B78/B77</f>
        <v>0.77317073170731709</v>
      </c>
      <c r="C79" s="16">
        <f t="shared" si="28"/>
        <v>0.70779220779220775</v>
      </c>
      <c r="D79" s="16">
        <f t="shared" si="28"/>
        <v>0.67060367454068237</v>
      </c>
      <c r="E79" s="16">
        <f t="shared" si="28"/>
        <v>0.97580645161290325</v>
      </c>
      <c r="F79" s="16">
        <f t="shared" si="28"/>
        <v>0.39972899728997291</v>
      </c>
      <c r="G79" s="16">
        <f t="shared" si="28"/>
        <v>0</v>
      </c>
      <c r="H79" s="16">
        <f t="shared" si="28"/>
        <v>4.0816326530612242E-2</v>
      </c>
      <c r="I79" s="16">
        <f t="shared" si="28"/>
        <v>1</v>
      </c>
      <c r="J79" s="16">
        <f t="shared" si="28"/>
        <v>1</v>
      </c>
      <c r="K79" s="16">
        <f t="shared" si="28"/>
        <v>0.8214285714285714</v>
      </c>
      <c r="L79" s="16">
        <f t="shared" si="28"/>
        <v>0.63157894736842102</v>
      </c>
      <c r="M79" s="16">
        <f t="shared" si="28"/>
        <v>1</v>
      </c>
      <c r="N79" s="16">
        <f t="shared" si="28"/>
        <v>0.16666666666666666</v>
      </c>
      <c r="O79" s="16">
        <f t="shared" si="28"/>
        <v>1.5384615384615385E-2</v>
      </c>
      <c r="P79" s="17">
        <f t="shared" si="28"/>
        <v>0.60934795152914023</v>
      </c>
    </row>
    <row r="80" spans="1:18" ht="21" x14ac:dyDescent="0.25">
      <c r="A80" s="22" t="s">
        <v>21</v>
      </c>
      <c r="B80" s="25">
        <f t="shared" ref="B80:P80" si="29">B79-B74</f>
        <v>-3.883971215691262E-2</v>
      </c>
      <c r="C80" s="25">
        <f t="shared" si="29"/>
        <v>2.7520098948670357E-2</v>
      </c>
      <c r="D80" s="25">
        <f t="shared" si="29"/>
        <v>2.0263538486260613E-2</v>
      </c>
      <c r="E80" s="25">
        <f t="shared" si="29"/>
        <v>0.11630231938149826</v>
      </c>
      <c r="F80" s="25">
        <f t="shared" si="29"/>
        <v>1.3590383428586761E-2</v>
      </c>
      <c r="G80" s="25">
        <f t="shared" si="29"/>
        <v>0</v>
      </c>
      <c r="H80" s="25">
        <f t="shared" si="29"/>
        <v>1.9982993197278909E-2</v>
      </c>
      <c r="I80" s="25">
        <f t="shared" si="29"/>
        <v>0</v>
      </c>
      <c r="J80" s="25">
        <f t="shared" si="29"/>
        <v>0</v>
      </c>
      <c r="K80" s="25">
        <f t="shared" si="29"/>
        <v>-0.13690476190476197</v>
      </c>
      <c r="L80" s="25">
        <f t="shared" si="29"/>
        <v>0.10216718266253866</v>
      </c>
      <c r="M80" s="25">
        <f t="shared" si="29"/>
        <v>0</v>
      </c>
      <c r="N80" s="25">
        <f t="shared" si="29"/>
        <v>0.16666666666666666</v>
      </c>
      <c r="O80" s="25">
        <f t="shared" si="29"/>
        <v>-2.4725274725274707E-3</v>
      </c>
      <c r="P80" s="25">
        <f t="shared" si="29"/>
        <v>1.4541188244116099E-2</v>
      </c>
    </row>
    <row r="81" spans="1:18" ht="19.7" customHeight="1" x14ac:dyDescent="0.35">
      <c r="B81" s="12"/>
      <c r="C81" s="18"/>
      <c r="D81" s="12"/>
      <c r="E81" s="12"/>
      <c r="F81" s="12"/>
      <c r="G81" s="2" t="s">
        <v>37</v>
      </c>
      <c r="H81" s="2"/>
      <c r="I81" s="2"/>
      <c r="J81" s="2"/>
      <c r="K81" s="12"/>
      <c r="L81" s="12"/>
      <c r="M81" s="12"/>
      <c r="N81" s="12"/>
      <c r="O81" s="12"/>
      <c r="P81" s="12"/>
    </row>
    <row r="82" spans="1:18" ht="21" x14ac:dyDescent="0.25">
      <c r="A82" s="9" t="s">
        <v>16</v>
      </c>
      <c r="B82" s="10">
        <v>417</v>
      </c>
      <c r="C82" s="10">
        <v>159</v>
      </c>
      <c r="D82" s="10">
        <v>1579</v>
      </c>
      <c r="E82" s="10">
        <v>126</v>
      </c>
      <c r="F82" s="10">
        <v>753</v>
      </c>
      <c r="G82" s="10">
        <v>87</v>
      </c>
      <c r="H82" s="10">
        <v>49</v>
      </c>
      <c r="I82" s="10">
        <v>122</v>
      </c>
      <c r="J82" s="10">
        <v>89</v>
      </c>
      <c r="K82" s="10">
        <v>29</v>
      </c>
      <c r="L82" s="10">
        <v>19</v>
      </c>
      <c r="M82" s="10">
        <v>203</v>
      </c>
      <c r="N82" s="10">
        <v>77</v>
      </c>
      <c r="O82" s="10">
        <v>65</v>
      </c>
      <c r="P82" s="11">
        <f>SUM(B82:O82)-M82</f>
        <v>3571</v>
      </c>
      <c r="Q82" s="26">
        <f>P82-P77</f>
        <v>105</v>
      </c>
      <c r="R82" s="20" t="s">
        <v>20</v>
      </c>
    </row>
    <row r="83" spans="1:18" ht="21" x14ac:dyDescent="0.25">
      <c r="A83" s="13" t="s">
        <v>17</v>
      </c>
      <c r="B83" s="14">
        <v>326</v>
      </c>
      <c r="C83" s="14">
        <v>113</v>
      </c>
      <c r="D83" s="14">
        <v>1068</v>
      </c>
      <c r="E83" s="14">
        <v>124</v>
      </c>
      <c r="F83" s="14">
        <v>315</v>
      </c>
      <c r="G83" s="15">
        <v>0</v>
      </c>
      <c r="H83" s="15">
        <v>2</v>
      </c>
      <c r="I83" s="14">
        <v>122</v>
      </c>
      <c r="J83" s="14">
        <v>89</v>
      </c>
      <c r="K83" s="14">
        <v>28</v>
      </c>
      <c r="L83" s="14">
        <v>12</v>
      </c>
      <c r="M83" s="14">
        <v>203</v>
      </c>
      <c r="N83" s="15">
        <v>13</v>
      </c>
      <c r="O83" s="15">
        <v>1</v>
      </c>
      <c r="P83" s="11">
        <f>SUM(B83:O83)-M83</f>
        <v>2213</v>
      </c>
      <c r="Q83" s="27">
        <f>P83-P78</f>
        <v>101</v>
      </c>
      <c r="R83" s="20" t="s">
        <v>23</v>
      </c>
    </row>
    <row r="84" spans="1:18" ht="21" x14ac:dyDescent="0.25">
      <c r="A84" s="13" t="s">
        <v>18</v>
      </c>
      <c r="B84" s="16">
        <f t="shared" ref="B84:P84" si="30">B83/B82</f>
        <v>0.78177458033573144</v>
      </c>
      <c r="C84" s="16">
        <f t="shared" si="30"/>
        <v>0.71069182389937102</v>
      </c>
      <c r="D84" s="16">
        <f t="shared" si="30"/>
        <v>0.67637745408486383</v>
      </c>
      <c r="E84" s="16">
        <f t="shared" si="30"/>
        <v>0.98412698412698407</v>
      </c>
      <c r="F84" s="16">
        <f t="shared" si="30"/>
        <v>0.41832669322709165</v>
      </c>
      <c r="G84" s="16">
        <f t="shared" si="30"/>
        <v>0</v>
      </c>
      <c r="H84" s="16">
        <f t="shared" si="30"/>
        <v>4.0816326530612242E-2</v>
      </c>
      <c r="I84" s="16">
        <f t="shared" si="30"/>
        <v>1</v>
      </c>
      <c r="J84" s="16">
        <f t="shared" si="30"/>
        <v>1</v>
      </c>
      <c r="K84" s="16">
        <f t="shared" si="30"/>
        <v>0.96551724137931039</v>
      </c>
      <c r="L84" s="16">
        <f t="shared" si="30"/>
        <v>0.63157894736842102</v>
      </c>
      <c r="M84" s="16">
        <f t="shared" si="30"/>
        <v>1</v>
      </c>
      <c r="N84" s="16">
        <f t="shared" si="30"/>
        <v>0.16883116883116883</v>
      </c>
      <c r="O84" s="16">
        <f t="shared" si="30"/>
        <v>1.5384615384615385E-2</v>
      </c>
      <c r="P84" s="17">
        <f t="shared" si="30"/>
        <v>0.61971436572388683</v>
      </c>
    </row>
    <row r="85" spans="1:18" ht="21" x14ac:dyDescent="0.25">
      <c r="A85" s="22" t="s">
        <v>21</v>
      </c>
      <c r="B85" s="25">
        <f t="shared" ref="B85:P85" si="31">B84-B79</f>
        <v>8.6038486284143456E-3</v>
      </c>
      <c r="C85" s="25">
        <f t="shared" si="31"/>
        <v>2.899616107163272E-3</v>
      </c>
      <c r="D85" s="25">
        <f t="shared" si="31"/>
        <v>5.7737795441814566E-3</v>
      </c>
      <c r="E85" s="25">
        <f t="shared" si="31"/>
        <v>8.3205325140808251E-3</v>
      </c>
      <c r="F85" s="25">
        <f t="shared" si="31"/>
        <v>1.8597695937118741E-2</v>
      </c>
      <c r="G85" s="25">
        <f t="shared" si="31"/>
        <v>0</v>
      </c>
      <c r="H85" s="25">
        <f t="shared" si="31"/>
        <v>0</v>
      </c>
      <c r="I85" s="25">
        <f t="shared" si="31"/>
        <v>0</v>
      </c>
      <c r="J85" s="25">
        <f t="shared" si="31"/>
        <v>0</v>
      </c>
      <c r="K85" s="25">
        <f t="shared" si="31"/>
        <v>0.14408866995073899</v>
      </c>
      <c r="L85" s="25">
        <f t="shared" si="31"/>
        <v>0</v>
      </c>
      <c r="M85" s="25">
        <f t="shared" si="31"/>
        <v>0</v>
      </c>
      <c r="N85" s="25">
        <f t="shared" si="31"/>
        <v>2.1645021645021745E-3</v>
      </c>
      <c r="O85" s="25">
        <f t="shared" si="31"/>
        <v>0</v>
      </c>
      <c r="P85" s="25">
        <f t="shared" si="31"/>
        <v>1.0366414194746598E-2</v>
      </c>
    </row>
    <row r="86" spans="1:18" ht="19.7" customHeight="1" x14ac:dyDescent="0.35">
      <c r="B86" s="12"/>
      <c r="C86" s="18"/>
      <c r="D86" s="12"/>
      <c r="E86" s="12"/>
      <c r="F86" s="12"/>
      <c r="G86" s="2" t="s">
        <v>38</v>
      </c>
      <c r="H86" s="2"/>
      <c r="I86" s="2"/>
      <c r="J86" s="2"/>
      <c r="K86" s="12"/>
      <c r="L86" s="12"/>
      <c r="M86" s="12"/>
      <c r="N86" s="12"/>
      <c r="O86" s="12"/>
      <c r="P86" s="12"/>
    </row>
    <row r="87" spans="1:18" ht="21" x14ac:dyDescent="0.25">
      <c r="A87" s="9" t="s">
        <v>16</v>
      </c>
      <c r="B87" s="10">
        <v>433</v>
      </c>
      <c r="C87" s="10">
        <v>169</v>
      </c>
      <c r="D87" s="10">
        <v>1649</v>
      </c>
      <c r="E87" s="10">
        <v>129</v>
      </c>
      <c r="F87" s="10">
        <v>781</v>
      </c>
      <c r="G87" s="10">
        <v>91</v>
      </c>
      <c r="H87" s="10">
        <v>51</v>
      </c>
      <c r="I87" s="10">
        <v>129</v>
      </c>
      <c r="J87" s="10">
        <v>93</v>
      </c>
      <c r="K87" s="10">
        <v>29</v>
      </c>
      <c r="L87" s="10">
        <v>19</v>
      </c>
      <c r="M87" s="10">
        <v>209</v>
      </c>
      <c r="N87" s="10">
        <v>77</v>
      </c>
      <c r="O87" s="10">
        <v>66</v>
      </c>
      <c r="P87" s="11">
        <f>SUM(B87:O87)-M87</f>
        <v>3716</v>
      </c>
      <c r="Q87" s="26">
        <f>P87-P82</f>
        <v>145</v>
      </c>
      <c r="R87" s="20" t="s">
        <v>20</v>
      </c>
    </row>
    <row r="88" spans="1:18" ht="21" x14ac:dyDescent="0.25">
      <c r="A88" s="13" t="s">
        <v>17</v>
      </c>
      <c r="B88" s="14">
        <v>352</v>
      </c>
      <c r="C88" s="14">
        <v>119</v>
      </c>
      <c r="D88" s="14">
        <v>1102</v>
      </c>
      <c r="E88" s="14">
        <v>127</v>
      </c>
      <c r="F88" s="14">
        <v>330</v>
      </c>
      <c r="G88" s="15">
        <v>0</v>
      </c>
      <c r="H88" s="15">
        <v>2</v>
      </c>
      <c r="I88" s="14">
        <v>129</v>
      </c>
      <c r="J88" s="14">
        <v>93</v>
      </c>
      <c r="K88" s="14">
        <v>29</v>
      </c>
      <c r="L88" s="14">
        <v>14</v>
      </c>
      <c r="M88" s="14">
        <v>209</v>
      </c>
      <c r="N88" s="15">
        <v>13</v>
      </c>
      <c r="O88" s="15">
        <v>2</v>
      </c>
      <c r="P88" s="11">
        <f>SUM(B88:O88)-M88</f>
        <v>2312</v>
      </c>
      <c r="Q88" s="27">
        <f>P88-P83</f>
        <v>99</v>
      </c>
      <c r="R88" s="20" t="s">
        <v>23</v>
      </c>
    </row>
    <row r="89" spans="1:18" ht="21" x14ac:dyDescent="0.25">
      <c r="A89" s="13" t="s">
        <v>18</v>
      </c>
      <c r="B89" s="16">
        <f t="shared" ref="B89:P89" si="32">B88/B87</f>
        <v>0.81293302540415702</v>
      </c>
      <c r="C89" s="16">
        <f t="shared" si="32"/>
        <v>0.70414201183431957</v>
      </c>
      <c r="D89" s="16">
        <f t="shared" si="32"/>
        <v>0.66828380836870827</v>
      </c>
      <c r="E89" s="16">
        <f t="shared" si="32"/>
        <v>0.98449612403100772</v>
      </c>
      <c r="F89" s="16">
        <f t="shared" si="32"/>
        <v>0.42253521126760563</v>
      </c>
      <c r="G89" s="16">
        <f t="shared" si="32"/>
        <v>0</v>
      </c>
      <c r="H89" s="16">
        <f t="shared" si="32"/>
        <v>3.9215686274509803E-2</v>
      </c>
      <c r="I89" s="16">
        <f t="shared" si="32"/>
        <v>1</v>
      </c>
      <c r="J89" s="16">
        <f t="shared" si="32"/>
        <v>1</v>
      </c>
      <c r="K89" s="16">
        <f t="shared" si="32"/>
        <v>1</v>
      </c>
      <c r="L89" s="16">
        <f t="shared" si="32"/>
        <v>0.73684210526315785</v>
      </c>
      <c r="M89" s="16">
        <f t="shared" si="32"/>
        <v>1</v>
      </c>
      <c r="N89" s="16">
        <f t="shared" si="32"/>
        <v>0.16883116883116883</v>
      </c>
      <c r="O89" s="16">
        <f t="shared" si="32"/>
        <v>3.0303030303030304E-2</v>
      </c>
      <c r="P89" s="17">
        <f t="shared" si="32"/>
        <v>0.62217438105489775</v>
      </c>
    </row>
    <row r="90" spans="1:18" ht="21" x14ac:dyDescent="0.25">
      <c r="A90" s="22" t="s">
        <v>21</v>
      </c>
      <c r="B90" s="25">
        <f t="shared" ref="B90:P90" si="33">B89-B84</f>
        <v>3.1158445068425578E-2</v>
      </c>
      <c r="C90" s="25">
        <f t="shared" si="33"/>
        <v>-6.5498120650514524E-3</v>
      </c>
      <c r="D90" s="25">
        <f t="shared" si="33"/>
        <v>-8.0936457161555619E-3</v>
      </c>
      <c r="E90" s="25">
        <f t="shared" si="33"/>
        <v>3.6913990402365204E-4</v>
      </c>
      <c r="F90" s="25">
        <f t="shared" si="33"/>
        <v>4.2085180405139755E-3</v>
      </c>
      <c r="G90" s="25">
        <f t="shared" si="33"/>
        <v>0</v>
      </c>
      <c r="H90" s="25">
        <f t="shared" si="33"/>
        <v>-1.6006402561024383E-3</v>
      </c>
      <c r="I90" s="25">
        <f t="shared" si="33"/>
        <v>0</v>
      </c>
      <c r="J90" s="25">
        <f t="shared" si="33"/>
        <v>0</v>
      </c>
      <c r="K90" s="25">
        <f t="shared" si="33"/>
        <v>3.4482758620689613E-2</v>
      </c>
      <c r="L90" s="25">
        <f t="shared" si="33"/>
        <v>0.10526315789473684</v>
      </c>
      <c r="M90" s="25">
        <f t="shared" si="33"/>
        <v>0</v>
      </c>
      <c r="N90" s="25">
        <f t="shared" si="33"/>
        <v>0</v>
      </c>
      <c r="O90" s="25">
        <f t="shared" si="33"/>
        <v>1.4918414918414918E-2</v>
      </c>
      <c r="P90" s="25">
        <f t="shared" si="33"/>
        <v>2.460015331010923E-3</v>
      </c>
    </row>
    <row r="91" spans="1:18" ht="19.7" customHeight="1" x14ac:dyDescent="0.35">
      <c r="B91" s="12"/>
      <c r="C91" s="18"/>
      <c r="D91" s="12"/>
      <c r="E91" s="12"/>
      <c r="F91" s="12"/>
      <c r="G91" s="2" t="s">
        <v>39</v>
      </c>
      <c r="H91" s="2"/>
      <c r="I91" s="2"/>
      <c r="J91" s="2"/>
      <c r="K91" s="12"/>
      <c r="L91" s="12"/>
      <c r="M91" s="12"/>
      <c r="N91" s="12"/>
      <c r="O91" s="12"/>
      <c r="P91" s="12"/>
    </row>
    <row r="92" spans="1:18" ht="21" x14ac:dyDescent="0.25">
      <c r="A92" s="9" t="s">
        <v>16</v>
      </c>
      <c r="B92" s="10">
        <v>451</v>
      </c>
      <c r="C92" s="10">
        <v>181</v>
      </c>
      <c r="D92" s="10">
        <v>1703</v>
      </c>
      <c r="E92" s="10">
        <v>131</v>
      </c>
      <c r="F92" s="10">
        <v>794</v>
      </c>
      <c r="G92" s="10">
        <v>95</v>
      </c>
      <c r="H92" s="10">
        <v>51</v>
      </c>
      <c r="I92" s="10">
        <v>135</v>
      </c>
      <c r="J92" s="10">
        <v>98</v>
      </c>
      <c r="K92" s="10">
        <v>33</v>
      </c>
      <c r="L92" s="10">
        <v>24</v>
      </c>
      <c r="M92" s="10">
        <v>209</v>
      </c>
      <c r="N92" s="10">
        <v>84</v>
      </c>
      <c r="O92" s="10">
        <v>69</v>
      </c>
      <c r="P92" s="11">
        <f>SUM(B92:O92)-M92</f>
        <v>3849</v>
      </c>
      <c r="Q92" s="19">
        <f>P92-P87</f>
        <v>133</v>
      </c>
      <c r="R92" s="20" t="s">
        <v>20</v>
      </c>
    </row>
    <row r="93" spans="1:18" ht="21" x14ac:dyDescent="0.25">
      <c r="A93" s="13" t="s">
        <v>17</v>
      </c>
      <c r="B93" s="14">
        <v>370</v>
      </c>
      <c r="C93" s="14">
        <v>129</v>
      </c>
      <c r="D93" s="14">
        <v>1221</v>
      </c>
      <c r="E93" s="14">
        <v>127</v>
      </c>
      <c r="F93" s="14">
        <v>384</v>
      </c>
      <c r="G93" s="15">
        <v>0</v>
      </c>
      <c r="H93" s="15">
        <v>11</v>
      </c>
      <c r="I93" s="14">
        <v>135</v>
      </c>
      <c r="J93" s="14">
        <v>98</v>
      </c>
      <c r="K93" s="14">
        <v>29</v>
      </c>
      <c r="L93" s="14">
        <v>18</v>
      </c>
      <c r="M93" s="14">
        <v>209</v>
      </c>
      <c r="N93" s="15">
        <v>16</v>
      </c>
      <c r="O93" s="15">
        <v>2</v>
      </c>
      <c r="P93" s="11">
        <f>SUM(B93:O93)-M93</f>
        <v>2540</v>
      </c>
      <c r="Q93" s="23">
        <f>P93-P88</f>
        <v>228</v>
      </c>
      <c r="R93" s="20" t="s">
        <v>23</v>
      </c>
    </row>
    <row r="94" spans="1:18" ht="21" x14ac:dyDescent="0.25">
      <c r="A94" s="13" t="s">
        <v>18</v>
      </c>
      <c r="B94" s="16">
        <f t="shared" ref="B94:P94" si="34">B93/B92</f>
        <v>0.82039911308203994</v>
      </c>
      <c r="C94" s="16">
        <f t="shared" si="34"/>
        <v>0.71270718232044195</v>
      </c>
      <c r="D94" s="16">
        <f t="shared" si="34"/>
        <v>0.71697005284791548</v>
      </c>
      <c r="E94" s="16">
        <f t="shared" si="34"/>
        <v>0.96946564885496178</v>
      </c>
      <c r="F94" s="16">
        <f t="shared" si="34"/>
        <v>0.48362720403022669</v>
      </c>
      <c r="G94" s="16">
        <f t="shared" si="34"/>
        <v>0</v>
      </c>
      <c r="H94" s="16">
        <f t="shared" si="34"/>
        <v>0.21568627450980393</v>
      </c>
      <c r="I94" s="16">
        <f t="shared" si="34"/>
        <v>1</v>
      </c>
      <c r="J94" s="16">
        <f t="shared" si="34"/>
        <v>1</v>
      </c>
      <c r="K94" s="16">
        <f t="shared" si="34"/>
        <v>0.87878787878787878</v>
      </c>
      <c r="L94" s="16">
        <f t="shared" si="34"/>
        <v>0.75</v>
      </c>
      <c r="M94" s="16">
        <f t="shared" si="34"/>
        <v>1</v>
      </c>
      <c r="N94" s="16">
        <f t="shared" si="34"/>
        <v>0.19047619047619047</v>
      </c>
      <c r="O94" s="16">
        <f t="shared" si="34"/>
        <v>2.8985507246376812E-2</v>
      </c>
      <c r="P94" s="17">
        <f t="shared" si="34"/>
        <v>0.65991166536762791</v>
      </c>
    </row>
    <row r="95" spans="1:18" ht="21" x14ac:dyDescent="0.25">
      <c r="A95" s="22" t="s">
        <v>21</v>
      </c>
      <c r="B95" s="25">
        <f t="shared" ref="B95:P95" si="35">B94-B89</f>
        <v>7.4660876778829266E-3</v>
      </c>
      <c r="C95" s="25">
        <f t="shared" si="35"/>
        <v>8.5651704861223754E-3</v>
      </c>
      <c r="D95" s="25">
        <f t="shared" si="35"/>
        <v>4.8686244479207219E-2</v>
      </c>
      <c r="E95" s="25">
        <f t="shared" si="35"/>
        <v>-1.5030475176045943E-2</v>
      </c>
      <c r="F95" s="25">
        <f t="shared" si="35"/>
        <v>6.1091992762621061E-2</v>
      </c>
      <c r="G95" s="25">
        <f t="shared" si="35"/>
        <v>0</v>
      </c>
      <c r="H95" s="25">
        <f t="shared" si="35"/>
        <v>0.17647058823529413</v>
      </c>
      <c r="I95" s="25">
        <f t="shared" si="35"/>
        <v>0</v>
      </c>
      <c r="J95" s="25">
        <f t="shared" si="35"/>
        <v>0</v>
      </c>
      <c r="K95" s="25">
        <f t="shared" si="35"/>
        <v>-0.12121212121212122</v>
      </c>
      <c r="L95" s="25">
        <f t="shared" si="35"/>
        <v>1.3157894736842146E-2</v>
      </c>
      <c r="M95" s="25">
        <f t="shared" si="35"/>
        <v>0</v>
      </c>
      <c r="N95" s="25">
        <f t="shared" si="35"/>
        <v>2.1645021645021634E-2</v>
      </c>
      <c r="O95" s="25">
        <f t="shared" si="35"/>
        <v>-1.3175230566534919E-3</v>
      </c>
      <c r="P95" s="25">
        <f t="shared" si="35"/>
        <v>3.7737284312730157E-2</v>
      </c>
    </row>
    <row r="96" spans="1:18" ht="19.7" customHeight="1" x14ac:dyDescent="0.35">
      <c r="B96" s="12"/>
      <c r="C96" s="18"/>
      <c r="D96" s="12"/>
      <c r="E96" s="12"/>
      <c r="F96" s="12"/>
      <c r="G96" s="2" t="s">
        <v>40</v>
      </c>
      <c r="H96" s="2"/>
      <c r="I96" s="2"/>
      <c r="J96" s="2"/>
      <c r="K96" s="12"/>
      <c r="L96" s="12"/>
      <c r="M96" s="12"/>
      <c r="N96" s="12"/>
      <c r="O96" s="12"/>
      <c r="P96" s="12"/>
    </row>
    <row r="97" spans="1:18" ht="21" x14ac:dyDescent="0.25">
      <c r="A97" s="9" t="s">
        <v>16</v>
      </c>
      <c r="B97" s="10">
        <v>466</v>
      </c>
      <c r="C97" s="10">
        <v>188</v>
      </c>
      <c r="D97" s="10">
        <v>1802</v>
      </c>
      <c r="E97" s="10">
        <v>137</v>
      </c>
      <c r="F97" s="10">
        <v>832</v>
      </c>
      <c r="G97" s="10">
        <v>98</v>
      </c>
      <c r="H97" s="10">
        <v>52</v>
      </c>
      <c r="I97" s="10">
        <v>140</v>
      </c>
      <c r="J97" s="10">
        <v>105</v>
      </c>
      <c r="K97" s="10">
        <v>33</v>
      </c>
      <c r="L97" s="10">
        <v>25</v>
      </c>
      <c r="M97" s="10">
        <v>212</v>
      </c>
      <c r="N97" s="10">
        <v>86</v>
      </c>
      <c r="O97" s="10">
        <v>70</v>
      </c>
      <c r="P97" s="11">
        <f>SUM(B97:O97)-M97</f>
        <v>4034</v>
      </c>
      <c r="Q97" s="19">
        <f>P97-P92</f>
        <v>185</v>
      </c>
      <c r="R97" s="20" t="s">
        <v>20</v>
      </c>
    </row>
    <row r="98" spans="1:18" ht="21" x14ac:dyDescent="0.25">
      <c r="A98" s="13" t="s">
        <v>17</v>
      </c>
      <c r="B98" s="14">
        <v>381</v>
      </c>
      <c r="C98" s="14">
        <v>137</v>
      </c>
      <c r="D98" s="14">
        <v>1325</v>
      </c>
      <c r="E98" s="14">
        <v>133</v>
      </c>
      <c r="F98" s="14">
        <v>389</v>
      </c>
      <c r="G98" s="15">
        <v>2</v>
      </c>
      <c r="H98" s="15">
        <v>21</v>
      </c>
      <c r="I98" s="14">
        <v>140</v>
      </c>
      <c r="J98" s="14">
        <v>105</v>
      </c>
      <c r="K98" s="14">
        <v>31</v>
      </c>
      <c r="L98" s="14">
        <v>21</v>
      </c>
      <c r="M98" s="14">
        <v>212</v>
      </c>
      <c r="N98" s="15">
        <v>16</v>
      </c>
      <c r="O98" s="15">
        <v>2</v>
      </c>
      <c r="P98" s="11">
        <f>SUM(B98:O98)-M98</f>
        <v>2703</v>
      </c>
      <c r="Q98" s="23">
        <f>P98-P93</f>
        <v>163</v>
      </c>
      <c r="R98" s="20" t="s">
        <v>23</v>
      </c>
    </row>
    <row r="99" spans="1:18" ht="21" x14ac:dyDescent="0.25">
      <c r="A99" s="13" t="s">
        <v>18</v>
      </c>
      <c r="B99" s="16">
        <f t="shared" ref="B99:P99" si="36">B98/B97</f>
        <v>0.81759656652360513</v>
      </c>
      <c r="C99" s="16">
        <f t="shared" si="36"/>
        <v>0.72872340425531912</v>
      </c>
      <c r="D99" s="16">
        <f t="shared" si="36"/>
        <v>0.73529411764705888</v>
      </c>
      <c r="E99" s="16">
        <f t="shared" si="36"/>
        <v>0.97080291970802923</v>
      </c>
      <c r="F99" s="16">
        <f t="shared" si="36"/>
        <v>0.46754807692307693</v>
      </c>
      <c r="G99" s="16">
        <f t="shared" si="36"/>
        <v>2.0408163265306121E-2</v>
      </c>
      <c r="H99" s="16">
        <f t="shared" si="36"/>
        <v>0.40384615384615385</v>
      </c>
      <c r="I99" s="16">
        <f t="shared" si="36"/>
        <v>1</v>
      </c>
      <c r="J99" s="16">
        <f t="shared" si="36"/>
        <v>1</v>
      </c>
      <c r="K99" s="16">
        <f t="shared" si="36"/>
        <v>0.93939393939393945</v>
      </c>
      <c r="L99" s="16">
        <f t="shared" si="36"/>
        <v>0.84</v>
      </c>
      <c r="M99" s="16">
        <f t="shared" si="36"/>
        <v>1</v>
      </c>
      <c r="N99" s="16">
        <f t="shared" si="36"/>
        <v>0.18604651162790697</v>
      </c>
      <c r="O99" s="16">
        <f t="shared" si="36"/>
        <v>2.8571428571428571E-2</v>
      </c>
      <c r="P99" s="17">
        <f t="shared" si="36"/>
        <v>0.67005453644025781</v>
      </c>
    </row>
    <row r="100" spans="1:18" ht="21" x14ac:dyDescent="0.25">
      <c r="A100" s="22" t="s">
        <v>21</v>
      </c>
      <c r="B100" s="25">
        <f t="shared" ref="B100:P100" si="37">B99-B94</f>
        <v>-2.8025465584348153E-3</v>
      </c>
      <c r="C100" s="25">
        <f t="shared" si="37"/>
        <v>1.6016221934877173E-2</v>
      </c>
      <c r="D100" s="25">
        <f t="shared" si="37"/>
        <v>1.8324064799143391E-2</v>
      </c>
      <c r="E100" s="25">
        <f t="shared" si="37"/>
        <v>1.3372708530674515E-3</v>
      </c>
      <c r="F100" s="25">
        <f t="shared" si="37"/>
        <v>-1.607912710714976E-2</v>
      </c>
      <c r="G100" s="25">
        <f t="shared" si="37"/>
        <v>2.0408163265306121E-2</v>
      </c>
      <c r="H100" s="25">
        <f t="shared" si="37"/>
        <v>0.18815987933634992</v>
      </c>
      <c r="I100" s="25">
        <f t="shared" si="37"/>
        <v>0</v>
      </c>
      <c r="J100" s="25">
        <f t="shared" si="37"/>
        <v>0</v>
      </c>
      <c r="K100" s="25">
        <f t="shared" si="37"/>
        <v>6.0606060606060663E-2</v>
      </c>
      <c r="L100" s="25">
        <f t="shared" si="37"/>
        <v>8.9999999999999969E-2</v>
      </c>
      <c r="M100" s="25">
        <f t="shared" si="37"/>
        <v>0</v>
      </c>
      <c r="N100" s="25">
        <f t="shared" si="37"/>
        <v>-4.4296788482834915E-3</v>
      </c>
      <c r="O100" s="25">
        <f t="shared" si="37"/>
        <v>-4.1407867494824141E-4</v>
      </c>
      <c r="P100" s="25">
        <f t="shared" si="37"/>
        <v>1.01428710726299E-2</v>
      </c>
    </row>
  </sheetData>
  <mergeCells count="20">
    <mergeCell ref="G76:J76"/>
    <mergeCell ref="G81:J81"/>
    <mergeCell ref="G86:J86"/>
    <mergeCell ref="G91:J91"/>
    <mergeCell ref="G96:J96"/>
    <mergeCell ref="G51:J51"/>
    <mergeCell ref="G56:J56"/>
    <mergeCell ref="G61:J61"/>
    <mergeCell ref="G66:J66"/>
    <mergeCell ref="G71:J71"/>
    <mergeCell ref="G26:J26"/>
    <mergeCell ref="G31:J31"/>
    <mergeCell ref="G36:J36"/>
    <mergeCell ref="G41:J41"/>
    <mergeCell ref="G46:J46"/>
    <mergeCell ref="G2:J2"/>
    <mergeCell ref="G6:J6"/>
    <mergeCell ref="G11:J11"/>
    <mergeCell ref="G16:J16"/>
    <mergeCell ref="G21:J21"/>
  </mergeCells>
  <pageMargins left="0.25" right="0.25" top="0.75" bottom="0.75" header="0.51180555555555496" footer="0.51180555555555496"/>
  <pageSetup paperSize="8" scale="4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10" zoomScaleNormal="110" workbookViewId="0">
      <selection activeCell="B10" sqref="B10"/>
    </sheetView>
  </sheetViews>
  <sheetFormatPr defaultColWidth="11.7109375" defaultRowHeight="15" x14ac:dyDescent="0.25"/>
  <sheetData>
    <row r="6" spans="2:17" ht="225" x14ac:dyDescent="0.25">
      <c r="B6" s="3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5" t="s">
        <v>5</v>
      </c>
      <c r="I6" s="4" t="s">
        <v>6</v>
      </c>
      <c r="J6" s="4" t="s">
        <v>7</v>
      </c>
      <c r="K6" s="4" t="s">
        <v>8</v>
      </c>
      <c r="L6" s="5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6" t="s">
        <v>14</v>
      </c>
    </row>
    <row r="7" spans="2:17" ht="19.7" customHeight="1" x14ac:dyDescent="0.35">
      <c r="C7" s="12"/>
      <c r="D7" s="18"/>
      <c r="E7" s="12"/>
      <c r="F7" s="12"/>
      <c r="G7" s="12"/>
      <c r="H7" s="1" t="s">
        <v>36</v>
      </c>
      <c r="I7" s="1"/>
      <c r="J7" s="1"/>
      <c r="K7" s="1"/>
      <c r="L7" s="12"/>
      <c r="M7" s="12"/>
      <c r="N7" s="12"/>
      <c r="O7" s="12"/>
      <c r="P7" s="12"/>
    </row>
    <row r="8" spans="2:17" ht="45" x14ac:dyDescent="0.25">
      <c r="B8" s="9" t="s">
        <v>16</v>
      </c>
      <c r="C8" s="10">
        <v>410</v>
      </c>
      <c r="D8" s="10">
        <v>154</v>
      </c>
      <c r="E8" s="10">
        <v>1524</v>
      </c>
      <c r="F8" s="10">
        <v>124</v>
      </c>
      <c r="G8" s="10">
        <v>738</v>
      </c>
      <c r="H8" s="10">
        <v>85</v>
      </c>
      <c r="I8" s="10">
        <v>49</v>
      </c>
      <c r="J8" s="10">
        <v>114</v>
      </c>
      <c r="K8" s="10">
        <v>84</v>
      </c>
      <c r="L8" s="10">
        <v>28</v>
      </c>
      <c r="M8" s="10">
        <v>19</v>
      </c>
      <c r="N8" s="10">
        <v>197</v>
      </c>
      <c r="O8" s="10">
        <v>72</v>
      </c>
      <c r="P8" s="10">
        <v>65</v>
      </c>
      <c r="Q8" s="11">
        <f>SUM(C8:P8)-N8</f>
        <v>3466</v>
      </c>
    </row>
    <row r="9" spans="2:17" ht="34.15" customHeight="1" x14ac:dyDescent="0.25">
      <c r="B9" s="9" t="s">
        <v>17</v>
      </c>
      <c r="C9" s="14">
        <v>317</v>
      </c>
      <c r="D9" s="14">
        <v>109</v>
      </c>
      <c r="E9" s="14">
        <v>1022</v>
      </c>
      <c r="F9" s="14">
        <v>121</v>
      </c>
      <c r="G9" s="14">
        <v>295</v>
      </c>
      <c r="H9" s="15">
        <v>0</v>
      </c>
      <c r="I9" s="15">
        <v>2</v>
      </c>
      <c r="J9" s="14">
        <v>114</v>
      </c>
      <c r="K9" s="14">
        <v>84</v>
      </c>
      <c r="L9" s="14">
        <v>23</v>
      </c>
      <c r="M9" s="14">
        <v>12</v>
      </c>
      <c r="N9" s="14">
        <v>197</v>
      </c>
      <c r="O9" s="15">
        <v>12</v>
      </c>
      <c r="P9" s="15">
        <v>1</v>
      </c>
      <c r="Q9" s="11">
        <f>SUM(C9:P9)-N9</f>
        <v>2112</v>
      </c>
    </row>
    <row r="10" spans="2:17" ht="45" x14ac:dyDescent="0.25">
      <c r="B10" s="9" t="s">
        <v>18</v>
      </c>
      <c r="C10" s="16">
        <f t="shared" ref="C10:Q10" si="0">C9/C8</f>
        <v>0.77317073170731709</v>
      </c>
      <c r="D10" s="16">
        <f t="shared" si="0"/>
        <v>0.70779220779220775</v>
      </c>
      <c r="E10" s="16">
        <f t="shared" si="0"/>
        <v>0.67060367454068237</v>
      </c>
      <c r="F10" s="16">
        <f t="shared" si="0"/>
        <v>0.97580645161290325</v>
      </c>
      <c r="G10" s="16">
        <f t="shared" si="0"/>
        <v>0.39972899728997291</v>
      </c>
      <c r="H10" s="16">
        <f t="shared" si="0"/>
        <v>0</v>
      </c>
      <c r="I10" s="16">
        <f t="shared" si="0"/>
        <v>4.0816326530612242E-2</v>
      </c>
      <c r="J10" s="16">
        <f t="shared" si="0"/>
        <v>1</v>
      </c>
      <c r="K10" s="16">
        <f t="shared" si="0"/>
        <v>1</v>
      </c>
      <c r="L10" s="16">
        <f t="shared" si="0"/>
        <v>0.8214285714285714</v>
      </c>
      <c r="M10" s="16">
        <f t="shared" si="0"/>
        <v>0.63157894736842102</v>
      </c>
      <c r="N10" s="16">
        <f t="shared" si="0"/>
        <v>1</v>
      </c>
      <c r="O10" s="16">
        <f t="shared" si="0"/>
        <v>0.16666666666666666</v>
      </c>
      <c r="P10" s="16">
        <f t="shared" si="0"/>
        <v>1.5384615384615385E-2</v>
      </c>
      <c r="Q10" s="17">
        <f t="shared" si="0"/>
        <v>0.60934795152914023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40</cp:revision>
  <cp:lastPrinted>2021-08-20T19:35:52Z</cp:lastPrinted>
  <dcterms:created xsi:type="dcterms:W3CDTF">2021-03-23T09:31:58Z</dcterms:created>
  <dcterms:modified xsi:type="dcterms:W3CDTF">2021-08-20T19:36:12Z</dcterms:modified>
  <dc:language>ru-RU</dc:language>
</cp:coreProperties>
</file>