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pe\Desktop\"/>
    </mc:Choice>
  </mc:AlternateContent>
  <bookViews>
    <workbookView xWindow="-105" yWindow="-105" windowWidth="23250" windowHeight="13170" tabRatio="500"/>
  </bookViews>
  <sheets>
    <sheet name="Лист1" sheetId="4" r:id="rId1"/>
  </sheets>
  <definedNames>
    <definedName name="__xlfn_COUNTIFS">#N/A</definedName>
    <definedName name="Исполнители">#REF!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13" i="4" l="1"/>
  <c r="Q18" i="4"/>
  <c r="Q23" i="4"/>
  <c r="Q28" i="4"/>
  <c r="Q33" i="4"/>
  <c r="Q38" i="4"/>
  <c r="O39" i="4" l="1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P38" i="4"/>
  <c r="P37" i="4"/>
  <c r="B40" i="4" l="1"/>
  <c r="P39" i="4"/>
  <c r="Q37" i="4"/>
  <c r="O34" i="4"/>
  <c r="O40" i="4" s="1"/>
  <c r="N34" i="4"/>
  <c r="M34" i="4"/>
  <c r="L34" i="4"/>
  <c r="L40" i="4" s="1"/>
  <c r="K34" i="4"/>
  <c r="J34" i="4"/>
  <c r="J40" i="4" s="1"/>
  <c r="I34" i="4"/>
  <c r="I40" i="4" s="1"/>
  <c r="H34" i="4"/>
  <c r="H40" i="4" s="1"/>
  <c r="G34" i="4"/>
  <c r="F34" i="4"/>
  <c r="F40" i="4" s="1"/>
  <c r="E34" i="4"/>
  <c r="E40" i="4" s="1"/>
  <c r="D34" i="4"/>
  <c r="C34" i="4"/>
  <c r="C40" i="4" s="1"/>
  <c r="B34" i="4"/>
  <c r="P33" i="4"/>
  <c r="P32" i="4"/>
  <c r="P34" i="4" l="1"/>
  <c r="K40" i="4"/>
  <c r="D40" i="4"/>
  <c r="M40" i="4"/>
  <c r="N40" i="4"/>
  <c r="G40" i="4"/>
  <c r="P40" i="4"/>
  <c r="O29" i="4"/>
  <c r="O35" i="4" s="1"/>
  <c r="N29" i="4"/>
  <c r="N35" i="4" s="1"/>
  <c r="M29" i="4"/>
  <c r="M35" i="4" s="1"/>
  <c r="L29" i="4"/>
  <c r="L35" i="4" s="1"/>
  <c r="K29" i="4"/>
  <c r="K35" i="4" s="1"/>
  <c r="J29" i="4"/>
  <c r="J35" i="4" s="1"/>
  <c r="I29" i="4"/>
  <c r="I35" i="4" s="1"/>
  <c r="H29" i="4"/>
  <c r="G29" i="4"/>
  <c r="F29" i="4"/>
  <c r="F35" i="4" s="1"/>
  <c r="E29" i="4"/>
  <c r="E35" i="4" s="1"/>
  <c r="D29" i="4"/>
  <c r="D35" i="4" s="1"/>
  <c r="C29" i="4"/>
  <c r="C35" i="4" s="1"/>
  <c r="B29" i="4"/>
  <c r="P28" i="4"/>
  <c r="P27" i="4"/>
  <c r="Q32" i="4" s="1"/>
  <c r="G35" i="4" l="1"/>
  <c r="H35" i="4"/>
  <c r="N30" i="4"/>
  <c r="P29" i="4"/>
  <c r="B35" i="4"/>
  <c r="O24" i="4"/>
  <c r="O30" i="4" s="1"/>
  <c r="N24" i="4"/>
  <c r="M24" i="4"/>
  <c r="M30" i="4" s="1"/>
  <c r="L24" i="4"/>
  <c r="L30" i="4" s="1"/>
  <c r="K24" i="4"/>
  <c r="J24" i="4"/>
  <c r="J30" i="4" s="1"/>
  <c r="I24" i="4"/>
  <c r="I30" i="4" s="1"/>
  <c r="H24" i="4"/>
  <c r="H30" i="4" s="1"/>
  <c r="G24" i="4"/>
  <c r="G30" i="4" s="1"/>
  <c r="F24" i="4"/>
  <c r="F30" i="4" s="1"/>
  <c r="E24" i="4"/>
  <c r="E30" i="4" s="1"/>
  <c r="D24" i="4"/>
  <c r="D30" i="4" s="1"/>
  <c r="C24" i="4"/>
  <c r="C30" i="4" s="1"/>
  <c r="B24" i="4"/>
  <c r="B30" i="4" s="1"/>
  <c r="P23" i="4"/>
  <c r="P22" i="4"/>
  <c r="K30" i="4" l="1"/>
  <c r="Q27" i="4"/>
  <c r="P35" i="4"/>
  <c r="P24" i="4"/>
  <c r="O19" i="4"/>
  <c r="O25" i="4" s="1"/>
  <c r="N19" i="4"/>
  <c r="N25" i="4" s="1"/>
  <c r="M19" i="4"/>
  <c r="M25" i="4" s="1"/>
  <c r="L19" i="4"/>
  <c r="L25" i="4" s="1"/>
  <c r="K19" i="4"/>
  <c r="K25" i="4" s="1"/>
  <c r="J19" i="4"/>
  <c r="J25" i="4" s="1"/>
  <c r="I19" i="4"/>
  <c r="I25" i="4" s="1"/>
  <c r="H19" i="4"/>
  <c r="H25" i="4" s="1"/>
  <c r="G19" i="4"/>
  <c r="G25" i="4" s="1"/>
  <c r="F19" i="4"/>
  <c r="E19" i="4"/>
  <c r="E25" i="4" s="1"/>
  <c r="D19" i="4"/>
  <c r="D25" i="4" s="1"/>
  <c r="C19" i="4"/>
  <c r="C25" i="4" s="1"/>
  <c r="B19" i="4"/>
  <c r="B25" i="4" s="1"/>
  <c r="P18" i="4"/>
  <c r="P17" i="4"/>
  <c r="F25" i="4" l="1"/>
  <c r="P30" i="4"/>
  <c r="P19" i="4"/>
  <c r="P25" i="4" s="1"/>
  <c r="M20" i="4"/>
  <c r="Q22" i="4"/>
  <c r="O14" i="4"/>
  <c r="N14" i="4"/>
  <c r="N20" i="4" s="1"/>
  <c r="M14" i="4"/>
  <c r="L14" i="4"/>
  <c r="L20" i="4" s="1"/>
  <c r="K14" i="4"/>
  <c r="K20" i="4" s="1"/>
  <c r="J14" i="4"/>
  <c r="J20" i="4" s="1"/>
  <c r="I14" i="4"/>
  <c r="I20" i="4" s="1"/>
  <c r="H14" i="4"/>
  <c r="H20" i="4" s="1"/>
  <c r="G14" i="4"/>
  <c r="G20" i="4" s="1"/>
  <c r="F14" i="4"/>
  <c r="E14" i="4"/>
  <c r="E20" i="4" s="1"/>
  <c r="D14" i="4"/>
  <c r="C14" i="4"/>
  <c r="C20" i="4" s="1"/>
  <c r="B14" i="4"/>
  <c r="P13" i="4"/>
  <c r="P12" i="4"/>
  <c r="Q17" i="4" s="1"/>
  <c r="O20" i="4" l="1"/>
  <c r="B20" i="4"/>
  <c r="D20" i="4"/>
  <c r="F20" i="4"/>
  <c r="P14" i="4"/>
  <c r="O9" i="4"/>
  <c r="O15" i="4" s="1"/>
  <c r="N9" i="4"/>
  <c r="N15" i="4" s="1"/>
  <c r="M9" i="4"/>
  <c r="M15" i="4" s="1"/>
  <c r="L9" i="4"/>
  <c r="L15" i="4" s="1"/>
  <c r="K9" i="4"/>
  <c r="K15" i="4" s="1"/>
  <c r="J9" i="4"/>
  <c r="J15" i="4" s="1"/>
  <c r="I9" i="4"/>
  <c r="I15" i="4" s="1"/>
  <c r="H9" i="4"/>
  <c r="H15" i="4" s="1"/>
  <c r="G9" i="4"/>
  <c r="G15" i="4" s="1"/>
  <c r="F9" i="4"/>
  <c r="F15" i="4" s="1"/>
  <c r="E9" i="4"/>
  <c r="E15" i="4" s="1"/>
  <c r="D9" i="4"/>
  <c r="D15" i="4" s="1"/>
  <c r="C9" i="4"/>
  <c r="C15" i="4" s="1"/>
  <c r="B9" i="4"/>
  <c r="B15" i="4" s="1"/>
  <c r="P8" i="4"/>
  <c r="P7" i="4"/>
  <c r="Q12" i="4" l="1"/>
  <c r="P20" i="4"/>
  <c r="P9" i="4"/>
  <c r="P15" i="4" s="1"/>
  <c r="P4" i="4" l="1"/>
  <c r="P3" i="4"/>
  <c r="Q7" i="4" s="1"/>
  <c r="P5" i="4" l="1"/>
  <c r="P10" i="4" s="1"/>
  <c r="N5" i="4"/>
  <c r="N10" i="4" s="1"/>
  <c r="O5" i="4"/>
  <c r="O10" i="4" s="1"/>
  <c r="M5" i="4"/>
  <c r="M10" i="4" s="1"/>
  <c r="L5" i="4"/>
  <c r="L10" i="4" s="1"/>
  <c r="K5" i="4"/>
  <c r="K10" i="4" s="1"/>
  <c r="I5" i="4"/>
  <c r="I10" i="4" s="1"/>
  <c r="J5" i="4"/>
  <c r="J10" i="4" s="1"/>
  <c r="B5" i="4"/>
  <c r="B10" i="4" s="1"/>
  <c r="C5" i="4"/>
  <c r="C10" i="4" s="1"/>
  <c r="H5" i="4"/>
  <c r="H10" i="4" s="1"/>
  <c r="G5" i="4"/>
  <c r="G10" i="4" s="1"/>
  <c r="F5" i="4"/>
  <c r="F10" i="4" s="1"/>
  <c r="E5" i="4"/>
  <c r="E10" i="4" s="1"/>
  <c r="D5" i="4"/>
  <c r="D10" i="4" s="1"/>
</calcChain>
</file>

<file path=xl/sharedStrings.xml><?xml version="1.0" encoding="utf-8"?>
<sst xmlns="http://schemas.openxmlformats.org/spreadsheetml/2006/main" count="67" uniqueCount="29">
  <si>
    <t>Разрешения на строительство</t>
  </si>
  <si>
    <t>Разрешения на ввод</t>
  </si>
  <si>
    <t>Всего поступило заявок</t>
  </si>
  <si>
    <t>Всего выполнено</t>
  </si>
  <si>
    <t>Процент исполнения</t>
  </si>
  <si>
    <t>ГПЗУ</t>
  </si>
  <si>
    <t>Разрешение на отклонение от предельных параметров</t>
  </si>
  <si>
    <t>Уведомления об окончании строительства или реконструкции ИЖС или садового дома</t>
  </si>
  <si>
    <t>Уведомления о планируемом строительстве или реконструкции ИЖС или садового дома</t>
  </si>
  <si>
    <t xml:space="preserve">Разрешения на условно-разрешенный вид использования земельного участка или объекта капитального строительства  </t>
  </si>
  <si>
    <t>Уведомления о планируемом сносе  объектов капитального строительства</t>
  </si>
  <si>
    <t>Уведомления о заверешении сноса объектов капитального строительства</t>
  </si>
  <si>
    <t xml:space="preserve">Выдача АКТа освидетельствования проведения основных работ по строительству ИЖС для Материнского капитала </t>
  </si>
  <si>
    <t>Уведомления о выявлении самовольной постройки (от Минконтроля и ГУ Культуры)</t>
  </si>
  <si>
    <t>Участие в судебных процессах (сносы и отказы в  выдаче разрешений и т.п.)</t>
  </si>
  <si>
    <t>ППТ</t>
  </si>
  <si>
    <t>ИТОГО:</t>
  </si>
  <si>
    <t>Динамика за неделю</t>
  </si>
  <si>
    <t>по состоянию на 16-04</t>
  </si>
  <si>
    <t>по состоянию на 23-04</t>
  </si>
  <si>
    <t>по состоянию на 28-04</t>
  </si>
  <si>
    <t>по состоянию на 30-04</t>
  </si>
  <si>
    <t>по состоянию на 07-05</t>
  </si>
  <si>
    <t>пришло за неделю</t>
  </si>
  <si>
    <t>по состоянию на 14-05</t>
  </si>
  <si>
    <t>по состоянию на 21-05</t>
  </si>
  <si>
    <t>по состоянию на 28-05</t>
  </si>
  <si>
    <t>ПЗЗ</t>
  </si>
  <si>
    <t>сделано за неделю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</si>
</sst>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262626"/>
      <name val="Calibri"/>
      <family val="2"/>
      <charset val="1"/>
    </font>
    <font>
      <sz val="11"/>
      <color rgb="FF262626"/>
      <name val="Calibri"/>
      <family val="2"/>
      <charset val="204"/>
    </font>
    <font>
      <sz val="11"/>
      <color rgb="FFC0C0C0"/>
      <name val="Calibri"/>
      <family val="2"/>
      <charset val="204"/>
    </font>
    <font>
      <b/>
      <sz val="11"/>
      <color rgb="FF262626"/>
      <name val="Calibri"/>
      <family val="2"/>
      <charset val="204"/>
    </font>
    <font>
      <sz val="16"/>
      <color rgb="FF262626"/>
      <name val="Calibri"/>
      <family val="2"/>
      <charset val="1"/>
    </font>
    <font>
      <b/>
      <sz val="16"/>
      <color rgb="FF262626"/>
      <name val="Calibri"/>
      <family val="2"/>
      <charset val="1"/>
    </font>
  </fonts>
  <fills count="30">
    <fill>
      <patternFill patternType="none"/>
    </fill>
    <fill>
      <patternFill patternType="gray125"/>
    </fill>
    <fill>
      <patternFill patternType="solid">
        <fgColor rgb="FFCCCCFF"/>
        <bgColor rgb="FFBDD7EE"/>
      </patternFill>
    </fill>
    <fill>
      <patternFill patternType="solid">
        <fgColor rgb="FFFF99CC"/>
        <bgColor rgb="FFF4B183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4B183"/>
      </patternFill>
    </fill>
    <fill>
      <patternFill patternType="solid">
        <fgColor rgb="FF99CCFF"/>
        <bgColor rgb="FFB4C7E7"/>
      </patternFill>
    </fill>
    <fill>
      <patternFill patternType="solid">
        <fgColor rgb="FFFF8080"/>
        <bgColor rgb="FFFF99CC"/>
      </patternFill>
    </fill>
    <fill>
      <patternFill patternType="solid">
        <fgColor rgb="FF00FFFF"/>
        <bgColor rgb="FF00CCFF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4F81BD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4BACC6"/>
      </patternFill>
    </fill>
    <fill>
      <patternFill patternType="solid">
        <fgColor rgb="FFFF9900"/>
        <bgColor rgb="FFFFCC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5E0B4"/>
        <bgColor rgb="FFA9D18E"/>
      </patternFill>
    </fill>
    <fill>
      <patternFill patternType="solid">
        <fgColor rgb="FFFFE699"/>
        <bgColor rgb="FFFFCC99"/>
      </patternFill>
    </fill>
    <fill>
      <patternFill patternType="solid">
        <fgColor rgb="FFFFFF00"/>
        <bgColor rgb="FFC5E0B4"/>
      </patternFill>
    </fill>
    <fill>
      <patternFill patternType="solid">
        <fgColor theme="5" tint="0.59999389629810485"/>
        <bgColor rgb="FFFFCC99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FCC99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5" borderId="0" applyBorder="0" applyProtection="0"/>
    <xf numFmtId="0" fontId="1" fillId="8" borderId="0" applyBorder="0" applyProtection="0"/>
    <xf numFmtId="0" fontId="1" fillId="11" borderId="0" applyBorder="0" applyProtection="0"/>
    <xf numFmtId="0" fontId="2" fillId="12" borderId="0" applyBorder="0" applyProtection="0"/>
    <xf numFmtId="0" fontId="2" fillId="9" borderId="0" applyBorder="0" applyProtection="0"/>
    <xf numFmtId="0" fontId="2" fillId="1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15" borderId="0" applyBorder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0" borderId="1" xfId="0" applyFont="1" applyFill="1" applyBorder="1" applyAlignment="1">
      <alignment horizontal="left" vertical="center"/>
    </xf>
    <xf numFmtId="0" fontId="4" fillId="2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9" fontId="5" fillId="20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24" borderId="1" xfId="0" applyFont="1" applyFill="1" applyBorder="1" applyAlignment="1">
      <alignment horizontal="center" vertical="center"/>
    </xf>
    <xf numFmtId="9" fontId="5" fillId="23" borderId="1" xfId="0" applyNumberFormat="1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28" borderId="1" xfId="0" applyFont="1" applyFill="1" applyBorder="1" applyAlignment="1">
      <alignment horizontal="center" vertical="center"/>
    </xf>
    <xf numFmtId="9" fontId="5" fillId="27" borderId="1" xfId="0" applyNumberFormat="1" applyFont="1" applyFill="1" applyBorder="1" applyAlignment="1">
      <alignment horizontal="center" vertical="center"/>
    </xf>
    <xf numFmtId="9" fontId="5" fillId="17" borderId="1" xfId="0" applyNumberFormat="1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29" borderId="0" xfId="0" applyFont="1" applyFill="1" applyAlignment="1">
      <alignment horizontal="center" vertical="center"/>
    </xf>
    <xf numFmtId="0" fontId="5" fillId="26" borderId="1" xfId="0" applyFont="1" applyFill="1" applyBorder="1" applyAlignment="1">
      <alignment horizontal="center" vertical="center" wrapText="1"/>
    </xf>
    <xf numFmtId="0" fontId="5" fillId="25" borderId="3" xfId="0" applyFont="1" applyFill="1" applyBorder="1" applyAlignment="1">
      <alignment horizontal="center" vertical="center" wrapText="1"/>
    </xf>
    <xf numFmtId="0" fontId="5" fillId="25" borderId="2" xfId="0" applyFont="1" applyFill="1" applyBorder="1" applyAlignment="1">
      <alignment horizontal="center" vertical="center" wrapText="1"/>
    </xf>
    <xf numFmtId="0" fontId="5" fillId="25" borderId="4" xfId="0" applyFont="1" applyFill="1" applyBorder="1" applyAlignment="1">
      <alignment horizontal="center" vertical="center" wrapText="1"/>
    </xf>
  </cellXfs>
  <cellStyles count="19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B4C7E7"/>
      <rgbColor rgb="FFFF0000"/>
      <rgbColor rgb="FF32CD32"/>
      <rgbColor rgb="FF0000FF"/>
      <rgbColor rgb="FFFFFF00"/>
      <rgbColor rgb="FFFF00FF"/>
      <rgbColor rgb="FF00FFFF"/>
      <rgbColor rgb="FF800000"/>
      <rgbColor rgb="FF008000"/>
      <rgbColor rgb="FF000080"/>
      <rgbColor rgb="FF595959"/>
      <rgbColor rgb="FF800080"/>
      <rgbColor rgb="FF00B0F0"/>
      <rgbColor rgb="FFC0C0C0"/>
      <rgbColor rgb="FF808080"/>
      <rgbColor rgb="FFA6A6A6"/>
      <rgbColor rgb="FF993366"/>
      <rgbColor rgb="FFD9D9D9"/>
      <rgbColor rgb="FFCCFFFF"/>
      <rgbColor rgb="FF660066"/>
      <rgbColor rgb="FFFF8080"/>
      <rgbColor rgb="FF0066CC"/>
      <rgbColor rgb="FFCCCCFF"/>
      <rgbColor rgb="FF000080"/>
      <rgbColor rgb="FFFF00FF"/>
      <rgbColor rgb="FF9BBB59"/>
      <rgbColor rgb="FFBFBFBF"/>
      <rgbColor rgb="FF800080"/>
      <rgbColor rgb="FF800000"/>
      <rgbColor rgb="FFA9A9A9"/>
      <rgbColor rgb="FF0000FF"/>
      <rgbColor rgb="FF00CCFF"/>
      <rgbColor rgb="FFBDD7EE"/>
      <rgbColor rgb="FFCCFFCC"/>
      <rgbColor rgb="FFF4B183"/>
      <rgbColor rgb="FF99CCFF"/>
      <rgbColor rgb="FFFF99CC"/>
      <rgbColor rgb="FFCC99FF"/>
      <rgbColor rgb="FFFFCC99"/>
      <rgbColor rgb="FF4F81BD"/>
      <rgbColor rgb="FF33CCCC"/>
      <rgbColor rgb="FF92D050"/>
      <rgbColor rgb="FFFFCC00"/>
      <rgbColor rgb="FFFF9900"/>
      <rgbColor rgb="FFFF6600"/>
      <rgbColor rgb="FF8064A2"/>
      <rgbColor rgb="FF969696"/>
      <rgbColor rgb="FF003366"/>
      <rgbColor rgb="FF4BACC6"/>
      <rgbColor rgb="FF003300"/>
      <rgbColor rgb="FF262626"/>
      <rgbColor rgb="FF993300"/>
      <rgbColor rgb="FFC0504D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0"/>
  <sheetViews>
    <sheetView tabSelected="1" zoomScale="85" zoomScaleNormal="85" workbookViewId="0">
      <selection activeCell="E14" sqref="E14"/>
    </sheetView>
  </sheetViews>
  <sheetFormatPr defaultRowHeight="15" x14ac:dyDescent="0.25"/>
  <cols>
    <col min="1" max="1" width="24" customWidth="1"/>
    <col min="2" max="2" width="13.28515625" customWidth="1"/>
    <col min="3" max="3" width="11.28515625" customWidth="1"/>
    <col min="4" max="4" width="14.28515625" customWidth="1"/>
    <col min="5" max="5" width="15.28515625" customWidth="1"/>
    <col min="7" max="7" width="15.7109375" customWidth="1"/>
    <col min="8" max="8" width="12.85546875" customWidth="1"/>
    <col min="9" max="9" width="13.5703125" customWidth="1"/>
    <col min="10" max="10" width="13.28515625" customWidth="1"/>
    <col min="11" max="11" width="14.7109375" customWidth="1"/>
    <col min="12" max="15" width="13.28515625" customWidth="1"/>
  </cols>
  <sheetData>
    <row r="1" spans="1:18" ht="147" customHeight="1" x14ac:dyDescent="0.25">
      <c r="A1" s="1"/>
      <c r="B1" s="2" t="s">
        <v>0</v>
      </c>
      <c r="C1" s="2" t="s">
        <v>1</v>
      </c>
      <c r="D1" s="2" t="s">
        <v>8</v>
      </c>
      <c r="E1" s="2" t="s">
        <v>7</v>
      </c>
      <c r="F1" s="2" t="s">
        <v>5</v>
      </c>
      <c r="G1" s="11" t="s">
        <v>9</v>
      </c>
      <c r="H1" s="2" t="s">
        <v>6</v>
      </c>
      <c r="I1" s="2" t="s">
        <v>10</v>
      </c>
      <c r="J1" s="2" t="s">
        <v>11</v>
      </c>
      <c r="K1" s="11" t="s">
        <v>12</v>
      </c>
      <c r="L1" s="2" t="s">
        <v>13</v>
      </c>
      <c r="M1" s="2" t="s">
        <v>14</v>
      </c>
      <c r="N1" s="2" t="s">
        <v>27</v>
      </c>
      <c r="O1" s="2" t="s">
        <v>15</v>
      </c>
      <c r="P1" s="3" t="s">
        <v>16</v>
      </c>
    </row>
    <row r="2" spans="1:18" ht="22.15" customHeight="1" x14ac:dyDescent="0.25">
      <c r="A2" s="1"/>
      <c r="B2" s="12"/>
      <c r="C2" s="12"/>
      <c r="D2" s="12"/>
      <c r="E2" s="12"/>
      <c r="F2" s="12"/>
      <c r="G2" s="34" t="s">
        <v>18</v>
      </c>
      <c r="H2" s="35"/>
      <c r="I2" s="35"/>
      <c r="J2" s="36"/>
      <c r="K2" s="12"/>
      <c r="L2" s="12"/>
      <c r="M2" s="12"/>
      <c r="N2" s="12"/>
      <c r="O2" s="12"/>
      <c r="P2" s="13"/>
    </row>
    <row r="3" spans="1:18" ht="22.15" customHeight="1" x14ac:dyDescent="0.35">
      <c r="A3" s="4" t="s">
        <v>2</v>
      </c>
      <c r="B3" s="14">
        <v>164</v>
      </c>
      <c r="C3" s="14">
        <v>67</v>
      </c>
      <c r="D3" s="14">
        <v>664</v>
      </c>
      <c r="E3" s="14">
        <v>77</v>
      </c>
      <c r="F3" s="14">
        <v>395</v>
      </c>
      <c r="G3" s="14">
        <v>54</v>
      </c>
      <c r="H3" s="14">
        <v>39</v>
      </c>
      <c r="I3" s="14">
        <v>24</v>
      </c>
      <c r="J3" s="14">
        <v>20</v>
      </c>
      <c r="K3" s="14">
        <v>7</v>
      </c>
      <c r="L3" s="14">
        <v>9</v>
      </c>
      <c r="M3" s="14">
        <v>124</v>
      </c>
      <c r="N3" s="14">
        <v>30</v>
      </c>
      <c r="O3" s="14">
        <v>15</v>
      </c>
      <c r="P3" s="15">
        <f>SUM(B3:O3)-M3</f>
        <v>1565</v>
      </c>
      <c r="Q3" s="20"/>
    </row>
    <row r="4" spans="1:18" ht="22.15" customHeight="1" x14ac:dyDescent="0.35">
      <c r="A4" s="5" t="s">
        <v>3</v>
      </c>
      <c r="B4" s="16">
        <v>111</v>
      </c>
      <c r="C4" s="16">
        <v>35</v>
      </c>
      <c r="D4" s="16">
        <v>223</v>
      </c>
      <c r="E4" s="16">
        <v>17</v>
      </c>
      <c r="F4" s="16">
        <v>40</v>
      </c>
      <c r="G4" s="17">
        <v>0</v>
      </c>
      <c r="H4" s="17">
        <v>0</v>
      </c>
      <c r="I4" s="16">
        <v>24</v>
      </c>
      <c r="J4" s="16">
        <v>20</v>
      </c>
      <c r="K4" s="16">
        <v>7</v>
      </c>
      <c r="L4" s="16">
        <v>7</v>
      </c>
      <c r="M4" s="16">
        <v>124</v>
      </c>
      <c r="N4" s="17">
        <v>0</v>
      </c>
      <c r="O4" s="17">
        <v>0</v>
      </c>
      <c r="P4" s="15">
        <f>SUM(B4:O4)-M4</f>
        <v>484</v>
      </c>
      <c r="Q4" s="20"/>
    </row>
    <row r="5" spans="1:18" ht="22.15" customHeight="1" x14ac:dyDescent="0.35">
      <c r="A5" s="5" t="s">
        <v>4</v>
      </c>
      <c r="B5" s="18">
        <f t="shared" ref="B5:P5" si="0">B4/B3</f>
        <v>0.67682926829268297</v>
      </c>
      <c r="C5" s="18">
        <f t="shared" si="0"/>
        <v>0.52238805970149249</v>
      </c>
      <c r="D5" s="18">
        <f t="shared" si="0"/>
        <v>0.33584337349397592</v>
      </c>
      <c r="E5" s="18">
        <f t="shared" si="0"/>
        <v>0.22077922077922077</v>
      </c>
      <c r="F5" s="18">
        <f t="shared" si="0"/>
        <v>0.10126582278481013</v>
      </c>
      <c r="G5" s="18">
        <f t="shared" si="0"/>
        <v>0</v>
      </c>
      <c r="H5" s="18">
        <f t="shared" si="0"/>
        <v>0</v>
      </c>
      <c r="I5" s="18">
        <f t="shared" si="0"/>
        <v>1</v>
      </c>
      <c r="J5" s="18">
        <f t="shared" si="0"/>
        <v>1</v>
      </c>
      <c r="K5" s="18">
        <f t="shared" si="0"/>
        <v>1</v>
      </c>
      <c r="L5" s="18">
        <f t="shared" si="0"/>
        <v>0.77777777777777779</v>
      </c>
      <c r="M5" s="18">
        <f t="shared" si="0"/>
        <v>1</v>
      </c>
      <c r="N5" s="18">
        <f t="shared" si="0"/>
        <v>0</v>
      </c>
      <c r="O5" s="18">
        <f t="shared" si="0"/>
        <v>0</v>
      </c>
      <c r="P5" s="19">
        <f t="shared" si="0"/>
        <v>0.30926517571884982</v>
      </c>
      <c r="Q5" s="20"/>
    </row>
    <row r="6" spans="1:18" ht="22.15" customHeight="1" x14ac:dyDescent="0.35">
      <c r="B6" s="20"/>
      <c r="C6" s="21"/>
      <c r="D6" s="20"/>
      <c r="E6" s="20"/>
      <c r="F6" s="20"/>
      <c r="G6" s="34" t="s">
        <v>19</v>
      </c>
      <c r="H6" s="35"/>
      <c r="I6" s="35"/>
      <c r="J6" s="36"/>
      <c r="K6" s="20"/>
      <c r="L6" s="20"/>
      <c r="M6" s="20"/>
      <c r="N6" s="20"/>
      <c r="O6" s="20"/>
      <c r="P6" s="20"/>
      <c r="Q6" s="20"/>
    </row>
    <row r="7" spans="1:18" ht="22.15" customHeight="1" x14ac:dyDescent="0.25">
      <c r="A7" s="6" t="s">
        <v>2</v>
      </c>
      <c r="B7" s="22">
        <v>181</v>
      </c>
      <c r="C7" s="22">
        <v>71</v>
      </c>
      <c r="D7" s="22">
        <v>738</v>
      </c>
      <c r="E7" s="22">
        <v>81</v>
      </c>
      <c r="F7" s="22">
        <v>432</v>
      </c>
      <c r="G7" s="22">
        <v>58</v>
      </c>
      <c r="H7" s="22">
        <v>39</v>
      </c>
      <c r="I7" s="22">
        <v>35</v>
      </c>
      <c r="J7" s="22">
        <v>28</v>
      </c>
      <c r="K7" s="22">
        <v>10</v>
      </c>
      <c r="L7" s="22">
        <v>9</v>
      </c>
      <c r="M7" s="22">
        <v>124</v>
      </c>
      <c r="N7" s="22">
        <v>30</v>
      </c>
      <c r="O7" s="22">
        <v>36</v>
      </c>
      <c r="P7" s="23">
        <f>SUM(B7:O7)-M7</f>
        <v>1748</v>
      </c>
      <c r="Q7" s="9">
        <f>P7-P3</f>
        <v>183</v>
      </c>
      <c r="R7" s="10" t="s">
        <v>23</v>
      </c>
    </row>
    <row r="8" spans="1:18" ht="22.15" customHeight="1" x14ac:dyDescent="0.25">
      <c r="A8" s="7" t="s">
        <v>3</v>
      </c>
      <c r="B8" s="24">
        <v>126</v>
      </c>
      <c r="C8" s="24">
        <v>52</v>
      </c>
      <c r="D8" s="24">
        <v>275</v>
      </c>
      <c r="E8" s="24">
        <v>40</v>
      </c>
      <c r="F8" s="24">
        <v>49</v>
      </c>
      <c r="G8" s="25">
        <v>0</v>
      </c>
      <c r="H8" s="25">
        <v>0</v>
      </c>
      <c r="I8" s="24">
        <v>35</v>
      </c>
      <c r="J8" s="24">
        <v>28</v>
      </c>
      <c r="K8" s="24">
        <v>7</v>
      </c>
      <c r="L8" s="24">
        <v>9</v>
      </c>
      <c r="M8" s="24">
        <v>124</v>
      </c>
      <c r="N8" s="25">
        <v>0</v>
      </c>
      <c r="O8" s="25">
        <v>0</v>
      </c>
      <c r="P8" s="23">
        <f>SUM(B8:O8)-M8</f>
        <v>621</v>
      </c>
      <c r="Q8" s="32"/>
      <c r="R8" s="10"/>
    </row>
    <row r="9" spans="1:18" ht="22.15" customHeight="1" x14ac:dyDescent="0.35">
      <c r="A9" s="7" t="s">
        <v>4</v>
      </c>
      <c r="B9" s="18">
        <f t="shared" ref="B9:P9" si="1">B8/B7</f>
        <v>0.69613259668508287</v>
      </c>
      <c r="C9" s="18">
        <f t="shared" si="1"/>
        <v>0.73239436619718312</v>
      </c>
      <c r="D9" s="18">
        <f t="shared" si="1"/>
        <v>0.37262872628726285</v>
      </c>
      <c r="E9" s="18">
        <f t="shared" si="1"/>
        <v>0.49382716049382713</v>
      </c>
      <c r="F9" s="18">
        <f t="shared" si="1"/>
        <v>0.11342592592592593</v>
      </c>
      <c r="G9" s="18">
        <f t="shared" si="1"/>
        <v>0</v>
      </c>
      <c r="H9" s="18">
        <f t="shared" si="1"/>
        <v>0</v>
      </c>
      <c r="I9" s="18">
        <f t="shared" si="1"/>
        <v>1</v>
      </c>
      <c r="J9" s="18">
        <f t="shared" si="1"/>
        <v>1</v>
      </c>
      <c r="K9" s="18">
        <f t="shared" si="1"/>
        <v>0.7</v>
      </c>
      <c r="L9" s="18">
        <f t="shared" si="1"/>
        <v>1</v>
      </c>
      <c r="M9" s="18">
        <f t="shared" si="1"/>
        <v>1</v>
      </c>
      <c r="N9" s="18">
        <f t="shared" si="1"/>
        <v>0</v>
      </c>
      <c r="O9" s="18">
        <f t="shared" si="1"/>
        <v>0</v>
      </c>
      <c r="P9" s="26">
        <f t="shared" si="1"/>
        <v>0.35526315789473684</v>
      </c>
      <c r="Q9" s="20"/>
    </row>
    <row r="10" spans="1:18" ht="22.15" customHeight="1" x14ac:dyDescent="0.35">
      <c r="A10" s="8" t="s">
        <v>17</v>
      </c>
      <c r="B10" s="19">
        <f>B9-B5</f>
        <v>1.9303328392399899E-2</v>
      </c>
      <c r="C10" s="19">
        <f t="shared" ref="C10:P10" si="2">C9-C5</f>
        <v>0.21000630649569063</v>
      </c>
      <c r="D10" s="19">
        <f t="shared" si="2"/>
        <v>3.678535279328693E-2</v>
      </c>
      <c r="E10" s="19">
        <f t="shared" si="2"/>
        <v>0.27304793971460639</v>
      </c>
      <c r="F10" s="19">
        <f t="shared" si="2"/>
        <v>1.2160103141115805E-2</v>
      </c>
      <c r="G10" s="19">
        <f t="shared" si="2"/>
        <v>0</v>
      </c>
      <c r="H10" s="19">
        <f t="shared" si="2"/>
        <v>0</v>
      </c>
      <c r="I10" s="19">
        <f t="shared" si="2"/>
        <v>0</v>
      </c>
      <c r="J10" s="19">
        <f t="shared" si="2"/>
        <v>0</v>
      </c>
      <c r="K10" s="19">
        <f t="shared" si="2"/>
        <v>-0.30000000000000004</v>
      </c>
      <c r="L10" s="19">
        <f t="shared" si="2"/>
        <v>0.22222222222222221</v>
      </c>
      <c r="M10" s="19">
        <f t="shared" si="2"/>
        <v>0</v>
      </c>
      <c r="N10" s="19">
        <f t="shared" si="2"/>
        <v>0</v>
      </c>
      <c r="O10" s="19">
        <f t="shared" si="2"/>
        <v>0</v>
      </c>
      <c r="P10" s="19">
        <f t="shared" si="2"/>
        <v>4.599798217588702E-2</v>
      </c>
      <c r="Q10" s="20"/>
    </row>
    <row r="11" spans="1:18" ht="22.15" customHeight="1" x14ac:dyDescent="0.35">
      <c r="B11" s="20"/>
      <c r="C11" s="21"/>
      <c r="D11" s="20"/>
      <c r="E11" s="20"/>
      <c r="F11" s="20"/>
      <c r="G11" s="34" t="s">
        <v>20</v>
      </c>
      <c r="H11" s="35"/>
      <c r="I11" s="35"/>
      <c r="J11" s="36"/>
      <c r="K11" s="20"/>
      <c r="L11" s="20"/>
      <c r="M11" s="20"/>
      <c r="N11" s="20"/>
      <c r="O11" s="20"/>
      <c r="P11" s="20"/>
      <c r="Q11" s="20"/>
    </row>
    <row r="12" spans="1:18" ht="22.15" customHeight="1" x14ac:dyDescent="0.25">
      <c r="A12" s="6" t="s">
        <v>2</v>
      </c>
      <c r="B12" s="22">
        <v>201</v>
      </c>
      <c r="C12" s="22">
        <v>74</v>
      </c>
      <c r="D12" s="22">
        <v>787</v>
      </c>
      <c r="E12" s="22">
        <v>86</v>
      </c>
      <c r="F12" s="22">
        <v>445</v>
      </c>
      <c r="G12" s="22">
        <v>58</v>
      </c>
      <c r="H12" s="22">
        <v>39</v>
      </c>
      <c r="I12" s="22">
        <v>35</v>
      </c>
      <c r="J12" s="22">
        <v>28</v>
      </c>
      <c r="K12" s="22">
        <v>10</v>
      </c>
      <c r="L12" s="22">
        <v>9</v>
      </c>
      <c r="M12" s="22">
        <v>124</v>
      </c>
      <c r="N12" s="22">
        <v>30</v>
      </c>
      <c r="O12" s="22">
        <v>38</v>
      </c>
      <c r="P12" s="23">
        <f>SUM(B12:O12)-M12</f>
        <v>1840</v>
      </c>
      <c r="Q12" s="9">
        <f>P12-P7</f>
        <v>92</v>
      </c>
      <c r="R12" s="10" t="s">
        <v>23</v>
      </c>
    </row>
    <row r="13" spans="1:18" ht="22.15" customHeight="1" x14ac:dyDescent="0.25">
      <c r="A13" s="7" t="s">
        <v>3</v>
      </c>
      <c r="B13" s="24">
        <v>129</v>
      </c>
      <c r="C13" s="24">
        <v>52</v>
      </c>
      <c r="D13" s="24">
        <v>429</v>
      </c>
      <c r="E13" s="24">
        <v>62</v>
      </c>
      <c r="F13" s="24">
        <v>65</v>
      </c>
      <c r="G13" s="25">
        <v>0</v>
      </c>
      <c r="H13" s="25">
        <v>0</v>
      </c>
      <c r="I13" s="24">
        <v>35</v>
      </c>
      <c r="J13" s="24">
        <v>28</v>
      </c>
      <c r="K13" s="24">
        <v>7</v>
      </c>
      <c r="L13" s="24">
        <v>9</v>
      </c>
      <c r="M13" s="24">
        <v>124</v>
      </c>
      <c r="N13" s="25">
        <v>0</v>
      </c>
      <c r="O13" s="25">
        <v>3</v>
      </c>
      <c r="P13" s="23">
        <f>SUM(B13:O13)-M13</f>
        <v>819</v>
      </c>
      <c r="Q13" s="31">
        <f>P13-P8</f>
        <v>198</v>
      </c>
      <c r="R13" s="10" t="s">
        <v>28</v>
      </c>
    </row>
    <row r="14" spans="1:18" ht="22.15" customHeight="1" x14ac:dyDescent="0.35">
      <c r="A14" s="7" t="s">
        <v>4</v>
      </c>
      <c r="B14" s="18">
        <f t="shared" ref="B14:P14" si="3">B13/B12</f>
        <v>0.64179104477611937</v>
      </c>
      <c r="C14" s="18">
        <f t="shared" si="3"/>
        <v>0.70270270270270274</v>
      </c>
      <c r="D14" s="18">
        <f t="shared" si="3"/>
        <v>0.54510800508259216</v>
      </c>
      <c r="E14" s="18">
        <f t="shared" si="3"/>
        <v>0.72093023255813948</v>
      </c>
      <c r="F14" s="18">
        <f t="shared" si="3"/>
        <v>0.14606741573033707</v>
      </c>
      <c r="G14" s="18">
        <f t="shared" si="3"/>
        <v>0</v>
      </c>
      <c r="H14" s="18">
        <f t="shared" si="3"/>
        <v>0</v>
      </c>
      <c r="I14" s="18">
        <f t="shared" si="3"/>
        <v>1</v>
      </c>
      <c r="J14" s="18">
        <f t="shared" si="3"/>
        <v>1</v>
      </c>
      <c r="K14" s="18">
        <f t="shared" si="3"/>
        <v>0.7</v>
      </c>
      <c r="L14" s="18">
        <f t="shared" si="3"/>
        <v>1</v>
      </c>
      <c r="M14" s="18">
        <f t="shared" si="3"/>
        <v>1</v>
      </c>
      <c r="N14" s="18">
        <f t="shared" si="3"/>
        <v>0</v>
      </c>
      <c r="O14" s="18">
        <f t="shared" si="3"/>
        <v>7.8947368421052627E-2</v>
      </c>
      <c r="P14" s="26">
        <f t="shared" si="3"/>
        <v>0.44510869565217392</v>
      </c>
      <c r="Q14" s="20"/>
    </row>
    <row r="15" spans="1:18" ht="22.15" customHeight="1" x14ac:dyDescent="0.35">
      <c r="A15" s="8" t="s">
        <v>17</v>
      </c>
      <c r="B15" s="19">
        <f>B14-B9</f>
        <v>-5.4341551908963504E-2</v>
      </c>
      <c r="C15" s="19">
        <f t="shared" ref="C15:P15" si="4">C14-C9</f>
        <v>-2.969166349448038E-2</v>
      </c>
      <c r="D15" s="19">
        <f t="shared" si="4"/>
        <v>0.17247927879532932</v>
      </c>
      <c r="E15" s="19">
        <f t="shared" si="4"/>
        <v>0.22710307206431235</v>
      </c>
      <c r="F15" s="19">
        <f t="shared" si="4"/>
        <v>3.2641489804411145E-2</v>
      </c>
      <c r="G15" s="19">
        <f t="shared" si="4"/>
        <v>0</v>
      </c>
      <c r="H15" s="19">
        <f t="shared" si="4"/>
        <v>0</v>
      </c>
      <c r="I15" s="19">
        <f t="shared" si="4"/>
        <v>0</v>
      </c>
      <c r="J15" s="19">
        <f t="shared" si="4"/>
        <v>0</v>
      </c>
      <c r="K15" s="19">
        <f t="shared" si="4"/>
        <v>0</v>
      </c>
      <c r="L15" s="19">
        <f t="shared" si="4"/>
        <v>0</v>
      </c>
      <c r="M15" s="19">
        <f t="shared" si="4"/>
        <v>0</v>
      </c>
      <c r="N15" s="19">
        <f t="shared" si="4"/>
        <v>0</v>
      </c>
      <c r="O15" s="19">
        <f t="shared" si="4"/>
        <v>7.8947368421052627E-2</v>
      </c>
      <c r="P15" s="19">
        <f t="shared" si="4"/>
        <v>8.9845537757437088E-2</v>
      </c>
      <c r="Q15" s="20"/>
    </row>
    <row r="16" spans="1:18" ht="22.15" customHeight="1" x14ac:dyDescent="0.35">
      <c r="B16" s="20"/>
      <c r="C16" s="21"/>
      <c r="D16" s="20"/>
      <c r="E16" s="20"/>
      <c r="F16" s="20"/>
      <c r="G16" s="33" t="s">
        <v>21</v>
      </c>
      <c r="H16" s="33"/>
      <c r="I16" s="33"/>
      <c r="J16" s="33"/>
      <c r="K16" s="20"/>
      <c r="L16" s="20"/>
      <c r="M16" s="20"/>
      <c r="N16" s="20"/>
      <c r="O16" s="20"/>
      <c r="P16" s="20"/>
      <c r="Q16" s="20"/>
    </row>
    <row r="17" spans="1:18" ht="22.15" customHeight="1" x14ac:dyDescent="0.25">
      <c r="A17" s="4" t="s">
        <v>2</v>
      </c>
      <c r="B17" s="22">
        <v>210</v>
      </c>
      <c r="C17" s="22">
        <v>77</v>
      </c>
      <c r="D17" s="22">
        <v>806</v>
      </c>
      <c r="E17" s="22">
        <v>86</v>
      </c>
      <c r="F17" s="22">
        <v>453</v>
      </c>
      <c r="G17" s="22">
        <v>59</v>
      </c>
      <c r="H17" s="22">
        <v>40</v>
      </c>
      <c r="I17" s="22">
        <v>43</v>
      </c>
      <c r="J17" s="22">
        <v>30</v>
      </c>
      <c r="K17" s="22">
        <v>11</v>
      </c>
      <c r="L17" s="22">
        <v>9</v>
      </c>
      <c r="M17" s="22">
        <v>134</v>
      </c>
      <c r="N17" s="22">
        <v>31</v>
      </c>
      <c r="O17" s="22">
        <v>38</v>
      </c>
      <c r="P17" s="27">
        <f>SUM(B17:O17)-M17</f>
        <v>1893</v>
      </c>
      <c r="Q17" s="9">
        <f>P17-P12</f>
        <v>53</v>
      </c>
      <c r="R17" s="10" t="s">
        <v>23</v>
      </c>
    </row>
    <row r="18" spans="1:18" ht="22.15" customHeight="1" x14ac:dyDescent="0.25">
      <c r="A18" s="5" t="s">
        <v>3</v>
      </c>
      <c r="B18" s="24">
        <v>134</v>
      </c>
      <c r="C18" s="24">
        <v>57</v>
      </c>
      <c r="D18" s="24">
        <v>463</v>
      </c>
      <c r="E18" s="24">
        <v>65</v>
      </c>
      <c r="F18" s="24">
        <v>68</v>
      </c>
      <c r="G18" s="28">
        <v>0</v>
      </c>
      <c r="H18" s="28">
        <v>0</v>
      </c>
      <c r="I18" s="24">
        <v>43</v>
      </c>
      <c r="J18" s="24">
        <v>30</v>
      </c>
      <c r="K18" s="24">
        <v>9</v>
      </c>
      <c r="L18" s="24">
        <v>9</v>
      </c>
      <c r="M18" s="24">
        <v>134</v>
      </c>
      <c r="N18" s="28">
        <v>0</v>
      </c>
      <c r="O18" s="28">
        <v>0</v>
      </c>
      <c r="P18" s="27">
        <f>SUM(B18:O18)-M18</f>
        <v>878</v>
      </c>
      <c r="Q18" s="31">
        <f>P18-P13</f>
        <v>59</v>
      </c>
      <c r="R18" s="10" t="s">
        <v>28</v>
      </c>
    </row>
    <row r="19" spans="1:18" ht="22.15" customHeight="1" x14ac:dyDescent="0.35">
      <c r="A19" s="5" t="s">
        <v>4</v>
      </c>
      <c r="B19" s="18">
        <f t="shared" ref="B19:P19" si="5">B18/B17</f>
        <v>0.63809523809523805</v>
      </c>
      <c r="C19" s="18">
        <f t="shared" si="5"/>
        <v>0.74025974025974028</v>
      </c>
      <c r="D19" s="18">
        <f t="shared" si="5"/>
        <v>0.57444168734491319</v>
      </c>
      <c r="E19" s="18">
        <f t="shared" si="5"/>
        <v>0.7558139534883721</v>
      </c>
      <c r="F19" s="18">
        <f t="shared" si="5"/>
        <v>0.15011037527593818</v>
      </c>
      <c r="G19" s="18">
        <f t="shared" si="5"/>
        <v>0</v>
      </c>
      <c r="H19" s="18">
        <f t="shared" si="5"/>
        <v>0</v>
      </c>
      <c r="I19" s="18">
        <f t="shared" si="5"/>
        <v>1</v>
      </c>
      <c r="J19" s="18">
        <f t="shared" si="5"/>
        <v>1</v>
      </c>
      <c r="K19" s="18">
        <f t="shared" si="5"/>
        <v>0.81818181818181823</v>
      </c>
      <c r="L19" s="18">
        <f t="shared" si="5"/>
        <v>1</v>
      </c>
      <c r="M19" s="18">
        <f t="shared" si="5"/>
        <v>1</v>
      </c>
      <c r="N19" s="18">
        <f t="shared" si="5"/>
        <v>0</v>
      </c>
      <c r="O19" s="18">
        <f t="shared" si="5"/>
        <v>0</v>
      </c>
      <c r="P19" s="29">
        <f t="shared" si="5"/>
        <v>0.46381405176967777</v>
      </c>
      <c r="Q19" s="20"/>
    </row>
    <row r="20" spans="1:18" ht="22.15" customHeight="1" x14ac:dyDescent="0.35">
      <c r="A20" s="8" t="s">
        <v>17</v>
      </c>
      <c r="B20" s="19">
        <f>B19-B14</f>
        <v>-3.6958066808813195E-3</v>
      </c>
      <c r="C20" s="19">
        <f t="shared" ref="C20:P20" si="6">C19-C14</f>
        <v>3.7557037557037543E-2</v>
      </c>
      <c r="D20" s="19">
        <f t="shared" si="6"/>
        <v>2.9333682262321026E-2</v>
      </c>
      <c r="E20" s="19">
        <f t="shared" si="6"/>
        <v>3.488372093023262E-2</v>
      </c>
      <c r="F20" s="19">
        <f t="shared" si="6"/>
        <v>4.0429595456011047E-3</v>
      </c>
      <c r="G20" s="19">
        <f t="shared" si="6"/>
        <v>0</v>
      </c>
      <c r="H20" s="19">
        <f t="shared" si="6"/>
        <v>0</v>
      </c>
      <c r="I20" s="19">
        <f t="shared" si="6"/>
        <v>0</v>
      </c>
      <c r="J20" s="19">
        <f t="shared" si="6"/>
        <v>0</v>
      </c>
      <c r="K20" s="19">
        <f t="shared" si="6"/>
        <v>0.11818181818181828</v>
      </c>
      <c r="L20" s="19">
        <f t="shared" si="6"/>
        <v>0</v>
      </c>
      <c r="M20" s="19">
        <f t="shared" si="6"/>
        <v>0</v>
      </c>
      <c r="N20" s="19">
        <f t="shared" si="6"/>
        <v>0</v>
      </c>
      <c r="O20" s="19">
        <f t="shared" si="6"/>
        <v>-7.8947368421052627E-2</v>
      </c>
      <c r="P20" s="19">
        <f t="shared" si="6"/>
        <v>1.8705356117503846E-2</v>
      </c>
      <c r="Q20" s="20"/>
    </row>
    <row r="21" spans="1:18" ht="22.15" customHeight="1" x14ac:dyDescent="0.35">
      <c r="B21" s="20"/>
      <c r="C21" s="21"/>
      <c r="D21" s="20"/>
      <c r="E21" s="20"/>
      <c r="F21" s="20"/>
      <c r="G21" s="33" t="s">
        <v>22</v>
      </c>
      <c r="H21" s="33"/>
      <c r="I21" s="33"/>
      <c r="J21" s="33"/>
      <c r="K21" s="20"/>
      <c r="L21" s="20"/>
      <c r="M21" s="20"/>
      <c r="N21" s="20"/>
      <c r="O21" s="20"/>
      <c r="P21" s="20"/>
      <c r="Q21" s="20"/>
    </row>
    <row r="22" spans="1:18" ht="22.15" customHeight="1" x14ac:dyDescent="0.25">
      <c r="A22" s="4" t="s">
        <v>2</v>
      </c>
      <c r="B22" s="22">
        <v>212</v>
      </c>
      <c r="C22" s="22">
        <v>83</v>
      </c>
      <c r="D22" s="22">
        <v>839</v>
      </c>
      <c r="E22" s="22">
        <v>90</v>
      </c>
      <c r="F22" s="22">
        <v>457</v>
      </c>
      <c r="G22" s="22">
        <v>60</v>
      </c>
      <c r="H22" s="22">
        <v>42</v>
      </c>
      <c r="I22" s="22">
        <v>44</v>
      </c>
      <c r="J22" s="22">
        <v>32</v>
      </c>
      <c r="K22" s="22">
        <v>11</v>
      </c>
      <c r="L22" s="22">
        <v>9</v>
      </c>
      <c r="M22" s="22">
        <v>134</v>
      </c>
      <c r="N22" s="22">
        <v>31</v>
      </c>
      <c r="O22" s="22">
        <v>38</v>
      </c>
      <c r="P22" s="27">
        <f>SUM(B22:O22)-M22</f>
        <v>1948</v>
      </c>
      <c r="Q22" s="9">
        <f>P22-P17</f>
        <v>55</v>
      </c>
      <c r="R22" s="10" t="s">
        <v>23</v>
      </c>
    </row>
    <row r="23" spans="1:18" ht="22.15" customHeight="1" x14ac:dyDescent="0.25">
      <c r="A23" s="5" t="s">
        <v>3</v>
      </c>
      <c r="B23" s="24">
        <v>148</v>
      </c>
      <c r="C23" s="24">
        <v>57</v>
      </c>
      <c r="D23" s="24">
        <v>468</v>
      </c>
      <c r="E23" s="24">
        <v>69</v>
      </c>
      <c r="F23" s="24">
        <v>75</v>
      </c>
      <c r="G23" s="28">
        <v>0</v>
      </c>
      <c r="H23" s="28">
        <v>0</v>
      </c>
      <c r="I23" s="24">
        <v>44</v>
      </c>
      <c r="J23" s="24">
        <v>32</v>
      </c>
      <c r="K23" s="24">
        <v>9</v>
      </c>
      <c r="L23" s="24">
        <v>9</v>
      </c>
      <c r="M23" s="24">
        <v>134</v>
      </c>
      <c r="N23" s="28">
        <v>0</v>
      </c>
      <c r="O23" s="28">
        <v>0</v>
      </c>
      <c r="P23" s="27">
        <f>SUM(B23:O23)-M23</f>
        <v>911</v>
      </c>
      <c r="Q23" s="31">
        <f>P23-P18</f>
        <v>33</v>
      </c>
      <c r="R23" s="10" t="s">
        <v>28</v>
      </c>
    </row>
    <row r="24" spans="1:18" ht="22.15" customHeight="1" x14ac:dyDescent="0.35">
      <c r="A24" s="5" t="s">
        <v>4</v>
      </c>
      <c r="B24" s="18">
        <f t="shared" ref="B24:P24" si="7">B23/B22</f>
        <v>0.69811320754716977</v>
      </c>
      <c r="C24" s="18">
        <f t="shared" si="7"/>
        <v>0.68674698795180722</v>
      </c>
      <c r="D24" s="18">
        <f t="shared" si="7"/>
        <v>0.55780691299165674</v>
      </c>
      <c r="E24" s="18">
        <f t="shared" si="7"/>
        <v>0.76666666666666672</v>
      </c>
      <c r="F24" s="18">
        <f t="shared" si="7"/>
        <v>0.16411378555798686</v>
      </c>
      <c r="G24" s="18">
        <f t="shared" si="7"/>
        <v>0</v>
      </c>
      <c r="H24" s="18">
        <f t="shared" si="7"/>
        <v>0</v>
      </c>
      <c r="I24" s="18">
        <f t="shared" si="7"/>
        <v>1</v>
      </c>
      <c r="J24" s="18">
        <f t="shared" si="7"/>
        <v>1</v>
      </c>
      <c r="K24" s="18">
        <f t="shared" si="7"/>
        <v>0.81818181818181823</v>
      </c>
      <c r="L24" s="18">
        <f t="shared" si="7"/>
        <v>1</v>
      </c>
      <c r="M24" s="18">
        <f t="shared" si="7"/>
        <v>1</v>
      </c>
      <c r="N24" s="18">
        <f t="shared" si="7"/>
        <v>0</v>
      </c>
      <c r="O24" s="18">
        <f t="shared" si="7"/>
        <v>0</v>
      </c>
      <c r="P24" s="29">
        <f t="shared" si="7"/>
        <v>0.46765913757700206</v>
      </c>
      <c r="Q24" s="20"/>
    </row>
    <row r="25" spans="1:18" ht="22.15" customHeight="1" x14ac:dyDescent="0.35">
      <c r="A25" s="8" t="s">
        <v>17</v>
      </c>
      <c r="B25" s="19">
        <f>B24-B19</f>
        <v>6.0017969451931719E-2</v>
      </c>
      <c r="C25" s="19">
        <f t="shared" ref="C25:P25" si="8">C24-C19</f>
        <v>-5.3512752307933065E-2</v>
      </c>
      <c r="D25" s="19">
        <f t="shared" si="8"/>
        <v>-1.6634774353256443E-2</v>
      </c>
      <c r="E25" s="19">
        <f t="shared" si="8"/>
        <v>1.0852713178294615E-2</v>
      </c>
      <c r="F25" s="19">
        <f t="shared" si="8"/>
        <v>1.4003410282048684E-2</v>
      </c>
      <c r="G25" s="19">
        <f t="shared" si="8"/>
        <v>0</v>
      </c>
      <c r="H25" s="19">
        <f t="shared" si="8"/>
        <v>0</v>
      </c>
      <c r="I25" s="19">
        <f t="shared" si="8"/>
        <v>0</v>
      </c>
      <c r="J25" s="19">
        <f t="shared" si="8"/>
        <v>0</v>
      </c>
      <c r="K25" s="19">
        <f t="shared" si="8"/>
        <v>0</v>
      </c>
      <c r="L25" s="19">
        <f t="shared" si="8"/>
        <v>0</v>
      </c>
      <c r="M25" s="19">
        <f t="shared" si="8"/>
        <v>0</v>
      </c>
      <c r="N25" s="19">
        <f t="shared" si="8"/>
        <v>0</v>
      </c>
      <c r="O25" s="19">
        <f t="shared" si="8"/>
        <v>0</v>
      </c>
      <c r="P25" s="19">
        <f t="shared" si="8"/>
        <v>3.8450858073242888E-3</v>
      </c>
      <c r="Q25" s="20"/>
    </row>
    <row r="26" spans="1:18" ht="22.15" customHeight="1" x14ac:dyDescent="0.35">
      <c r="B26" s="20"/>
      <c r="C26" s="21"/>
      <c r="D26" s="20"/>
      <c r="E26" s="20"/>
      <c r="F26" s="20"/>
      <c r="G26" s="33" t="s">
        <v>24</v>
      </c>
      <c r="H26" s="33"/>
      <c r="I26" s="33"/>
      <c r="J26" s="33"/>
      <c r="K26" s="20"/>
      <c r="L26" s="20"/>
      <c r="M26" s="20"/>
      <c r="N26" s="20"/>
      <c r="O26" s="20"/>
      <c r="P26" s="20"/>
      <c r="Q26" s="20"/>
    </row>
    <row r="27" spans="1:18" ht="22.15" customHeight="1" x14ac:dyDescent="0.25">
      <c r="A27" s="4" t="s">
        <v>2</v>
      </c>
      <c r="B27" s="22">
        <v>230</v>
      </c>
      <c r="C27" s="22">
        <v>85</v>
      </c>
      <c r="D27" s="22">
        <v>877</v>
      </c>
      <c r="E27" s="22">
        <v>93</v>
      </c>
      <c r="F27" s="22">
        <v>484</v>
      </c>
      <c r="G27" s="22">
        <v>60</v>
      </c>
      <c r="H27" s="22">
        <v>42</v>
      </c>
      <c r="I27" s="22">
        <v>44</v>
      </c>
      <c r="J27" s="22">
        <v>34</v>
      </c>
      <c r="K27" s="22">
        <v>11</v>
      </c>
      <c r="L27" s="22">
        <v>9</v>
      </c>
      <c r="M27" s="22">
        <v>134</v>
      </c>
      <c r="N27" s="22">
        <v>39</v>
      </c>
      <c r="O27" s="22">
        <v>38</v>
      </c>
      <c r="P27" s="27">
        <f>SUM(B27:O27)-M27</f>
        <v>2046</v>
      </c>
      <c r="Q27" s="9">
        <f>P27-P22</f>
        <v>98</v>
      </c>
      <c r="R27" s="10" t="s">
        <v>23</v>
      </c>
    </row>
    <row r="28" spans="1:18" ht="22.15" customHeight="1" x14ac:dyDescent="0.25">
      <c r="A28" s="5" t="s">
        <v>3</v>
      </c>
      <c r="B28" s="24">
        <v>162</v>
      </c>
      <c r="C28" s="24">
        <v>64</v>
      </c>
      <c r="D28" s="24">
        <v>511</v>
      </c>
      <c r="E28" s="24">
        <v>78</v>
      </c>
      <c r="F28" s="24">
        <v>90</v>
      </c>
      <c r="G28" s="28">
        <v>0</v>
      </c>
      <c r="H28" s="28">
        <v>0</v>
      </c>
      <c r="I28" s="24">
        <v>44</v>
      </c>
      <c r="J28" s="24">
        <v>34</v>
      </c>
      <c r="K28" s="24">
        <v>9</v>
      </c>
      <c r="L28" s="24">
        <v>9</v>
      </c>
      <c r="M28" s="24">
        <v>134</v>
      </c>
      <c r="N28" s="28">
        <v>0</v>
      </c>
      <c r="O28" s="28">
        <v>0</v>
      </c>
      <c r="P28" s="27">
        <f>SUM(B28:O28)-M28</f>
        <v>1001</v>
      </c>
      <c r="Q28" s="31">
        <f>P28-P23</f>
        <v>90</v>
      </c>
      <c r="R28" s="10" t="s">
        <v>28</v>
      </c>
    </row>
    <row r="29" spans="1:18" ht="22.15" customHeight="1" x14ac:dyDescent="0.35">
      <c r="A29" s="5" t="s">
        <v>4</v>
      </c>
      <c r="B29" s="30">
        <f t="shared" ref="B29:P29" si="9">B28/B27</f>
        <v>0.70434782608695656</v>
      </c>
      <c r="C29" s="30">
        <f t="shared" si="9"/>
        <v>0.75294117647058822</v>
      </c>
      <c r="D29" s="18">
        <f t="shared" si="9"/>
        <v>0.5826681870011402</v>
      </c>
      <c r="E29" s="30">
        <f t="shared" si="9"/>
        <v>0.83870967741935487</v>
      </c>
      <c r="F29" s="18">
        <f t="shared" si="9"/>
        <v>0.18595041322314049</v>
      </c>
      <c r="G29" s="18">
        <f t="shared" si="9"/>
        <v>0</v>
      </c>
      <c r="H29" s="18">
        <f t="shared" si="9"/>
        <v>0</v>
      </c>
      <c r="I29" s="30">
        <f t="shared" si="9"/>
        <v>1</v>
      </c>
      <c r="J29" s="30">
        <f t="shared" si="9"/>
        <v>1</v>
      </c>
      <c r="K29" s="30">
        <f t="shared" si="9"/>
        <v>0.81818181818181823</v>
      </c>
      <c r="L29" s="30">
        <f t="shared" si="9"/>
        <v>1</v>
      </c>
      <c r="M29" s="30">
        <f t="shared" si="9"/>
        <v>1</v>
      </c>
      <c r="N29" s="18">
        <f t="shared" si="9"/>
        <v>0</v>
      </c>
      <c r="O29" s="18">
        <f t="shared" si="9"/>
        <v>0</v>
      </c>
      <c r="P29" s="29">
        <f t="shared" si="9"/>
        <v>0.489247311827957</v>
      </c>
      <c r="Q29" s="20"/>
    </row>
    <row r="30" spans="1:18" ht="22.15" customHeight="1" x14ac:dyDescent="0.35">
      <c r="A30" s="8" t="s">
        <v>17</v>
      </c>
      <c r="B30" s="19">
        <f>B29-B24</f>
        <v>6.2346185397867959E-3</v>
      </c>
      <c r="C30" s="19">
        <f t="shared" ref="C30:P30" si="10">C29-C24</f>
        <v>6.6194188518781005E-2</v>
      </c>
      <c r="D30" s="19">
        <f t="shared" si="10"/>
        <v>2.4861274009483458E-2</v>
      </c>
      <c r="E30" s="19">
        <f t="shared" si="10"/>
        <v>7.2043010752688152E-2</v>
      </c>
      <c r="F30" s="19">
        <f t="shared" si="10"/>
        <v>2.1836627665153624E-2</v>
      </c>
      <c r="G30" s="19">
        <f t="shared" si="10"/>
        <v>0</v>
      </c>
      <c r="H30" s="19">
        <f t="shared" si="10"/>
        <v>0</v>
      </c>
      <c r="I30" s="19">
        <f t="shared" si="10"/>
        <v>0</v>
      </c>
      <c r="J30" s="19">
        <f t="shared" si="10"/>
        <v>0</v>
      </c>
      <c r="K30" s="19">
        <f t="shared" si="10"/>
        <v>0</v>
      </c>
      <c r="L30" s="19">
        <f t="shared" si="10"/>
        <v>0</v>
      </c>
      <c r="M30" s="19">
        <f t="shared" si="10"/>
        <v>0</v>
      </c>
      <c r="N30" s="19">
        <f t="shared" si="10"/>
        <v>0</v>
      </c>
      <c r="O30" s="19">
        <f t="shared" si="10"/>
        <v>0</v>
      </c>
      <c r="P30" s="19">
        <f t="shared" si="10"/>
        <v>2.1588174250954939E-2</v>
      </c>
      <c r="Q30" s="20"/>
    </row>
    <row r="31" spans="1:18" ht="22.15" customHeight="1" x14ac:dyDescent="0.35">
      <c r="B31" s="20"/>
      <c r="C31" s="21"/>
      <c r="D31" s="20"/>
      <c r="E31" s="20"/>
      <c r="F31" s="20"/>
      <c r="G31" s="33" t="s">
        <v>25</v>
      </c>
      <c r="H31" s="33"/>
      <c r="I31" s="33"/>
      <c r="J31" s="33"/>
      <c r="K31" s="20"/>
      <c r="L31" s="20"/>
      <c r="M31" s="20"/>
      <c r="N31" s="20"/>
      <c r="O31" s="20"/>
      <c r="P31" s="20"/>
      <c r="Q31" s="20"/>
    </row>
    <row r="32" spans="1:18" ht="22.15" customHeight="1" x14ac:dyDescent="0.25">
      <c r="A32" s="4" t="s">
        <v>2</v>
      </c>
      <c r="B32" s="22">
        <v>242</v>
      </c>
      <c r="C32" s="22">
        <v>88</v>
      </c>
      <c r="D32" s="22">
        <v>924</v>
      </c>
      <c r="E32" s="22">
        <v>96</v>
      </c>
      <c r="F32" s="22">
        <v>505</v>
      </c>
      <c r="G32" s="22">
        <v>60</v>
      </c>
      <c r="H32" s="22">
        <v>43</v>
      </c>
      <c r="I32" s="22">
        <v>61</v>
      </c>
      <c r="J32" s="22">
        <v>38</v>
      </c>
      <c r="K32" s="22">
        <v>14</v>
      </c>
      <c r="L32" s="22">
        <v>9</v>
      </c>
      <c r="M32" s="22">
        <v>141</v>
      </c>
      <c r="N32" s="22">
        <v>46</v>
      </c>
      <c r="O32" s="22">
        <v>44</v>
      </c>
      <c r="P32" s="27">
        <f>SUM(B32:O32)-M32</f>
        <v>2170</v>
      </c>
      <c r="Q32" s="9">
        <f>P32-P27</f>
        <v>124</v>
      </c>
      <c r="R32" s="10" t="s">
        <v>23</v>
      </c>
    </row>
    <row r="33" spans="1:18" ht="22.15" customHeight="1" x14ac:dyDescent="0.25">
      <c r="A33" s="5" t="s">
        <v>3</v>
      </c>
      <c r="B33" s="24">
        <v>177</v>
      </c>
      <c r="C33" s="24">
        <v>69</v>
      </c>
      <c r="D33" s="24">
        <v>554</v>
      </c>
      <c r="E33" s="24">
        <v>82</v>
      </c>
      <c r="F33" s="24">
        <v>105</v>
      </c>
      <c r="G33" s="28">
        <v>0</v>
      </c>
      <c r="H33" s="28">
        <v>0</v>
      </c>
      <c r="I33" s="24">
        <v>61</v>
      </c>
      <c r="J33" s="24">
        <v>38</v>
      </c>
      <c r="K33" s="24">
        <v>11</v>
      </c>
      <c r="L33" s="24">
        <v>9</v>
      </c>
      <c r="M33" s="24">
        <v>141</v>
      </c>
      <c r="N33" s="28">
        <v>0</v>
      </c>
      <c r="O33" s="28">
        <v>0</v>
      </c>
      <c r="P33" s="27">
        <f>SUM(B33:O33)-M33</f>
        <v>1106</v>
      </c>
      <c r="Q33" s="31">
        <f>P33-P28</f>
        <v>105</v>
      </c>
      <c r="R33" s="10" t="s">
        <v>28</v>
      </c>
    </row>
    <row r="34" spans="1:18" ht="22.15" customHeight="1" x14ac:dyDescent="0.35">
      <c r="A34" s="5" t="s">
        <v>4</v>
      </c>
      <c r="B34" s="18">
        <f t="shared" ref="B34:P34" si="11">B33/B32</f>
        <v>0.73140495867768596</v>
      </c>
      <c r="C34" s="18">
        <f t="shared" si="11"/>
        <v>0.78409090909090906</v>
      </c>
      <c r="D34" s="18">
        <f t="shared" si="11"/>
        <v>0.59956709956709953</v>
      </c>
      <c r="E34" s="18">
        <f t="shared" si="11"/>
        <v>0.85416666666666663</v>
      </c>
      <c r="F34" s="18">
        <f t="shared" si="11"/>
        <v>0.20792079207920791</v>
      </c>
      <c r="G34" s="18">
        <f t="shared" si="11"/>
        <v>0</v>
      </c>
      <c r="H34" s="18">
        <f t="shared" si="11"/>
        <v>0</v>
      </c>
      <c r="I34" s="18">
        <f t="shared" si="11"/>
        <v>1</v>
      </c>
      <c r="J34" s="18">
        <f t="shared" si="11"/>
        <v>1</v>
      </c>
      <c r="K34" s="18">
        <f t="shared" si="11"/>
        <v>0.7857142857142857</v>
      </c>
      <c r="L34" s="18">
        <f t="shared" si="11"/>
        <v>1</v>
      </c>
      <c r="M34" s="18">
        <f t="shared" si="11"/>
        <v>1</v>
      </c>
      <c r="N34" s="18">
        <f t="shared" si="11"/>
        <v>0</v>
      </c>
      <c r="O34" s="18">
        <f t="shared" si="11"/>
        <v>0</v>
      </c>
      <c r="P34" s="29">
        <f t="shared" si="11"/>
        <v>0.50967741935483868</v>
      </c>
      <c r="Q34" s="20"/>
    </row>
    <row r="35" spans="1:18" ht="22.15" customHeight="1" x14ac:dyDescent="0.35">
      <c r="A35" s="8" t="s">
        <v>17</v>
      </c>
      <c r="B35" s="19">
        <f>B34-B29</f>
        <v>2.7057132590729394E-2</v>
      </c>
      <c r="C35" s="19">
        <f t="shared" ref="C35:P35" si="12">C34-C29</f>
        <v>3.1149732620320836E-2</v>
      </c>
      <c r="D35" s="19">
        <f t="shared" si="12"/>
        <v>1.6898912565959323E-2</v>
      </c>
      <c r="E35" s="19">
        <f t="shared" si="12"/>
        <v>1.5456989247311759E-2</v>
      </c>
      <c r="F35" s="19">
        <f t="shared" si="12"/>
        <v>2.1970378856067424E-2</v>
      </c>
      <c r="G35" s="19">
        <f t="shared" si="12"/>
        <v>0</v>
      </c>
      <c r="H35" s="19">
        <f t="shared" si="12"/>
        <v>0</v>
      </c>
      <c r="I35" s="19">
        <f t="shared" si="12"/>
        <v>0</v>
      </c>
      <c r="J35" s="19">
        <f t="shared" si="12"/>
        <v>0</v>
      </c>
      <c r="K35" s="19">
        <f t="shared" si="12"/>
        <v>-3.2467532467532534E-2</v>
      </c>
      <c r="L35" s="19">
        <f t="shared" si="12"/>
        <v>0</v>
      </c>
      <c r="M35" s="19">
        <f t="shared" si="12"/>
        <v>0</v>
      </c>
      <c r="N35" s="19">
        <f t="shared" si="12"/>
        <v>0</v>
      </c>
      <c r="O35" s="19">
        <f t="shared" si="12"/>
        <v>0</v>
      </c>
      <c r="P35" s="19">
        <f t="shared" si="12"/>
        <v>2.043010752688168E-2</v>
      </c>
      <c r="Q35" s="20"/>
    </row>
    <row r="36" spans="1:18" ht="22.15" customHeight="1" x14ac:dyDescent="0.35">
      <c r="B36" s="20"/>
      <c r="C36" s="21"/>
      <c r="D36" s="20"/>
      <c r="E36" s="20"/>
      <c r="F36" s="20"/>
      <c r="G36" s="33" t="s">
        <v>26</v>
      </c>
      <c r="H36" s="33"/>
      <c r="I36" s="33"/>
      <c r="J36" s="33"/>
      <c r="K36" s="20"/>
      <c r="L36" s="20"/>
      <c r="M36" s="20"/>
      <c r="N36" s="20"/>
      <c r="O36" s="20"/>
      <c r="P36" s="20"/>
      <c r="Q36" s="20"/>
    </row>
    <row r="37" spans="1:18" ht="22.15" customHeight="1" x14ac:dyDescent="0.25">
      <c r="A37" s="4" t="s">
        <v>2</v>
      </c>
      <c r="B37" s="22">
        <v>256</v>
      </c>
      <c r="C37" s="22">
        <v>96</v>
      </c>
      <c r="D37" s="22">
        <v>992</v>
      </c>
      <c r="E37" s="22">
        <v>97</v>
      </c>
      <c r="F37" s="22">
        <v>535</v>
      </c>
      <c r="G37" s="22">
        <v>61</v>
      </c>
      <c r="H37" s="22">
        <v>44</v>
      </c>
      <c r="I37" s="22">
        <v>61</v>
      </c>
      <c r="J37" s="22">
        <v>38</v>
      </c>
      <c r="K37" s="22">
        <v>15</v>
      </c>
      <c r="L37" s="22">
        <v>9</v>
      </c>
      <c r="M37" s="22">
        <v>150</v>
      </c>
      <c r="N37" s="22">
        <v>49</v>
      </c>
      <c r="O37" s="22">
        <v>44</v>
      </c>
      <c r="P37" s="27">
        <f>SUM(B37:O37)-M37</f>
        <v>2297</v>
      </c>
      <c r="Q37" s="9">
        <f>P37-P32</f>
        <v>127</v>
      </c>
      <c r="R37" s="10" t="s">
        <v>23</v>
      </c>
    </row>
    <row r="38" spans="1:18" ht="22.15" customHeight="1" x14ac:dyDescent="0.25">
      <c r="A38" s="5" t="s">
        <v>3</v>
      </c>
      <c r="B38" s="24">
        <v>191</v>
      </c>
      <c r="C38" s="24">
        <v>71</v>
      </c>
      <c r="D38" s="24">
        <v>601</v>
      </c>
      <c r="E38" s="24">
        <v>88</v>
      </c>
      <c r="F38" s="24">
        <v>120</v>
      </c>
      <c r="G38" s="28">
        <v>0</v>
      </c>
      <c r="H38" s="28">
        <v>0</v>
      </c>
      <c r="I38" s="24">
        <v>61</v>
      </c>
      <c r="J38" s="24">
        <v>38</v>
      </c>
      <c r="K38" s="24">
        <v>14</v>
      </c>
      <c r="L38" s="24">
        <v>9</v>
      </c>
      <c r="M38" s="24">
        <v>150</v>
      </c>
      <c r="N38" s="28">
        <v>0</v>
      </c>
      <c r="O38" s="28">
        <v>0</v>
      </c>
      <c r="P38" s="27">
        <f>SUM(B38:O38)-M38</f>
        <v>1193</v>
      </c>
      <c r="Q38" s="31">
        <f>P38-P33</f>
        <v>87</v>
      </c>
      <c r="R38" s="10" t="s">
        <v>28</v>
      </c>
    </row>
    <row r="39" spans="1:18" ht="22.15" customHeight="1" x14ac:dyDescent="0.35">
      <c r="A39" s="5" t="s">
        <v>4</v>
      </c>
      <c r="B39" s="18">
        <f t="shared" ref="B39:P39" si="13">B38/B37</f>
        <v>0.74609375</v>
      </c>
      <c r="C39" s="18">
        <f t="shared" si="13"/>
        <v>0.73958333333333337</v>
      </c>
      <c r="D39" s="18">
        <f t="shared" si="13"/>
        <v>0.60584677419354838</v>
      </c>
      <c r="E39" s="18">
        <f t="shared" si="13"/>
        <v>0.90721649484536082</v>
      </c>
      <c r="F39" s="18">
        <f t="shared" si="13"/>
        <v>0.22429906542056074</v>
      </c>
      <c r="G39" s="18">
        <f t="shared" si="13"/>
        <v>0</v>
      </c>
      <c r="H39" s="18">
        <f t="shared" si="13"/>
        <v>0</v>
      </c>
      <c r="I39" s="18">
        <f t="shared" si="13"/>
        <v>1</v>
      </c>
      <c r="J39" s="18">
        <f t="shared" si="13"/>
        <v>1</v>
      </c>
      <c r="K39" s="18">
        <f t="shared" si="13"/>
        <v>0.93333333333333335</v>
      </c>
      <c r="L39" s="18">
        <f t="shared" si="13"/>
        <v>1</v>
      </c>
      <c r="M39" s="18">
        <f t="shared" si="13"/>
        <v>1</v>
      </c>
      <c r="N39" s="18">
        <f t="shared" si="13"/>
        <v>0</v>
      </c>
      <c r="O39" s="18">
        <f t="shared" si="13"/>
        <v>0</v>
      </c>
      <c r="P39" s="29">
        <f t="shared" si="13"/>
        <v>0.51937309534175014</v>
      </c>
      <c r="Q39" s="20"/>
    </row>
    <row r="40" spans="1:18" ht="22.15" customHeight="1" x14ac:dyDescent="0.35">
      <c r="A40" s="8" t="s">
        <v>17</v>
      </c>
      <c r="B40" s="19">
        <f>B39-B34</f>
        <v>1.4688791322314043E-2</v>
      </c>
      <c r="C40" s="19">
        <f t="shared" ref="C40:P40" si="14">C39-C34</f>
        <v>-4.450757575757569E-2</v>
      </c>
      <c r="D40" s="19">
        <f t="shared" si="14"/>
        <v>6.2796746264488501E-3</v>
      </c>
      <c r="E40" s="19">
        <f t="shared" si="14"/>
        <v>5.3049828178694192E-2</v>
      </c>
      <c r="F40" s="19">
        <f t="shared" si="14"/>
        <v>1.6378273341352834E-2</v>
      </c>
      <c r="G40" s="19">
        <f t="shared" si="14"/>
        <v>0</v>
      </c>
      <c r="H40" s="19">
        <f t="shared" si="14"/>
        <v>0</v>
      </c>
      <c r="I40" s="19">
        <f t="shared" si="14"/>
        <v>0</v>
      </c>
      <c r="J40" s="19">
        <f t="shared" si="14"/>
        <v>0</v>
      </c>
      <c r="K40" s="19">
        <f t="shared" si="14"/>
        <v>0.14761904761904765</v>
      </c>
      <c r="L40" s="19">
        <f t="shared" si="14"/>
        <v>0</v>
      </c>
      <c r="M40" s="19">
        <f t="shared" si="14"/>
        <v>0</v>
      </c>
      <c r="N40" s="19">
        <f t="shared" si="14"/>
        <v>0</v>
      </c>
      <c r="O40" s="19">
        <f t="shared" si="14"/>
        <v>0</v>
      </c>
      <c r="P40" s="19">
        <f t="shared" si="14"/>
        <v>9.6956759869114562E-3</v>
      </c>
      <c r="Q40" s="20"/>
    </row>
  </sheetData>
  <mergeCells count="8">
    <mergeCell ref="G36:J36"/>
    <mergeCell ref="G31:J31"/>
    <mergeCell ref="G26:J26"/>
    <mergeCell ref="G6:J6"/>
    <mergeCell ref="G2:J2"/>
    <mergeCell ref="G11:J11"/>
    <mergeCell ref="G16:J16"/>
    <mergeCell ref="G21:J21"/>
  </mergeCells>
  <pageMargins left="0.25" right="0.25" top="0.75" bottom="0.75" header="0.3" footer="0.3"/>
  <pageSetup paperSize="8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miheev</dc:creator>
  <cp:lastModifiedBy>spe</cp:lastModifiedBy>
  <cp:revision>10</cp:revision>
  <cp:lastPrinted>2021-05-28T14:18:52Z</cp:lastPrinted>
  <dcterms:created xsi:type="dcterms:W3CDTF">2021-03-23T09:31:58Z</dcterms:created>
  <dcterms:modified xsi:type="dcterms:W3CDTF">2021-05-28T18:29:26Z</dcterms:modified>
  <dc:language>ru-RU</dc:language>
</cp:coreProperties>
</file>