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vetkov-MA\Documents\3.Минэк\субсидия ТЦ и гостиницы\встреча с Бачиным\"/>
    </mc:Choice>
  </mc:AlternateContent>
  <bookViews>
    <workbookView xWindow="0" yWindow="0" windowWidth="28770" windowHeight="14235" activeTab="1"/>
  </bookViews>
  <sheets>
    <sheet name="Документ" sheetId="2" r:id="rId1"/>
    <sheet name="свод" sheetId="3" r:id="rId2"/>
  </sheets>
  <calcPr calcId="162913"/>
</workbook>
</file>

<file path=xl/calcChain.xml><?xml version="1.0" encoding="utf-8"?>
<calcChain xmlns="http://schemas.openxmlformats.org/spreadsheetml/2006/main">
  <c r="J14" i="3" l="1"/>
  <c r="I14" i="3"/>
  <c r="J13" i="3"/>
  <c r="I13" i="3"/>
  <c r="J12" i="3"/>
  <c r="I12" i="3"/>
  <c r="J11" i="3"/>
  <c r="I11" i="3"/>
  <c r="J10" i="3"/>
  <c r="I10" i="3"/>
  <c r="J9" i="3"/>
  <c r="K9" i="3"/>
  <c r="I9" i="3"/>
  <c r="J8" i="3"/>
  <c r="I8" i="3"/>
  <c r="J7" i="3"/>
  <c r="L7" i="3" s="1"/>
  <c r="I7" i="3"/>
  <c r="J6" i="3"/>
  <c r="L6" i="3" s="1"/>
  <c r="I6" i="3"/>
  <c r="J5" i="3"/>
  <c r="I5" i="3"/>
  <c r="E14" i="3"/>
  <c r="F14" i="3"/>
  <c r="G14" i="3" s="1"/>
  <c r="D14" i="3"/>
  <c r="E13" i="3"/>
  <c r="F13" i="3"/>
  <c r="G13" i="3" s="1"/>
  <c r="D13" i="3"/>
  <c r="E12" i="3"/>
  <c r="F12" i="3"/>
  <c r="G12" i="3" s="1"/>
  <c r="D12" i="3"/>
  <c r="F11" i="3"/>
  <c r="D11" i="3"/>
  <c r="E10" i="3"/>
  <c r="F10" i="3"/>
  <c r="G10" i="3" s="1"/>
  <c r="D10" i="3"/>
  <c r="E9" i="3"/>
  <c r="F9" i="3"/>
  <c r="G9" i="3" s="1"/>
  <c r="D9" i="3"/>
  <c r="E8" i="3"/>
  <c r="F8" i="3"/>
  <c r="G8" i="3" s="1"/>
  <c r="D8" i="3"/>
  <c r="G11" i="3"/>
  <c r="E7" i="3"/>
  <c r="F7" i="3"/>
  <c r="G7" i="3" s="1"/>
  <c r="D7" i="3"/>
  <c r="F6" i="3"/>
  <c r="G6" i="3" s="1"/>
  <c r="D6" i="3"/>
  <c r="E5" i="3"/>
  <c r="F5" i="3"/>
  <c r="G5" i="3" s="1"/>
  <c r="D5" i="3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H7" i="3" l="1"/>
  <c r="H8" i="3"/>
  <c r="H10" i="3"/>
  <c r="H13" i="3"/>
  <c r="H12" i="3"/>
  <c r="H6" i="3"/>
  <c r="H11" i="3"/>
  <c r="H5" i="3"/>
  <c r="H9" i="3"/>
  <c r="H14" i="3"/>
  <c r="L10" i="3"/>
  <c r="L12" i="3"/>
  <c r="K5" i="3"/>
  <c r="L5" i="3"/>
  <c r="L9" i="3"/>
  <c r="L11" i="3"/>
  <c r="L13" i="3"/>
  <c r="K6" i="3"/>
  <c r="K8" i="3"/>
  <c r="L8" i="3"/>
  <c r="K14" i="3"/>
  <c r="L14" i="3"/>
  <c r="K13" i="3"/>
  <c r="K12" i="3"/>
  <c r="K11" i="3"/>
  <c r="K10" i="3"/>
  <c r="K7" i="3"/>
</calcChain>
</file>

<file path=xl/sharedStrings.xml><?xml version="1.0" encoding="utf-8"?>
<sst xmlns="http://schemas.openxmlformats.org/spreadsheetml/2006/main" count="1751" uniqueCount="409">
  <si>
    <t>02.08.2020</t>
  </si>
  <si>
    <t>Сравнение поступлений по КБК за 5 последних года с 01.01.2020 по 01.08.2020</t>
  </si>
  <si>
    <t/>
  </si>
  <si>
    <t>01.01.2020</t>
  </si>
  <si>
    <t>01.08.2020</t>
  </si>
  <si>
    <t>Код</t>
  </si>
  <si>
    <t>Наименование</t>
  </si>
  <si>
    <t>За 2016 год</t>
  </si>
  <si>
    <t>За 2017 год</t>
  </si>
  <si>
    <t>За 2018 год</t>
  </si>
  <si>
    <t>За 2019 год</t>
  </si>
  <si>
    <t>За 2019 год (на конечную дату отчета)</t>
  </si>
  <si>
    <t>За 2020 год (на конечную дату отчета)</t>
  </si>
  <si>
    <t>тыс. рублей</t>
  </si>
  <si>
    <t>2</t>
  </si>
  <si>
    <t>itogn=0</t>
  </si>
  <si>
    <t>ИТОГО</t>
  </si>
  <si>
    <t>innc=5029140480</t>
  </si>
  <si>
    <t>5029140480</t>
  </si>
  <si>
    <t>kbk5=1010100000</t>
  </si>
  <si>
    <t>1010100000</t>
  </si>
  <si>
    <t>Налог на прибыль организаций</t>
  </si>
  <si>
    <t>kbkc=18210101012021000110</t>
  </si>
  <si>
    <t>18210101012021000110</t>
  </si>
  <si>
    <t>Налог на прибыль организаций, зачисляемый в бюджеты субъектов Российской Федерации (сумма платежа (перерасчеты, недоимка и задолженность по соответствующему платежу, в том числе по отмененному))</t>
  </si>
  <si>
    <t>kbkc=18210101012022100110</t>
  </si>
  <si>
    <t>18210101012022100110</t>
  </si>
  <si>
    <t>Налог на прибыль организаций (за исключением консолидированных групп налогоплательщиков), зачисляемый в бюджеты субъектов Российской Федерации (пени по соответствующему платежу)</t>
  </si>
  <si>
    <t>kbk5=1010200000</t>
  </si>
  <si>
    <t>1010200000</t>
  </si>
  <si>
    <t>Налог на доходы физических лиц</t>
  </si>
  <si>
    <t>kbkc=18210102010011000110</t>
  </si>
  <si>
    <t>18210102010011000110</t>
  </si>
  <si>
    <t>Налог на доходы физических лиц с доходов, источником которых является налоговый агент, за исключением доходов, в отношении которых исчисление и уплата налога осуществляются в соответствии со статьями 227, 227.1 и 228 Налогового кодекса Российской Федерации (сумма платежа (перерасчеты, недоимка и задолженность по соответствующему платежу, в том числе по отмененному))</t>
  </si>
  <si>
    <t>kbkc=18210102010012100110</t>
  </si>
  <si>
    <t>18210102010012100110</t>
  </si>
  <si>
    <t>Налог на доходы физических лиц с доходов, источником которых является налоговый агент, за исключением доходов, в отношении которых исчисление и уплата налога осуществляются в соответствии со статьями 227, 227.1 и 228 Налогового кодекса Российской Федерации (пени по соответствующему платежу)</t>
  </si>
  <si>
    <t>kbk5=1060200002</t>
  </si>
  <si>
    <t>1060200002</t>
  </si>
  <si>
    <t>Налог на имущество организаций</t>
  </si>
  <si>
    <t>kbkc=18210602010021000110</t>
  </si>
  <si>
    <t>18210602010021000110</t>
  </si>
  <si>
    <t>Налог на имущество организаций  по  имуществу,  не  входящему в Единую систему газоснабжения (сумма платежа (перерасчеты, недоимка и задолженность по соответствующему платежу, в том числе по отмененному))</t>
  </si>
  <si>
    <t>kbk5=1060400002</t>
  </si>
  <si>
    <t>1060400002</t>
  </si>
  <si>
    <t>Транспортный налог</t>
  </si>
  <si>
    <t>kbkc=18210604011021000110</t>
  </si>
  <si>
    <t>18210604011021000110</t>
  </si>
  <si>
    <t>Транспортный налог с организаций (сумма платежа (перерасчеты, недоимка и задолженность по соответствующему платежу, в том числе по отмененному))</t>
  </si>
  <si>
    <t>kbkc=18210604011022100110</t>
  </si>
  <si>
    <t>18210604011022100110</t>
  </si>
  <si>
    <t>Транспортный налог с организаций (пени по соответствующему платежу)</t>
  </si>
  <si>
    <t>kbkc=18210604012021000110</t>
  </si>
  <si>
    <t>18210604012021000110</t>
  </si>
  <si>
    <t>Транспортный налог с физических лиц (сумма платежа (перерасчеты, недоимка и задолженность по соответствующему платежу, в том числе по отмененному))</t>
  </si>
  <si>
    <t>kbkc=18210604012022100110</t>
  </si>
  <si>
    <t>18210604012022100110</t>
  </si>
  <si>
    <t>Транспортный налог с физических лиц (пени по соответствующему платежу)</t>
  </si>
  <si>
    <t>kbk5=1060600000</t>
  </si>
  <si>
    <t>1060600000</t>
  </si>
  <si>
    <t>Земельный налог</t>
  </si>
  <si>
    <t>kbkc=18210606033101000110</t>
  </si>
  <si>
    <t>18210606033101000110</t>
  </si>
  <si>
    <t>1060603310</t>
  </si>
  <si>
    <t>kbkc=18210606033102100110</t>
  </si>
  <si>
    <t>18210606033102100110</t>
  </si>
  <si>
    <t>kbkc=18210606033103000110</t>
  </si>
  <si>
    <t>18210606033103000110</t>
  </si>
  <si>
    <t>kbk5=1080300001</t>
  </si>
  <si>
    <t>1080300001</t>
  </si>
  <si>
    <t>Государственная пошлина по делам, рассматриваемым в судах общей юрисдикции, мировыми судьями</t>
  </si>
  <si>
    <t>kbkc=18210803010011000110</t>
  </si>
  <si>
    <t>18210803010011000110</t>
  </si>
  <si>
    <t>Государственная пошлина по делам, рассматриваемым в судах общей юрисдикции, мировыми судьями (за исключением Верховного Суда Российской Федерации) (сумма платежа (перерасчеты, недоимка и задолженность по соответствующему платежу, в том числе по отмененному))</t>
  </si>
  <si>
    <t>kbk5=1080700001</t>
  </si>
  <si>
    <t>1080700001</t>
  </si>
  <si>
    <t>Государственная пошлина за государственную регистрацию, а также за совершение прочих юридически значимых действий</t>
  </si>
  <si>
    <t>kbkc=32110807020018000110</t>
  </si>
  <si>
    <t>32110807020018000110</t>
  </si>
  <si>
    <t>Государственная пошлина за государственную регистрацию прав, ограничений (обременений) прав на недвижимое имущество и сделок с ним (при обращении через многофункциональные центры)</t>
  </si>
  <si>
    <t>kbkc=33210807082011000110</t>
  </si>
  <si>
    <t>33210807082011000110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</si>
  <si>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субъектов Российской Федерации (сумма платежа (перерасчеты, недоимка и задолженность по соответствующему платежу, в том числе по отмененному))</t>
  </si>
  <si>
    <t>kbk5=1120100001</t>
  </si>
  <si>
    <t>1120100001</t>
  </si>
  <si>
    <t>Плата за негативное воздействие на окружающую среду</t>
  </si>
  <si>
    <t>kbkc=04811201010016000120</t>
  </si>
  <si>
    <t>04811201010016000120</t>
  </si>
  <si>
    <t>Плата за выбросы загрязняющих веществ в атмосферный воздух стационарными объектами (федеральные государственные органы, Банк России, органы управления государственными внебюджетными фондами Российской Федерации)</t>
  </si>
  <si>
    <t>kbkc=04811201040016000120</t>
  </si>
  <si>
    <t>04811201040016000120</t>
  </si>
  <si>
    <t>Плата за размещение отходов производства и потребления (федеральные государственные органы, Банк России, органы управления государственными внебюджетными фондами Российской Федерации)</t>
  </si>
  <si>
    <t>kbkc=04811201041016000120</t>
  </si>
  <si>
    <t>04811201041016000120</t>
  </si>
  <si>
    <t>Плата за размещение отходов производства</t>
  </si>
  <si>
    <t>kbk5=1160100001</t>
  </si>
  <si>
    <t>1160100001</t>
  </si>
  <si>
    <t>Денежные взыскания (штрафы) за нарушение обязательных требований государственных стандартов, правил обязательной сертификации, нарушение требований нормативных документов по обеспечению единства измерений</t>
  </si>
  <si>
    <t>kbkc=18811601121010001140</t>
  </si>
  <si>
    <t>18811601121010001140</t>
  </si>
  <si>
    <t>Административные штрафы, установленные Главой 12 Кодекса Российской Федерации об административных правонарушениях, за административные правонарушения в области дорожного движения, налагаемые судьями федеральных судов, должностными лицами федеральных государственных органов, учреждений (штрафы за нарушение Правил дорожного движения, правил эксплуатации транспортного средства)</t>
  </si>
  <si>
    <t>kbk5=1162800001</t>
  </si>
  <si>
    <t>1162800001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</si>
  <si>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</si>
  <si>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kbkc=14111628000016000140</t>
  </si>
  <si>
    <t>14111628000016000140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</si>
  <si>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 (федеральные государственные органы, Банк России, органы управления государственными внебюджетными фондами Российской Федерации)</t>
  </si>
  <si>
    <t>kbk5=1163000001</t>
  </si>
  <si>
    <t>1163000001</t>
  </si>
  <si>
    <t>Денежные взыскания (штрафы) за правонарушения в области дорожного движения</t>
  </si>
  <si>
    <t>kbkc=18811630020016000140</t>
  </si>
  <si>
    <t>18811630020016000140</t>
  </si>
  <si>
    <t>Денежные взыскания (штрафы) за нарушение законодательства Российской Федерации о безопасности дорожного движения</t>
  </si>
  <si>
    <t>innc=6905063696</t>
  </si>
  <si>
    <t>6905063696</t>
  </si>
  <si>
    <t>АО "Отель "Оснабрюк"</t>
  </si>
  <si>
    <t>kbkc=18210102010013000110</t>
  </si>
  <si>
    <t>18210102010013000110</t>
  </si>
  <si>
    <t>Налог на доходы физических лиц с доходов, источником которых является налоговый агент, за исключением доходов, в отношении которых исчисление и уплата налога осуществляются в соответствии со статьями 227, 2271 и 228 Налогового кодекса Российской Федерации (суммы денежных взысканий (штрафов) по соответствующему платежу согласно законодательству Российской Федерации)</t>
  </si>
  <si>
    <t>kbkc=18210602010022100110</t>
  </si>
  <si>
    <t>18210602010022100110</t>
  </si>
  <si>
    <t>Налог на имущество организаций по имуществу, не входящему в Единую систему газоснабжения (пени по соответствующему платежу)</t>
  </si>
  <si>
    <t>kbkc=18210606032041000110</t>
  </si>
  <si>
    <t>18210606032041000110</t>
  </si>
  <si>
    <t>1060603204</t>
  </si>
  <si>
    <t>kbkc=32710807262011000110</t>
  </si>
  <si>
    <t>32710807262011000110</t>
  </si>
  <si>
    <t>Государственная пошлина за выдачу разрешения на выброс вредных (загрязняющих) веществ в атмосферный воздух стационарных источников, находящихся на объектах хозяйственной и иной деятельности, не подлежащих федеральному государственному экологичексому контролю (сумма платежа (перерасчеты, недоимка и задолженность по соответствующему платежу, в том числе по отмененному))</t>
  </si>
  <si>
    <t>kbk5=1110500000</t>
  </si>
  <si>
    <t>1110500000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</si>
  <si>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</si>
  <si>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kbkc=01911105072020000120</t>
  </si>
  <si>
    <t>01911105072020000120</t>
  </si>
  <si>
    <t>Доходы от сдачи в аренду имущества, составляющего казну субъекта Российской Федерации (за исключением земельных участков)</t>
  </si>
  <si>
    <t>kbkc=02011105012040000120</t>
  </si>
  <si>
    <t>02011105012040000120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</si>
  <si>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городских округов, а также средства от продажи права на заключение договоров аренды указанных земельных участков</t>
  </si>
  <si>
    <t>kbkc=02011105074041000120</t>
  </si>
  <si>
    <t>02011105074041000120</t>
  </si>
  <si>
    <t>арендная плата (сумма платежа (перерасчеты, недоимка и задолженность по соответствующему платежу, в том числе по отмененному))</t>
  </si>
  <si>
    <t>kbkc=02011105074042000120</t>
  </si>
  <si>
    <t>02011105074042000120</t>
  </si>
  <si>
    <t>Доходы от сдачи в аренду имущества, составляющего казну городских округов (за исключением земельных участков) (пени и проценты по соответствующему платежу)</t>
  </si>
  <si>
    <t>kbk5=1110900000</t>
  </si>
  <si>
    <t>1110900000</t>
  </si>
  <si>
    <t>Прочие доходы от использования имущества и прав, находящихся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</si>
  <si>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kbkc=01411109044041020120</t>
  </si>
  <si>
    <t>01411109044041020120</t>
  </si>
  <si>
    <t>Прочие поступления от использования имущества, находящегося в собственности городских округов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</si>
  <si>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>kbkc=04811201030016000120</t>
  </si>
  <si>
    <t>04811201030016000120</t>
  </si>
  <si>
    <t>Плата за сбросы загрязняющих веществ в водные объекты (федеральные государственные органы, Банк России, органы управления государственными внебюджетными фондами Российской Федерации)</t>
  </si>
  <si>
    <t>kbk5=1160300000</t>
  </si>
  <si>
    <t>1160300000</t>
  </si>
  <si>
    <t>Денежные взыскания (штрафы) за нарушение законодательства о налогах и сборах</t>
  </si>
  <si>
    <t>kbkc=18211603010016000140</t>
  </si>
  <si>
    <t>18211603010016000140</t>
  </si>
  <si>
    <t>Денежные взыскания (штрафы) за нарушение законодательства о налогах и сборах, предусмотренные статьями 116, 118, статьей 1191, пунктами 1 и 2 статьи 120, статьями 125, 126, 128, 129, 1291, 132, 133, 134, 135, 1351 Налогового кодекса Российской Федерации (федеральные государственные органы, Банк России, органы управления государственными внебюджетными фондами Российской Федерации)</t>
  </si>
  <si>
    <t>kbkc=18211603030016000140</t>
  </si>
  <si>
    <t>18211603030016000140</t>
  </si>
  <si>
    <t>Денежные взыскания (штрафы) за административные правонарушения в области налогов и сборов, предусмотренные Кодексом Российской Федерации об административных правонарушениях (федеральные государственные органы, Банк России, органы управления государственными внебюджетными фондами Российской Федерации)</t>
  </si>
  <si>
    <t>kbk5=1161000000</t>
  </si>
  <si>
    <t>1161000000</t>
  </si>
  <si>
    <t>Платежи в целях возмещения причиненного ущерба (убытков)</t>
  </si>
  <si>
    <t>kbkc=01911610122010001140</t>
  </si>
  <si>
    <t>01911610122010001140</t>
  </si>
  <si>
    <t>Доходы от денежных взысканий (штрафов), поступающие в счет погашения задолженности, образовавшейся до 1 января 2020 года, подлежащие зачислению в бюджет субъекта Российской Федерации по нормативам, действовавшим в 2019 году (за исключением доходов, направляемых на формирование дорожного фонда субъекта Российской Федерации)</t>
  </si>
  <si>
    <t>kbk5=1169000000</t>
  </si>
  <si>
    <t>1169000000</t>
  </si>
  <si>
    <t>Прочие поступления от денежных взысканий (штрафов) и иных сумм в возмещение ущерба</t>
  </si>
  <si>
    <t>kbkc=01911690020020010140</t>
  </si>
  <si>
    <t>01911690020020010140</t>
  </si>
  <si>
    <t>Прочие поступления от денежных взысканий (штрафов) и иных сумм в возмещение ущерба, зачисляемые в бюджеты субъектов Российской Федерации (денежные средства от уплаты неустоек (штрафов, пеней), а также от возмещения убытков государственного заказчика, взысканных в установленном порядке в связи с нарушением исполнителем (подрядчиком) условий государственного контракта или иных договоров или в связи с уклонением от заключения таких контракта или иных договоров)</t>
  </si>
  <si>
    <t>kbk5=1170100000</t>
  </si>
  <si>
    <t>1170100000</t>
  </si>
  <si>
    <t>Невыясненные поступления</t>
  </si>
  <si>
    <t>kbkc=01911701020020000180</t>
  </si>
  <si>
    <t>01911701020020000180</t>
  </si>
  <si>
    <t>Невыясненные поступления, зачисляемые в бюджеты субъектов Российской Федерации</t>
  </si>
  <si>
    <t>innc=6909006089</t>
  </si>
  <si>
    <t>6909006089</t>
  </si>
  <si>
    <t>kbkc=18210101012024000110</t>
  </si>
  <si>
    <t>18210101012024000110</t>
  </si>
  <si>
    <t>Налог на прибыль организаций, зачисляемый в бюджеты субъектов Российской Федерации (прочие поступления)</t>
  </si>
  <si>
    <t>kbk5=1060100000</t>
  </si>
  <si>
    <t>1060100000</t>
  </si>
  <si>
    <t>Налог на имущество физических лиц</t>
  </si>
  <si>
    <t>kbkc=18210601020041000110</t>
  </si>
  <si>
    <t>18210601020041000110</t>
  </si>
  <si>
    <t>Налог на имущество физических лиц, взимаемый по ставкам, применяемым к объектам налогообложения, расположенным в границах городских округов (сумма платежа (перерасчеты, недоимка и задолженность по соответствующему платежу, в том числе по отмененному))</t>
  </si>
  <si>
    <t>kbkc=18210601020042100110</t>
  </si>
  <si>
    <t>18210601020042100110</t>
  </si>
  <si>
    <t>Налог на имущество физических лиц, взимаемый по ставкам, применяемым к объектам налогообложения, расположенным в границах городских округов</t>
  </si>
  <si>
    <t>kbkc=18210601030131000110</t>
  </si>
  <si>
    <t>18210601030131000110</t>
  </si>
  <si>
    <t>1060103013</t>
  </si>
  <si>
    <t>kbkc=18210602010024000110</t>
  </si>
  <si>
    <t>18210602010024000110</t>
  </si>
  <si>
    <t>Налог на имущество организаций  по  имуществу,  не  входящему в Единую систему газоснабжения (прочие поступления)</t>
  </si>
  <si>
    <t>kbkc=18210606033131000110</t>
  </si>
  <si>
    <t>18210606033131000110</t>
  </si>
  <si>
    <t>1060603313</t>
  </si>
  <si>
    <t>kbkc=18210606033132100110</t>
  </si>
  <si>
    <t>18210606033132100110</t>
  </si>
  <si>
    <t>kbkc=18210606033133000110</t>
  </si>
  <si>
    <t>18210606033133000110</t>
  </si>
  <si>
    <t>kbkc=18210606033134000110</t>
  </si>
  <si>
    <t>18210606033134000110</t>
  </si>
  <si>
    <t>kbkc=18210606042041000110</t>
  </si>
  <si>
    <t>18210606042041000110</t>
  </si>
  <si>
    <t>1060604204</t>
  </si>
  <si>
    <t>kbkc=18210606042042100110</t>
  </si>
  <si>
    <t>18210606042042100110</t>
  </si>
  <si>
    <t>kbkc=18210606043131000110</t>
  </si>
  <si>
    <t>18210606043131000110</t>
  </si>
  <si>
    <t>1060604313</t>
  </si>
  <si>
    <t>kbk5=1070100001</t>
  </si>
  <si>
    <t>1070100001</t>
  </si>
  <si>
    <t>Налог на добычу полезных ископаемых</t>
  </si>
  <si>
    <t>kbkc=18210701030011000110</t>
  </si>
  <si>
    <t>18210701030011000110</t>
  </si>
  <si>
    <t>Налог на добычу прочих полезных ископаемых (за исключением полезных ископаемых в виде природных алмазов) (сумма платежа (перерасчеты, недоимка и задолженность по соответствующему платежу, в том числе по отмененному))</t>
  </si>
  <si>
    <t>kbkc=18210701030012100110</t>
  </si>
  <si>
    <t>18210701030012100110</t>
  </si>
  <si>
    <t>Налог на добычу прочих полезных ископаемых (за исключением полезных ископаемых в виде природных алмазов) (пени по соответствующему платежу)</t>
  </si>
  <si>
    <t>kbkc=18210701030013000110</t>
  </si>
  <si>
    <t>18210701030013000110</t>
  </si>
  <si>
    <t>Налог на добычу прочих полезных ископаемых (за исключением полезных ископаемых в виде природных алмазов) (суммы денежных взысканий (штрафов) по соответствующему платежу согласно законодательству Российской Федерации)</t>
  </si>
  <si>
    <t>kbkc=18210701030014000110</t>
  </si>
  <si>
    <t>18210701030014000110</t>
  </si>
  <si>
    <t>Налог на добычу прочих полезных ископаемых (за исключением полезных ископаемых в виде природных алмазов) (прочие поступления)</t>
  </si>
  <si>
    <t>kbkc=18210803010014000110</t>
  </si>
  <si>
    <t>18210803010014000110</t>
  </si>
  <si>
    <t>Государственная пошлина по делам, рассматриваемым в судах общей юрисдикции, мировыми судьями (за исключением Верховного Суда Российской Федерации) (прочие поступления)</t>
  </si>
  <si>
    <t>kbkc=24510807142011000110</t>
  </si>
  <si>
    <t>24510807142011000110</t>
  </si>
  <si>
    <t>Государственная пошлина за совершение действий уполномоченными органами исполнительной власти субъектов Российской Федерации, связанных с выдачей документов о проведение государственного технического осмотра тракторов, самоходных дорожно-строительных и иных самоходных машин и прицепов к ним, государственной регистрацией мототранспортных средств, прицепов, тракторов, самоходных дорожно-строительных и иных самоходных машин, выдачей удостоверений тракториста-машиниста (тракториста), временных удостоверений на право управления самоходными машинами, в том числе взамен утраченных или пришедших в негодность
 (сумма платежа (перерасчеты, недоимка и задолженность по соответствующему платежу, в том числе по отмененному))</t>
  </si>
  <si>
    <t>kbk5=1150200000</t>
  </si>
  <si>
    <t>1150200000</t>
  </si>
  <si>
    <t>Платежи, взимаемые государственными и муниципальными органами (организациями) за выполнение определенных функций</t>
  </si>
  <si>
    <t>kbkc=24511502020020000140</t>
  </si>
  <si>
    <t>24511502020020000140</t>
  </si>
  <si>
    <t>Платежи, взимаемые государственными органами (организациями) субъектов Российской Федерации за выполнение определенных функций</t>
  </si>
  <si>
    <t>kbkc=18811610122010002140</t>
  </si>
  <si>
    <t>18811610122010002140</t>
  </si>
  <si>
    <t>Доходы от денежных взысканий (штрафов), поступающие в счет погашения задолженности, образовавшейся до 1 января 2020 года, подлежащие зачислению в бюджет субъекта Российской Федерации по нормативам, действовавшим в 2019 году (доходы, направляемые на формирование дорожного фонда субъекта Российской Федерации)</t>
  </si>
  <si>
    <t>kbk5=1162500000</t>
  </si>
  <si>
    <t>1162500000</t>
  </si>
  <si>
    <t>Денежные взыскания (штрафы) за нарушение законодательства Российской Федерации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о рыболовстве и сохранении водных биологических ресурсов, земельного законодательства, лесного законодательства, водного законодательства</t>
  </si>
  <si>
    <t>kbkc=04811625050016000140</t>
  </si>
  <si>
    <t>04811625050016000140</t>
  </si>
  <si>
    <t>Денежные взыскания (штрафы) за нарушение законодательства в области охраны окружающей среды</t>
  </si>
  <si>
    <t>Денежные взыскания (штрафы) за нарушение законодательства Российской Федерации о безопасности дорожного движения (федеральные государственные органы, Банк России, органы управления государственными внебюджетными фондами Российской Федерации)</t>
  </si>
  <si>
    <t>kbk5=1164100001</t>
  </si>
  <si>
    <t>1164100001</t>
  </si>
  <si>
    <t>Денежные взыскания (штрафы) за нарушение законодательства Российской Федерации об электроэнергетике</t>
  </si>
  <si>
    <t>kbkc=49811641000016000140</t>
  </si>
  <si>
    <t>49811641000016000140</t>
  </si>
  <si>
    <t>Денежные взыскания (штрафы) за нарушение законодательства Российской Федерации об электроэнергетике (федеральные государственные органы, Банк России, органы управления государственными внебюджетными фондами Российской Федерации)</t>
  </si>
  <si>
    <t>kbk5=1164500001</t>
  </si>
  <si>
    <t>1164500001</t>
  </si>
  <si>
    <t>Денежные взыскания (штрафы) за нарушения законодательства Российской Федерации о промышленной безопасности</t>
  </si>
  <si>
    <t>kbkc=49811645000016000140</t>
  </si>
  <si>
    <t>49811645000016000140</t>
  </si>
  <si>
    <t>innc=6911000366</t>
  </si>
  <si>
    <t>6911000366</t>
  </si>
  <si>
    <t>kbkc=18210606033104000110</t>
  </si>
  <si>
    <t>18210606033104000110</t>
  </si>
  <si>
    <t>kbkc=61911105013100000120</t>
  </si>
  <si>
    <t>61911105013100000120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</si>
  <si>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поселений, а также средства от продажи права на заключение договоров аренды указанных земельных участков</t>
  </si>
  <si>
    <t>kbk5=1130100000</t>
  </si>
  <si>
    <t>1130100000</t>
  </si>
  <si>
    <t>Доходы от оказания платных услуг (работ)</t>
  </si>
  <si>
    <t>kbkc=03411301992020000130</t>
  </si>
  <si>
    <t>03411301992020000130</t>
  </si>
  <si>
    <t>Прочие доходы от оказания платных услуг (работ) получателями средств бюджетов субъектов Российской Федерации</t>
  </si>
  <si>
    <t>kbk5=1140600000</t>
  </si>
  <si>
    <t>1140600000</t>
  </si>
  <si>
    <t>Доходы от продажи земельных участков, находящихся в государственной и муниципальной собственности (за исключением земельных участков бюджетных и автономных учреждений)</t>
  </si>
  <si>
    <t>kbkc=61911406013100000430</t>
  </si>
  <si>
    <t>61911406013100000430</t>
  </si>
  <si>
    <t>Доходы от продажи земельных участков, государственная собственность на которые не разграничена и которые расположены в границах поселений</t>
  </si>
  <si>
    <t>kbkc=04811625010016000140</t>
  </si>
  <si>
    <t>04811625010016000140</t>
  </si>
  <si>
    <t>Денежные взыскания (штрафы) за нарушение законодательства Российской Федерации о недрах</t>
  </si>
  <si>
    <t>kbkc=61911690050050000140</t>
  </si>
  <si>
    <t>61911690050050000140</t>
  </si>
  <si>
    <t>Прочие поступления от денежных взысканий (штрафов) и иных сумм в возмещение ущерба, зачисляемые в бюджеты муниципальных районов</t>
  </si>
  <si>
    <t>innc=6911004730</t>
  </si>
  <si>
    <t>6911004730</t>
  </si>
  <si>
    <t>kbkc=18210601030132100110</t>
  </si>
  <si>
    <t>18210601030132100110</t>
  </si>
  <si>
    <t>kbkc=61911105013130000120</t>
  </si>
  <si>
    <t>61911105013130000120</t>
  </si>
  <si>
    <t>1110501313</t>
  </si>
  <si>
    <t>kbkc=04811201020016000120</t>
  </si>
  <si>
    <t>04811201020016000120</t>
  </si>
  <si>
    <t>Плата за выбросы загрязняющих веществ в атмосферный воздух передвижными объектами (федеральные государственные органы, Банк России, органы управления государственными внебюджетными фондами Российской Федерации)</t>
  </si>
  <si>
    <t>kbkc=14111690050056000140</t>
  </si>
  <si>
    <t>14111690050056000140</t>
  </si>
  <si>
    <t>innc=6911021824</t>
  </si>
  <si>
    <t>6911021824</t>
  </si>
  <si>
    <t>kbkc=18210604011023000110</t>
  </si>
  <si>
    <t>18210604011023000110</t>
  </si>
  <si>
    <t>Транспортный налог с организаций (суммы денежных взысканий (штрафов) по соответствующему платежу согласно законодательству Российской Федерации)</t>
  </si>
  <si>
    <t>kbkc=18210604011024000110</t>
  </si>
  <si>
    <t>18210604011024000110</t>
  </si>
  <si>
    <t>Транспортный налог с организаций (прочие поступления)</t>
  </si>
  <si>
    <t>kbkc=18211610129010000140</t>
  </si>
  <si>
    <t>18211610129010000140</t>
  </si>
  <si>
    <t>Доходы от денежных взысканий (штрафов), поступающие в счет погашения задолженности, образовавшейся до 1 января 2020 года, подлежащие зачислению в федеральный бюджет и бюджет муниципального образования по нормативам, действовавшим в 2019 году</t>
  </si>
  <si>
    <t>innc=6911022987</t>
  </si>
  <si>
    <t>6911022987</t>
  </si>
  <si>
    <t>kbkc=70011109045130000120</t>
  </si>
  <si>
    <t>70011109045130000120</t>
  </si>
  <si>
    <t>1110904513</t>
  </si>
  <si>
    <t>kbkc=15011690050056000140</t>
  </si>
  <si>
    <t>15011690050056000140</t>
  </si>
  <si>
    <t>innc=6920001260</t>
  </si>
  <si>
    <t>6920001260</t>
  </si>
  <si>
    <t>ООО "САНАТОРИЙ "ВАЛЕНТИНОВКА"</t>
  </si>
  <si>
    <t>kbkc=32710807082011000110</t>
  </si>
  <si>
    <t>32710807082011000110</t>
  </si>
  <si>
    <t>kbkc=01111105013051000120</t>
  </si>
  <si>
    <t>01111105013051000120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</si>
  <si>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межселенных территорий муниципальных районов, а также средства от продажи права на заключение договоров аренды указанных земельных участков</t>
  </si>
  <si>
    <t>kbkc=01111105013101000120</t>
  </si>
  <si>
    <t>01111105013101000120</t>
  </si>
  <si>
    <t>kbkc=01111105013102000120</t>
  </si>
  <si>
    <t>01111105013102000120</t>
  </si>
  <si>
    <t>kbkc=70111105012041000120</t>
  </si>
  <si>
    <t>70111105012041000120</t>
  </si>
  <si>
    <t>kbk5=1162700001</t>
  </si>
  <si>
    <t>1162700001</t>
  </si>
  <si>
    <t>Денежные взыскания (штрафы) за нарушение законодательства Российской Федерации о пожарной безопасности</t>
  </si>
  <si>
    <t>kbkc=17711627000016000140</t>
  </si>
  <si>
    <t>17711627000016000140</t>
  </si>
  <si>
    <t>Денежные взыскания (штрафы) за нарушение законодательства Российской Федерации о пожарной безопасности (федеральные государственные органы, Банк России, органы управления государственными внебюджетными фондами Российской Федерации)</t>
  </si>
  <si>
    <t>innc=6943000986</t>
  </si>
  <si>
    <t>6943000986</t>
  </si>
  <si>
    <t>kbkc=18210102010014000110</t>
  </si>
  <si>
    <t>18210102010014000110</t>
  </si>
  <si>
    <t>Налог на доходы физических лиц с доходов, источником которых является налоговый агент, за исключением доходов, в отношении которых исчисление и уплата налога осуществляются в соответствии со статьями 227, 2271 и 228 Налогового кодекса Российской Федерации (прочие поступления)</t>
  </si>
  <si>
    <t>kbk5=1050200000</t>
  </si>
  <si>
    <t>1050200000</t>
  </si>
  <si>
    <t>Единый налог на вмененный доход для отдельных видов деятельности</t>
  </si>
  <si>
    <t>kbkc=18210502020021000110</t>
  </si>
  <si>
    <t>18210502020021000110</t>
  </si>
  <si>
    <t>Единый налог на вмененный доход для отдельных видов деятельности (за налоговые периоды, истекшие до 1 января 2011 года) (сумма платежа (перерасчеты, недоимка и задолженность по соответствующему платежу, в том числе по отмененному))</t>
  </si>
  <si>
    <t>kbkc=18210601030101000110</t>
  </si>
  <si>
    <t>18210601030101000110</t>
  </si>
  <si>
    <t>Налог на имущество физических лиц, взимаемый по ставкам, применяемым к объектам налогообложения, расположенным в границах поселений (сумма платежа (перерасчеты, недоимка и задолженность по соответствующему платежу, в том числе по отмененному))</t>
  </si>
  <si>
    <t>kbkc=18210601030102100110</t>
  </si>
  <si>
    <t>18210601030102100110</t>
  </si>
  <si>
    <t>Налог на имущество физических лиц, взимаемый по ставкам, применяемым к объектам налогообложения, расположенным в границах поселений</t>
  </si>
  <si>
    <t>kbkc=18210602010023000110</t>
  </si>
  <si>
    <t>18210602010023000110</t>
  </si>
  <si>
    <t>Налог на имущество организаций  по  имуществу,  не  входящему в Единую систему газоснабжения (суммы денежных взысканий (штрафов) по соответствующему платежу согласно законодательству Российской Федерации)</t>
  </si>
  <si>
    <t>kbkc=18210701020013000110</t>
  </si>
  <si>
    <t>18210701020013000110</t>
  </si>
  <si>
    <t>Налог на добычу общераспространенных полезных ископаемых (суммы денежных взысканий (штрафов) по соответствующему платежу согласно законодательству Российской Федерации)</t>
  </si>
  <si>
    <t>kbkc=33511601173010007140</t>
  </si>
  <si>
    <t>33511601173010007140</t>
  </si>
  <si>
    <t>Административные штрафы, установленные Главой 17 Кодекса Российской Федерации об административных правонарушениях, за административные правонарушения, посягающие на институты государственной власти, налагаемые мировыми судьями, комиссиями по делам несовершеннолетних и защите их прав (штрафы за невыполнение законных требований прокурора, следователя, дознавателя или должностного лица, осуществляющего производство по делу об административном правонарушении)</t>
  </si>
  <si>
    <t>kbkc=33511601193010005140</t>
  </si>
  <si>
    <t>33511601193010005140</t>
  </si>
  <si>
    <t>Административные штрафы, установленные Главой 19 Кодекса Российской Федерации об административных правонарушениях, за административные правонарушения против порядка управления, налагаемые мировыми судьями, комиссиями по делам несовершеннолетних и защите их прав (штрафы за невыполнение в срок законного предписания (постановления, представления, решения) органа (должностного лица), осуществляющего государственный надзор (контроль), организации, уполномоченной в соответствии с федеральными законами на осуществление государственного надзора (должностного лица), органа (должностного лица), осуществляющего муниципальный контроль)</t>
  </si>
  <si>
    <t>kbk5=1160200000</t>
  </si>
  <si>
    <t>1160200000</t>
  </si>
  <si>
    <t>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</si>
  <si>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>kbkc=00211602020020010140</t>
  </si>
  <si>
    <t>00211602020020010140</t>
  </si>
  <si>
    <t>Денежные взыскания (штрафы) за нарушение законодательства о государственном регулировании цен (тарифов), налагаемые органами государственной власти субъектов Российской Федерации</t>
  </si>
  <si>
    <t>kbkc=08111690040046000140</t>
  </si>
  <si>
    <t>08111690040046000140</t>
  </si>
  <si>
    <t>Прочие поступления от денежных взысканий (штрафов) и иных сумм в возмещение ущерба, зачисляемые в бюджеты городских округов (федеральные государственные органы, Банк России, органы управления государственными внебюджетными фондами Российской Федерации)</t>
  </si>
  <si>
    <t>innc=6950116082</t>
  </si>
  <si>
    <t>6950116082</t>
  </si>
  <si>
    <t>ООО ПАНСИОНАТ ВЕРХНЕВОЛЖСКИЙ</t>
  </si>
  <si>
    <t>innc=7708677096</t>
  </si>
  <si>
    <t>7708677096</t>
  </si>
  <si>
    <t>kbkc=18210101012023000110</t>
  </si>
  <si>
    <t>18210101012023000110</t>
  </si>
  <si>
    <t>Налог на прибыль организаций, зачисляемый в бюджеты субъектов Российской Федерации (суммы денежных взысканий (штрафов) по соответствующему платежу согласно законодательству Российской Федерации)</t>
  </si>
  <si>
    <t>kbkc=72311105025130000120</t>
  </si>
  <si>
    <t>72311105025130000120</t>
  </si>
  <si>
    <t>1110502513</t>
  </si>
  <si>
    <t>kbkc=72311109045130000120</t>
  </si>
  <si>
    <t>72311109045130000120</t>
  </si>
  <si>
    <t>end</t>
  </si>
  <si>
    <t>ООО "ЗавидовоМедПарк"</t>
  </si>
  <si>
    <t>ООО "Завидово Плаза"</t>
  </si>
  <si>
    <t>ООО "САНАТОРИЙ КАШИН"</t>
  </si>
  <si>
    <t>ООО "САНАТОРИЙ "ИГУМЕНКА"</t>
  </si>
  <si>
    <t>АО САНАТОРИЙ "КАРАЧАРОВО"</t>
  </si>
  <si>
    <t>АО "БАЗА ОТДЫХА "ЛУЧ"</t>
  </si>
  <si>
    <t>ООО "САНАТОРИЙ МИТИНО"</t>
  </si>
  <si>
    <t>ООО "КОНАКОВО МЕНЕДЖМЕНТ"</t>
  </si>
  <si>
    <t>общая сумма поступлений 2019 год</t>
  </si>
  <si>
    <t>в том числе</t>
  </si>
  <si>
    <t>Динамика снижения (%)</t>
  </si>
  <si>
    <t>Доля в общей сумме субсидии</t>
  </si>
  <si>
    <t>Снижение поступлений НДФЛ</t>
  </si>
  <si>
    <t>Сумма субсидии (25%)</t>
  </si>
  <si>
    <t>По состоянию на 01.08.2019</t>
  </si>
  <si>
    <t>По состоянию на 01.08.2020</t>
  </si>
  <si>
    <t>Перечень возможных получателей субсидии</t>
  </si>
  <si>
    <t>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</si>
</sst>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Calibri"/>
      <family val="2"/>
      <scheme val="minor"/>
    </font>
    <font>
      <sz val="10"/>
      <color rgb="FFFFFFFF"/>
      <name val="Arial Cy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0"/>
      <color rgb="FF000000"/>
      <name val="Arial Cyr"/>
    </font>
    <font>
      <b/>
      <sz val="10"/>
      <color rgb="FFFFFFFF"/>
      <name val="Arial Cyr"/>
    </font>
    <font>
      <b/>
      <sz val="10"/>
      <color rgb="FF000000"/>
      <name val="Arial Cyr"/>
    </font>
    <font>
      <sz val="11"/>
      <name val="Calibri"/>
      <family val="2"/>
      <scheme val="minor"/>
    </font>
    <font>
      <b/>
      <sz val="18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2">
    <xf numFmtId="0" fontId="0" fillId="0" borderId="0"/>
    <xf numFmtId="49" fontId="1" fillId="0" borderId="4">
      <alignment horizontal="left" shrinkToFit="1"/>
    </xf>
    <xf numFmtId="49" fontId="2" fillId="0" borderId="4">
      <alignment horizontal="center" vertical="center" wrapText="1"/>
    </xf>
    <xf numFmtId="0" fontId="3" fillId="0" borderId="4">
      <alignment horizontal="center" vertical="center" shrinkToFit="1"/>
    </xf>
    <xf numFmtId="0" fontId="4" fillId="0" borderId="4">
      <alignment horizontal="center" vertical="center" shrinkToFit="1"/>
    </xf>
    <xf numFmtId="0" fontId="3" fillId="0" borderId="4"/>
    <xf numFmtId="49" fontId="3" fillId="0" borderId="4">
      <alignment horizontal="left" vertical="center" wrapText="1"/>
    </xf>
    <xf numFmtId="0" fontId="5" fillId="0" borderId="4">
      <alignment horizontal="center" vertical="center" wrapText="1"/>
    </xf>
    <xf numFmtId="0" fontId="5" fillId="0" borderId="4"/>
    <xf numFmtId="49" fontId="1" fillId="0" borderId="5">
      <alignment horizontal="left" shrinkToFit="1"/>
    </xf>
    <xf numFmtId="49" fontId="5" fillId="0" borderId="6">
      <alignment horizontal="center" vertical="center" wrapText="1"/>
    </xf>
    <xf numFmtId="0" fontId="5" fillId="0" borderId="7"/>
    <xf numFmtId="49" fontId="1" fillId="0" borderId="5"/>
    <xf numFmtId="49" fontId="5" fillId="0" borderId="5"/>
    <xf numFmtId="49" fontId="6" fillId="0" borderId="5">
      <alignment horizontal="center" vertical="center" shrinkToFit="1"/>
    </xf>
    <xf numFmtId="49" fontId="7" fillId="0" borderId="6">
      <alignment vertical="top" wrapText="1"/>
    </xf>
    <xf numFmtId="4" fontId="7" fillId="0" borderId="6">
      <alignment horizontal="right" vertical="top" shrinkToFit="1"/>
    </xf>
    <xf numFmtId="0" fontId="7" fillId="0" borderId="7"/>
    <xf numFmtId="49" fontId="1" fillId="0" borderId="5">
      <alignment horizontal="center" vertical="center" shrinkToFit="1"/>
    </xf>
    <xf numFmtId="49" fontId="5" fillId="0" borderId="6">
      <alignment vertical="top" wrapText="1"/>
    </xf>
    <xf numFmtId="4" fontId="5" fillId="0" borderId="6">
      <alignment horizontal="right" vertical="top" shrinkToFit="1"/>
    </xf>
    <xf numFmtId="49" fontId="5" fillId="0" borderId="4"/>
    <xf numFmtId="49" fontId="3" fillId="0" borderId="4">
      <alignment horizontal="left" wrapText="1"/>
    </xf>
    <xf numFmtId="0" fontId="5" fillId="0" borderId="4">
      <alignment horizontal="left" wrapText="1"/>
    </xf>
    <xf numFmtId="0" fontId="8" fillId="0" borderId="0"/>
    <xf numFmtId="0" fontId="8" fillId="0" borderId="0"/>
    <xf numFmtId="0" fontId="8" fillId="0" borderId="0"/>
    <xf numFmtId="0" fontId="3" fillId="0" borderId="4"/>
    <xf numFmtId="0" fontId="3" fillId="0" borderId="4"/>
    <xf numFmtId="49" fontId="5" fillId="2" borderId="4"/>
    <xf numFmtId="49" fontId="3" fillId="0" borderId="4"/>
    <xf numFmtId="0" fontId="5" fillId="2" borderId="4"/>
  </cellStyleXfs>
  <cellXfs count="48">
    <xf numFmtId="0" fontId="0" fillId="0" borderId="0" xfId="0"/>
    <xf numFmtId="0" fontId="0" fillId="0" borderId="0" xfId="0" applyProtection="1">
      <protection locked="0"/>
    </xf>
    <xf numFmtId="49" fontId="1" fillId="0" borderId="4" xfId="1" applyNumberFormat="1" applyProtection="1">
      <alignment horizontal="left" shrinkToFit="1"/>
    </xf>
    <xf numFmtId="0" fontId="3" fillId="0" borderId="4" xfId="3" applyNumberFormat="1" applyProtection="1">
      <alignment horizontal="center" vertical="center" shrinkToFit="1"/>
    </xf>
    <xf numFmtId="0" fontId="4" fillId="0" borderId="4" xfId="4" applyNumberFormat="1" applyProtection="1">
      <alignment horizontal="center" vertical="center" shrinkToFit="1"/>
    </xf>
    <xf numFmtId="0" fontId="3" fillId="0" borderId="4" xfId="5" applyNumberFormat="1" applyProtection="1"/>
    <xf numFmtId="0" fontId="5" fillId="0" borderId="4" xfId="7" applyNumberFormat="1" applyProtection="1">
      <alignment horizontal="center" vertical="center" wrapText="1"/>
    </xf>
    <xf numFmtId="0" fontId="5" fillId="0" borderId="4" xfId="8" applyNumberFormat="1" applyProtection="1"/>
    <xf numFmtId="49" fontId="1" fillId="0" borderId="5" xfId="9" applyNumberFormat="1" applyProtection="1">
      <alignment horizontal="left" shrinkToFit="1"/>
    </xf>
    <xf numFmtId="0" fontId="5" fillId="0" borderId="7" xfId="11" applyNumberFormat="1" applyProtection="1"/>
    <xf numFmtId="49" fontId="1" fillId="0" borderId="5" xfId="12" applyNumberFormat="1" applyProtection="1"/>
    <xf numFmtId="49" fontId="5" fillId="0" borderId="5" xfId="13" applyNumberFormat="1" applyProtection="1"/>
    <xf numFmtId="49" fontId="6" fillId="0" borderId="5" xfId="14" applyNumberFormat="1" applyProtection="1">
      <alignment horizontal="center" vertical="center" shrinkToFit="1"/>
    </xf>
    <xf numFmtId="49" fontId="7" fillId="0" borderId="6" xfId="15" applyNumberFormat="1" applyProtection="1">
      <alignment vertical="top" wrapText="1"/>
    </xf>
    <xf numFmtId="4" fontId="7" fillId="0" borderId="6" xfId="16" applyNumberFormat="1" applyProtection="1">
      <alignment horizontal="right" vertical="top" shrinkToFit="1"/>
    </xf>
    <xf numFmtId="0" fontId="7" fillId="0" borderId="7" xfId="17" applyNumberFormat="1" applyProtection="1"/>
    <xf numFmtId="49" fontId="1" fillId="0" borderId="5" xfId="18" applyNumberFormat="1" applyProtection="1">
      <alignment horizontal="center" vertical="center" shrinkToFit="1"/>
    </xf>
    <xf numFmtId="49" fontId="5" fillId="0" borderId="6" xfId="19" applyNumberFormat="1" applyProtection="1">
      <alignment vertical="top" wrapText="1"/>
    </xf>
    <xf numFmtId="4" fontId="5" fillId="0" borderId="6" xfId="20" applyNumberFormat="1" applyProtection="1">
      <alignment horizontal="right" vertical="top" shrinkToFit="1"/>
    </xf>
    <xf numFmtId="49" fontId="5" fillId="0" borderId="4" xfId="21" applyNumberFormat="1" applyProtection="1"/>
    <xf numFmtId="0" fontId="5" fillId="0" borderId="4" xfId="23" applyNumberFormat="1" applyProtection="1">
      <alignment horizontal="left" wrapText="1"/>
    </xf>
    <xf numFmtId="0" fontId="10" fillId="0" borderId="4" xfId="0" applyFont="1" applyBorder="1" applyAlignment="1">
      <alignment wrapText="1"/>
    </xf>
    <xf numFmtId="0" fontId="11" fillId="0" borderId="9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right" vertical="top" wrapText="1"/>
    </xf>
    <xf numFmtId="0" fontId="12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wrapText="1"/>
    </xf>
    <xf numFmtId="49" fontId="10" fillId="0" borderId="8" xfId="0" applyNumberFormat="1" applyFont="1" applyBorder="1" applyAlignment="1">
      <alignment wrapText="1"/>
    </xf>
    <xf numFmtId="4" fontId="10" fillId="0" borderId="8" xfId="0" applyNumberFormat="1" applyFont="1" applyBorder="1" applyAlignment="1">
      <alignment wrapText="1"/>
    </xf>
    <xf numFmtId="4" fontId="10" fillId="0" borderId="0" xfId="0" applyNumberFormat="1" applyFont="1" applyAlignment="1">
      <alignment wrapText="1"/>
    </xf>
    <xf numFmtId="49" fontId="3" fillId="0" borderId="4" xfId="22" applyNumberFormat="1" applyProtection="1">
      <alignment horizontal="left" wrapText="1"/>
    </xf>
    <xf numFmtId="49" fontId="3" fillId="0" borderId="4" xfId="22">
      <alignment horizontal="left" wrapText="1"/>
    </xf>
    <xf numFmtId="49" fontId="2" fillId="0" borderId="4" xfId="2" applyNumberFormat="1" applyProtection="1">
      <alignment horizontal="center" vertical="center" wrapText="1"/>
    </xf>
    <xf numFmtId="49" fontId="2" fillId="0" borderId="4" xfId="2">
      <alignment horizontal="center" vertical="center" wrapText="1"/>
    </xf>
    <xf numFmtId="49" fontId="3" fillId="0" borderId="4" xfId="6" applyNumberFormat="1" applyProtection="1">
      <alignment horizontal="left" vertical="center" wrapText="1"/>
    </xf>
    <xf numFmtId="49" fontId="3" fillId="0" borderId="4" xfId="6">
      <alignment horizontal="left" vertical="center" wrapText="1"/>
    </xf>
    <xf numFmtId="49" fontId="5" fillId="0" borderId="6" xfId="10" applyNumberFormat="1" applyProtection="1">
      <alignment horizontal="center" vertical="center" wrapText="1"/>
    </xf>
    <xf numFmtId="49" fontId="5" fillId="0" borderId="6" xfId="10">
      <alignment horizontal="center" vertical="center" wrapText="1"/>
    </xf>
    <xf numFmtId="49" fontId="5" fillId="0" borderId="1" xfId="10" applyNumberFormat="1" applyBorder="1" applyProtection="1">
      <alignment horizontal="center" vertical="center" wrapText="1"/>
    </xf>
    <xf numFmtId="49" fontId="5" fillId="0" borderId="2" xfId="10" applyNumberFormat="1" applyBorder="1" applyProtection="1">
      <alignment horizontal="center" vertical="center" wrapText="1"/>
    </xf>
    <xf numFmtId="49" fontId="5" fillId="0" borderId="3" xfId="10" applyNumberFormat="1" applyBorder="1" applyProtection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" fontId="13" fillId="0" borderId="8" xfId="0" applyNumberFormat="1" applyFont="1" applyBorder="1" applyAlignment="1">
      <alignment wrapText="1"/>
    </xf>
    <xf numFmtId="9" fontId="13" fillId="0" borderId="8" xfId="0" applyNumberFormat="1" applyFont="1" applyBorder="1" applyAlignment="1">
      <alignment wrapText="1"/>
    </xf>
    <xf numFmtId="10" fontId="13" fillId="0" borderId="8" xfId="0" applyNumberFormat="1" applyFont="1" applyBorder="1" applyAlignment="1">
      <alignment wrapText="1"/>
    </xf>
  </cellXfs>
  <cellStyles count="32">
    <cellStyle name="br" xfId="26"/>
    <cellStyle name="col" xfId="25"/>
    <cellStyle name="st26" xfId="14"/>
    <cellStyle name="st27" xfId="15"/>
    <cellStyle name="st28" xfId="16"/>
    <cellStyle name="st29" xfId="17"/>
    <cellStyle name="st30" xfId="2"/>
    <cellStyle name="style0" xfId="27"/>
    <cellStyle name="td" xfId="28"/>
    <cellStyle name="tr" xfId="24"/>
    <cellStyle name="xl21" xfId="29"/>
    <cellStyle name="xl22" xfId="1"/>
    <cellStyle name="xl23" xfId="9"/>
    <cellStyle name="xl24" xfId="12"/>
    <cellStyle name="xl25" xfId="13"/>
    <cellStyle name="xl26" xfId="30"/>
    <cellStyle name="xl27" xfId="10"/>
    <cellStyle name="xl28" xfId="21"/>
    <cellStyle name="xl29" xfId="6"/>
    <cellStyle name="xl30" xfId="22"/>
    <cellStyle name="xl31" xfId="31"/>
    <cellStyle name="xl32" xfId="3"/>
    <cellStyle name="xl33" xfId="7"/>
    <cellStyle name="xl34" xfId="11"/>
    <cellStyle name="xl35" xfId="8"/>
    <cellStyle name="xl36" xfId="23"/>
    <cellStyle name="xl37" xfId="5"/>
    <cellStyle name="xl38" xfId="4"/>
    <cellStyle name="xl39" xfId="18"/>
    <cellStyle name="xl40" xfId="19"/>
    <cellStyle name="xl41" xfId="20"/>
    <cellStyle name="Обычный" xfId="0" builtinId="0"/>
  </cellStyles>
  <dxfs count="0"/>
  <tableStyles count="0"/>
  <colors>
    <mruColors>
      <color rgb="FFFF71C2"/>
      <color rgb="FFF987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7EAADF"/>
      </a:accent1>
      <a:accent2>
        <a:srgbClr val="EA726F"/>
      </a:accent2>
      <a:accent3>
        <a:srgbClr val="A9D774"/>
      </a:accent3>
      <a:accent4>
        <a:srgbClr val="A78BC9"/>
      </a:accent4>
      <a:accent5>
        <a:srgbClr val="78CBE1"/>
      </a:accent5>
      <a:accent6>
        <a:srgbClr val="FCBF8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39"/>
  <sheetViews>
    <sheetView showZeros="0" topLeftCell="A53" zoomScale="70" zoomScaleNormal="70" zoomScaleSheetLayoutView="70" zoomScalePageLayoutView="70" workbookViewId="0">
      <selection activeCell="A404" sqref="A404:XFD404"/>
    </sheetView>
  </sheetViews>
  <sheetFormatPr defaultRowHeight="15" outlineLevelRow="3" x14ac:dyDescent="0.25"/>
  <cols>
    <col min="1" max="1" width="0.28515625" style="1" customWidth="1"/>
    <col min="2" max="2" width="24.7109375" style="1" customWidth="1"/>
    <col min="3" max="3" width="60.7109375" style="1" customWidth="1"/>
    <col min="4" max="9" width="21.28515625" style="1" customWidth="1"/>
    <col min="10" max="10" width="9.140625" style="1" hidden="1"/>
    <col min="11" max="11" width="0.28515625" style="1" customWidth="1"/>
    <col min="12" max="14" width="9.140625" style="1" hidden="1"/>
    <col min="15" max="15" width="9.140625" style="1" customWidth="1"/>
    <col min="16" max="16384" width="9.140625" style="1"/>
  </cols>
  <sheetData>
    <row r="1" spans="1:15" ht="20.45" customHeight="1" x14ac:dyDescent="0.25">
      <c r="A1" s="2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  <c r="K1" s="3"/>
      <c r="L1" s="4" t="s">
        <v>2</v>
      </c>
      <c r="M1" s="4" t="s">
        <v>2</v>
      </c>
      <c r="N1" s="4" t="s">
        <v>2</v>
      </c>
      <c r="O1" s="5"/>
    </row>
    <row r="2" spans="1:15" x14ac:dyDescent="0.25">
      <c r="A2" s="2" t="s">
        <v>3</v>
      </c>
      <c r="B2" s="35"/>
      <c r="C2" s="36"/>
      <c r="D2" s="36"/>
      <c r="E2" s="36"/>
      <c r="F2" s="36"/>
      <c r="G2" s="36"/>
      <c r="H2" s="36"/>
      <c r="I2" s="36"/>
      <c r="J2" s="36"/>
      <c r="K2" s="6"/>
      <c r="L2" s="6"/>
      <c r="M2" s="6"/>
      <c r="N2" s="7"/>
      <c r="O2" s="5"/>
    </row>
    <row r="3" spans="1:15" ht="15.2" customHeight="1" x14ac:dyDescent="0.25">
      <c r="A3" s="8" t="s">
        <v>4</v>
      </c>
      <c r="B3" s="37" t="s">
        <v>5</v>
      </c>
      <c r="C3" s="37" t="s">
        <v>6</v>
      </c>
      <c r="D3" s="37" t="s">
        <v>7</v>
      </c>
      <c r="E3" s="37" t="s">
        <v>8</v>
      </c>
      <c r="F3" s="37" t="s">
        <v>9</v>
      </c>
      <c r="G3" s="37" t="s">
        <v>10</v>
      </c>
      <c r="H3" s="39" t="s">
        <v>11</v>
      </c>
      <c r="I3" s="37" t="s">
        <v>12</v>
      </c>
      <c r="J3" s="37" t="s">
        <v>2</v>
      </c>
      <c r="K3" s="9"/>
      <c r="L3" s="7"/>
      <c r="M3" s="7"/>
      <c r="N3" s="7"/>
      <c r="O3" s="5"/>
    </row>
    <row r="4" spans="1:15" x14ac:dyDescent="0.25">
      <c r="A4" s="8" t="s">
        <v>13</v>
      </c>
      <c r="B4" s="38"/>
      <c r="C4" s="38"/>
      <c r="D4" s="38"/>
      <c r="E4" s="38"/>
      <c r="F4" s="38"/>
      <c r="G4" s="38"/>
      <c r="H4" s="40"/>
      <c r="I4" s="38"/>
      <c r="J4" s="38"/>
      <c r="K4" s="9"/>
      <c r="L4" s="7"/>
      <c r="M4" s="7"/>
      <c r="N4" s="7"/>
      <c r="O4" s="5"/>
    </row>
    <row r="5" spans="1:15" x14ac:dyDescent="0.25">
      <c r="A5" s="10" t="s">
        <v>14</v>
      </c>
      <c r="B5" s="38"/>
      <c r="C5" s="38"/>
      <c r="D5" s="38"/>
      <c r="E5" s="38"/>
      <c r="F5" s="38"/>
      <c r="G5" s="38"/>
      <c r="H5" s="40"/>
      <c r="I5" s="38"/>
      <c r="J5" s="38"/>
      <c r="K5" s="9"/>
      <c r="L5" s="7"/>
      <c r="M5" s="7"/>
      <c r="N5" s="7"/>
      <c r="O5" s="5"/>
    </row>
    <row r="6" spans="1:15" x14ac:dyDescent="0.25">
      <c r="A6" s="11"/>
      <c r="B6" s="38"/>
      <c r="C6" s="38"/>
      <c r="D6" s="38"/>
      <c r="E6" s="38"/>
      <c r="F6" s="38"/>
      <c r="G6" s="38"/>
      <c r="H6" s="40"/>
      <c r="I6" s="38"/>
      <c r="J6" s="38"/>
      <c r="K6" s="9"/>
      <c r="L6" s="7"/>
      <c r="M6" s="7"/>
      <c r="N6" s="7"/>
      <c r="O6" s="5"/>
    </row>
    <row r="7" spans="1:15" x14ac:dyDescent="0.25">
      <c r="A7" s="11"/>
      <c r="B7" s="38"/>
      <c r="C7" s="38"/>
      <c r="D7" s="38"/>
      <c r="E7" s="38"/>
      <c r="F7" s="38"/>
      <c r="G7" s="38"/>
      <c r="H7" s="41"/>
      <c r="I7" s="38"/>
      <c r="J7" s="38"/>
      <c r="K7" s="9"/>
      <c r="L7" s="7"/>
      <c r="M7" s="7"/>
      <c r="N7" s="7"/>
      <c r="O7" s="5"/>
    </row>
    <row r="8" spans="1:15" x14ac:dyDescent="0.25">
      <c r="A8" s="12" t="s">
        <v>15</v>
      </c>
      <c r="B8" s="13"/>
      <c r="C8" s="13" t="s">
        <v>16</v>
      </c>
      <c r="D8" s="14">
        <v>117743.04968</v>
      </c>
      <c r="E8" s="14">
        <v>126104.70836999999</v>
      </c>
      <c r="F8" s="14">
        <v>127593.44176</v>
      </c>
      <c r="G8" s="14">
        <v>138552.24088</v>
      </c>
      <c r="H8" s="14">
        <v>88161.293049999993</v>
      </c>
      <c r="I8" s="14">
        <v>62148.073129999997</v>
      </c>
      <c r="J8" s="14" t="s">
        <v>2</v>
      </c>
      <c r="K8" s="15"/>
    </row>
    <row r="9" spans="1:15" outlineLevel="1" x14ac:dyDescent="0.25">
      <c r="A9" s="12" t="s">
        <v>17</v>
      </c>
      <c r="B9" s="13" t="s">
        <v>18</v>
      </c>
      <c r="C9" s="13" t="s">
        <v>392</v>
      </c>
      <c r="D9" s="14">
        <v>54050.522100000002</v>
      </c>
      <c r="E9" s="14">
        <v>66910.24626</v>
      </c>
      <c r="F9" s="14">
        <v>66447.782019999999</v>
      </c>
      <c r="G9" s="14">
        <v>73532.200339999996</v>
      </c>
      <c r="H9" s="14">
        <v>49965.454339999997</v>
      </c>
      <c r="I9" s="14">
        <v>41641.607320000003</v>
      </c>
      <c r="J9" s="14" t="s">
        <v>2</v>
      </c>
      <c r="K9" s="15"/>
    </row>
    <row r="10" spans="1:15" outlineLevel="2" x14ac:dyDescent="0.25">
      <c r="A10" s="16" t="s">
        <v>19</v>
      </c>
      <c r="B10" s="17" t="s">
        <v>20</v>
      </c>
      <c r="C10" s="17" t="s">
        <v>21</v>
      </c>
      <c r="D10" s="18">
        <v>740.37222999999994</v>
      </c>
      <c r="E10" s="18">
        <v>3.4344100000000002</v>
      </c>
      <c r="F10" s="18">
        <v>0</v>
      </c>
      <c r="G10" s="18">
        <v>8459.8029999999999</v>
      </c>
      <c r="H10" s="18">
        <v>4591.6499999999996</v>
      </c>
      <c r="I10" s="18">
        <v>1538.6559999999999</v>
      </c>
      <c r="J10" s="18" t="s">
        <v>2</v>
      </c>
      <c r="K10" s="9"/>
    </row>
    <row r="11" spans="1:15" ht="51" hidden="1" outlineLevel="3" x14ac:dyDescent="0.25">
      <c r="A11" s="16" t="s">
        <v>22</v>
      </c>
      <c r="B11" s="17" t="s">
        <v>23</v>
      </c>
      <c r="C11" s="17" t="s">
        <v>24</v>
      </c>
      <c r="D11" s="18">
        <v>572.40099999999995</v>
      </c>
      <c r="E11" s="18">
        <v>0</v>
      </c>
      <c r="F11" s="18">
        <v>0</v>
      </c>
      <c r="G11" s="18">
        <v>8459.8019999999997</v>
      </c>
      <c r="H11" s="18">
        <v>4591.6499999999996</v>
      </c>
      <c r="I11" s="18">
        <v>1538.65699</v>
      </c>
      <c r="J11" s="18" t="s">
        <v>2</v>
      </c>
      <c r="K11" s="9"/>
    </row>
    <row r="12" spans="1:15" ht="51" hidden="1" outlineLevel="3" x14ac:dyDescent="0.25">
      <c r="A12" s="16" t="s">
        <v>25</v>
      </c>
      <c r="B12" s="17" t="s">
        <v>26</v>
      </c>
      <c r="C12" s="17" t="s">
        <v>27</v>
      </c>
      <c r="D12" s="18">
        <v>167.97122999999999</v>
      </c>
      <c r="E12" s="18">
        <v>3.4344100000000002</v>
      </c>
      <c r="F12" s="18">
        <v>0</v>
      </c>
      <c r="G12" s="18">
        <v>1E-3</v>
      </c>
      <c r="H12" s="18">
        <v>0</v>
      </c>
      <c r="I12" s="18">
        <v>-9.8999999999999999E-4</v>
      </c>
      <c r="J12" s="18" t="s">
        <v>2</v>
      </c>
      <c r="K12" s="9"/>
    </row>
    <row r="13" spans="1:15" outlineLevel="2" collapsed="1" x14ac:dyDescent="0.25">
      <c r="A13" s="16" t="s">
        <v>28</v>
      </c>
      <c r="B13" s="17" t="s">
        <v>29</v>
      </c>
      <c r="C13" s="17" t="s">
        <v>30</v>
      </c>
      <c r="D13" s="18">
        <v>14954.455</v>
      </c>
      <c r="E13" s="18">
        <v>15211.824000000001</v>
      </c>
      <c r="F13" s="18">
        <v>15627.224</v>
      </c>
      <c r="G13" s="18">
        <v>15940.888000000001</v>
      </c>
      <c r="H13" s="18">
        <v>8290.5949999999993</v>
      </c>
      <c r="I13" s="18">
        <v>5808.9343099999996</v>
      </c>
      <c r="J13" s="18" t="s">
        <v>2</v>
      </c>
      <c r="K13" s="9"/>
    </row>
    <row r="14" spans="1:15" ht="89.25" hidden="1" outlineLevel="3" x14ac:dyDescent="0.25">
      <c r="A14" s="16" t="s">
        <v>31</v>
      </c>
      <c r="B14" s="17" t="s">
        <v>32</v>
      </c>
      <c r="C14" s="17" t="s">
        <v>33</v>
      </c>
      <c r="D14" s="18">
        <v>14954.455</v>
      </c>
      <c r="E14" s="18">
        <v>15211.324000000001</v>
      </c>
      <c r="F14" s="18">
        <v>15627.224</v>
      </c>
      <c r="G14" s="18">
        <v>15940.888000000001</v>
      </c>
      <c r="H14" s="18">
        <v>8290.5949999999993</v>
      </c>
      <c r="I14" s="18">
        <v>5808.9470000000001</v>
      </c>
      <c r="J14" s="18" t="s">
        <v>2</v>
      </c>
      <c r="K14" s="9"/>
    </row>
    <row r="15" spans="1:15" ht="63.75" hidden="1" outlineLevel="3" x14ac:dyDescent="0.25">
      <c r="A15" s="16" t="s">
        <v>34</v>
      </c>
      <c r="B15" s="17" t="s">
        <v>35</v>
      </c>
      <c r="C15" s="17" t="s">
        <v>36</v>
      </c>
      <c r="D15" s="18">
        <v>0</v>
      </c>
      <c r="E15" s="18">
        <v>0.5</v>
      </c>
      <c r="F15" s="18">
        <v>0</v>
      </c>
      <c r="G15" s="18">
        <v>0</v>
      </c>
      <c r="H15" s="18">
        <v>0</v>
      </c>
      <c r="I15" s="18">
        <v>-1.269E-2</v>
      </c>
      <c r="J15" s="18" t="s">
        <v>2</v>
      </c>
      <c r="K15" s="9"/>
    </row>
    <row r="16" spans="1:15" outlineLevel="2" collapsed="1" x14ac:dyDescent="0.25">
      <c r="A16" s="16" t="s">
        <v>37</v>
      </c>
      <c r="B16" s="17" t="s">
        <v>38</v>
      </c>
      <c r="C16" s="17" t="s">
        <v>39</v>
      </c>
      <c r="D16" s="18">
        <v>33118.137999999999</v>
      </c>
      <c r="E16" s="18">
        <v>50520.495000000003</v>
      </c>
      <c r="F16" s="18">
        <v>48347.928</v>
      </c>
      <c r="G16" s="18">
        <v>44810.108</v>
      </c>
      <c r="H16" s="18">
        <v>33751.343000000001</v>
      </c>
      <c r="I16" s="18">
        <v>31135.953000000001</v>
      </c>
      <c r="J16" s="18" t="s">
        <v>2</v>
      </c>
      <c r="K16" s="9"/>
    </row>
    <row r="17" spans="1:11" ht="51" hidden="1" outlineLevel="3" x14ac:dyDescent="0.25">
      <c r="A17" s="16" t="s">
        <v>40</v>
      </c>
      <c r="B17" s="17" t="s">
        <v>41</v>
      </c>
      <c r="C17" s="17" t="s">
        <v>42</v>
      </c>
      <c r="D17" s="18">
        <v>33118.137999999999</v>
      </c>
      <c r="E17" s="18">
        <v>50520.495000000003</v>
      </c>
      <c r="F17" s="18">
        <v>48347.928</v>
      </c>
      <c r="G17" s="18">
        <v>44810.108</v>
      </c>
      <c r="H17" s="18">
        <v>33751.343000000001</v>
      </c>
      <c r="I17" s="18">
        <v>31135.953000000001</v>
      </c>
      <c r="J17" s="18" t="s">
        <v>2</v>
      </c>
      <c r="K17" s="9"/>
    </row>
    <row r="18" spans="1:11" outlineLevel="2" collapsed="1" x14ac:dyDescent="0.25">
      <c r="A18" s="16" t="s">
        <v>43</v>
      </c>
      <c r="B18" s="17" t="s">
        <v>44</v>
      </c>
      <c r="C18" s="17" t="s">
        <v>45</v>
      </c>
      <c r="D18" s="18">
        <v>20.939810000000001</v>
      </c>
      <c r="E18" s="18">
        <v>20.576599999999999</v>
      </c>
      <c r="F18" s="18">
        <v>24.36862</v>
      </c>
      <c r="G18" s="18">
        <v>20.72</v>
      </c>
      <c r="H18" s="18">
        <v>15.72</v>
      </c>
      <c r="I18" s="18">
        <v>14.895</v>
      </c>
      <c r="J18" s="18" t="s">
        <v>2</v>
      </c>
      <c r="K18" s="9"/>
    </row>
    <row r="19" spans="1:11" ht="38.25" hidden="1" outlineLevel="3" x14ac:dyDescent="0.25">
      <c r="A19" s="16" t="s">
        <v>46</v>
      </c>
      <c r="B19" s="17" t="s">
        <v>47</v>
      </c>
      <c r="C19" s="17" t="s">
        <v>48</v>
      </c>
      <c r="D19" s="18">
        <v>20.914000000000001</v>
      </c>
      <c r="E19" s="18">
        <v>20.544</v>
      </c>
      <c r="F19" s="18">
        <v>20.766999999999999</v>
      </c>
      <c r="G19" s="18">
        <v>20.712</v>
      </c>
      <c r="H19" s="18">
        <v>15.712</v>
      </c>
      <c r="I19" s="18">
        <v>14.895</v>
      </c>
      <c r="J19" s="18" t="s">
        <v>2</v>
      </c>
      <c r="K19" s="9"/>
    </row>
    <row r="20" spans="1:11" ht="25.5" hidden="1" outlineLevel="3" x14ac:dyDescent="0.25">
      <c r="A20" s="16" t="s">
        <v>49</v>
      </c>
      <c r="B20" s="17" t="s">
        <v>50</v>
      </c>
      <c r="C20" s="17" t="s">
        <v>51</v>
      </c>
      <c r="D20" s="18">
        <v>2.581E-2</v>
      </c>
      <c r="E20" s="18">
        <v>3.2599999999999997E-2</v>
      </c>
      <c r="F20" s="18">
        <v>0</v>
      </c>
      <c r="G20" s="18">
        <v>8.0000000000000002E-3</v>
      </c>
      <c r="H20" s="18">
        <v>8.0000000000000002E-3</v>
      </c>
      <c r="I20" s="18">
        <v>0</v>
      </c>
      <c r="J20" s="18" t="s">
        <v>2</v>
      </c>
      <c r="K20" s="9"/>
    </row>
    <row r="21" spans="1:11" ht="38.25" hidden="1" outlineLevel="3" x14ac:dyDescent="0.25">
      <c r="A21" s="16" t="s">
        <v>52</v>
      </c>
      <c r="B21" s="17" t="s">
        <v>53</v>
      </c>
      <c r="C21" s="17" t="s">
        <v>54</v>
      </c>
      <c r="D21" s="18">
        <v>0</v>
      </c>
      <c r="E21" s="18">
        <v>0</v>
      </c>
      <c r="F21" s="18">
        <v>2.496</v>
      </c>
      <c r="G21" s="18">
        <v>0</v>
      </c>
      <c r="H21" s="18">
        <v>0</v>
      </c>
      <c r="I21" s="18">
        <v>0</v>
      </c>
      <c r="J21" s="18" t="s">
        <v>2</v>
      </c>
      <c r="K21" s="9"/>
    </row>
    <row r="22" spans="1:11" ht="25.5" hidden="1" outlineLevel="3" x14ac:dyDescent="0.25">
      <c r="A22" s="16" t="s">
        <v>55</v>
      </c>
      <c r="B22" s="17" t="s">
        <v>56</v>
      </c>
      <c r="C22" s="17" t="s">
        <v>57</v>
      </c>
      <c r="D22" s="18">
        <v>0</v>
      </c>
      <c r="E22" s="18">
        <v>0</v>
      </c>
      <c r="F22" s="18">
        <v>1.10562</v>
      </c>
      <c r="G22" s="18">
        <v>0</v>
      </c>
      <c r="H22" s="18">
        <v>0</v>
      </c>
      <c r="I22" s="18">
        <v>0</v>
      </c>
      <c r="J22" s="18" t="s">
        <v>2</v>
      </c>
      <c r="K22" s="9"/>
    </row>
    <row r="23" spans="1:11" outlineLevel="2" collapsed="1" x14ac:dyDescent="0.25">
      <c r="A23" s="16" t="s">
        <v>58</v>
      </c>
      <c r="B23" s="17" t="s">
        <v>59</v>
      </c>
      <c r="C23" s="17" t="s">
        <v>60</v>
      </c>
      <c r="D23" s="18">
        <v>5179.7874199999997</v>
      </c>
      <c r="E23" s="18">
        <v>861.12125000000003</v>
      </c>
      <c r="F23" s="18">
        <v>2447.1950000000002</v>
      </c>
      <c r="G23" s="18">
        <v>3450.6880000000001</v>
      </c>
      <c r="H23" s="18">
        <v>2588.9029999999998</v>
      </c>
      <c r="I23" s="18">
        <v>3131.0250000000001</v>
      </c>
      <c r="J23" s="18" t="s">
        <v>2</v>
      </c>
      <c r="K23" s="9"/>
    </row>
    <row r="24" spans="1:11" hidden="1" outlineLevel="3" x14ac:dyDescent="0.25">
      <c r="A24" s="16" t="s">
        <v>61</v>
      </c>
      <c r="B24" s="17" t="s">
        <v>62</v>
      </c>
      <c r="C24" s="17" t="s">
        <v>63</v>
      </c>
      <c r="D24" s="18">
        <v>4707.585</v>
      </c>
      <c r="E24" s="18">
        <v>784.024</v>
      </c>
      <c r="F24" s="18">
        <v>2447.1950000000002</v>
      </c>
      <c r="G24" s="18">
        <v>3450.6880000000001</v>
      </c>
      <c r="H24" s="18">
        <v>2588.9029999999998</v>
      </c>
      <c r="I24" s="18">
        <v>3131.0250000000001</v>
      </c>
      <c r="J24" s="18" t="s">
        <v>2</v>
      </c>
      <c r="K24" s="9"/>
    </row>
    <row r="25" spans="1:11" hidden="1" outlineLevel="3" x14ac:dyDescent="0.25">
      <c r="A25" s="16" t="s">
        <v>64</v>
      </c>
      <c r="B25" s="17" t="s">
        <v>65</v>
      </c>
      <c r="C25" s="17" t="s">
        <v>63</v>
      </c>
      <c r="D25" s="18">
        <v>348.62941999999998</v>
      </c>
      <c r="E25" s="18">
        <v>77.097250000000003</v>
      </c>
      <c r="F25" s="18">
        <v>0</v>
      </c>
      <c r="G25" s="18">
        <v>0</v>
      </c>
      <c r="H25" s="18">
        <v>0</v>
      </c>
      <c r="I25" s="18">
        <v>0</v>
      </c>
      <c r="J25" s="18" t="s">
        <v>2</v>
      </c>
      <c r="K25" s="9"/>
    </row>
    <row r="26" spans="1:11" hidden="1" outlineLevel="3" x14ac:dyDescent="0.25">
      <c r="A26" s="16" t="s">
        <v>66</v>
      </c>
      <c r="B26" s="17" t="s">
        <v>67</v>
      </c>
      <c r="C26" s="17" t="s">
        <v>63</v>
      </c>
      <c r="D26" s="18">
        <v>123.57299999999999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 t="s">
        <v>2</v>
      </c>
      <c r="K26" s="9"/>
    </row>
    <row r="27" spans="1:11" ht="25.5" hidden="1" outlineLevel="2" collapsed="1" x14ac:dyDescent="0.25">
      <c r="A27" s="16" t="s">
        <v>68</v>
      </c>
      <c r="B27" s="17" t="s">
        <v>69</v>
      </c>
      <c r="C27" s="17" t="s">
        <v>70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8.66</v>
      </c>
      <c r="J27" s="18" t="s">
        <v>2</v>
      </c>
      <c r="K27" s="9"/>
    </row>
    <row r="28" spans="1:11" ht="63.75" hidden="1" outlineLevel="3" x14ac:dyDescent="0.25">
      <c r="A28" s="16" t="s">
        <v>71</v>
      </c>
      <c r="B28" s="17" t="s">
        <v>72</v>
      </c>
      <c r="C28" s="17" t="s">
        <v>73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8.66</v>
      </c>
      <c r="J28" s="18" t="s">
        <v>2</v>
      </c>
      <c r="K28" s="9"/>
    </row>
    <row r="29" spans="1:11" ht="25.5" hidden="1" outlineLevel="2" collapsed="1" x14ac:dyDescent="0.25">
      <c r="A29" s="16" t="s">
        <v>74</v>
      </c>
      <c r="B29" s="17" t="s">
        <v>75</v>
      </c>
      <c r="C29" s="17" t="s">
        <v>76</v>
      </c>
      <c r="D29" s="18">
        <v>0</v>
      </c>
      <c r="E29" s="18">
        <v>286</v>
      </c>
      <c r="F29" s="18">
        <v>0.3</v>
      </c>
      <c r="G29" s="18">
        <v>843</v>
      </c>
      <c r="H29" s="18">
        <v>723</v>
      </c>
      <c r="I29" s="18">
        <v>0</v>
      </c>
      <c r="J29" s="18" t="s">
        <v>2</v>
      </c>
      <c r="K29" s="9"/>
    </row>
    <row r="30" spans="1:11" ht="51" hidden="1" outlineLevel="3" x14ac:dyDescent="0.25">
      <c r="A30" s="16" t="s">
        <v>77</v>
      </c>
      <c r="B30" s="17" t="s">
        <v>78</v>
      </c>
      <c r="C30" s="17" t="s">
        <v>79</v>
      </c>
      <c r="D30" s="18">
        <v>0</v>
      </c>
      <c r="E30" s="18">
        <v>286</v>
      </c>
      <c r="F30" s="18">
        <v>0.3</v>
      </c>
      <c r="G30" s="18">
        <v>186</v>
      </c>
      <c r="H30" s="18">
        <v>66</v>
      </c>
      <c r="I30" s="18">
        <v>0</v>
      </c>
      <c r="J30" s="18" t="s">
        <v>2</v>
      </c>
      <c r="K30" s="9"/>
    </row>
    <row r="31" spans="1:11" ht="89.25" hidden="1" outlineLevel="3" x14ac:dyDescent="0.25">
      <c r="A31" s="16" t="s">
        <v>80</v>
      </c>
      <c r="B31" s="17" t="s">
        <v>81</v>
      </c>
      <c r="C31" s="17" t="s">
        <v>82</v>
      </c>
      <c r="D31" s="18">
        <v>0</v>
      </c>
      <c r="E31" s="18">
        <v>0</v>
      </c>
      <c r="F31" s="18">
        <v>0</v>
      </c>
      <c r="G31" s="18">
        <v>657</v>
      </c>
      <c r="H31" s="18">
        <v>657</v>
      </c>
      <c r="I31" s="18">
        <v>0</v>
      </c>
      <c r="J31" s="18" t="s">
        <v>2</v>
      </c>
      <c r="K31" s="9"/>
    </row>
    <row r="32" spans="1:11" hidden="1" outlineLevel="2" collapsed="1" x14ac:dyDescent="0.25">
      <c r="A32" s="16" t="s">
        <v>83</v>
      </c>
      <c r="B32" s="17" t="s">
        <v>84</v>
      </c>
      <c r="C32" s="17" t="s">
        <v>85</v>
      </c>
      <c r="D32" s="18">
        <v>3.5796399999999999</v>
      </c>
      <c r="E32" s="18">
        <v>3.5449999999999999</v>
      </c>
      <c r="F32" s="18">
        <v>0.26640000000000003</v>
      </c>
      <c r="G32" s="18">
        <v>0.24334</v>
      </c>
      <c r="H32" s="18">
        <v>0.24334</v>
      </c>
      <c r="I32" s="18">
        <v>2.2340100000000001</v>
      </c>
      <c r="J32" s="18" t="s">
        <v>2</v>
      </c>
      <c r="K32" s="9"/>
    </row>
    <row r="33" spans="1:11" ht="51" hidden="1" outlineLevel="3" x14ac:dyDescent="0.25">
      <c r="A33" s="16" t="s">
        <v>86</v>
      </c>
      <c r="B33" s="17" t="s">
        <v>87</v>
      </c>
      <c r="C33" s="17" t="s">
        <v>88</v>
      </c>
      <c r="D33" s="18">
        <v>0.10264</v>
      </c>
      <c r="E33" s="18">
        <v>0.22559999999999999</v>
      </c>
      <c r="F33" s="18">
        <v>0.23544000000000001</v>
      </c>
      <c r="G33" s="18">
        <v>0.23544000000000001</v>
      </c>
      <c r="H33" s="18">
        <v>0.23544000000000001</v>
      </c>
      <c r="I33" s="18">
        <v>2.2340100000000001</v>
      </c>
      <c r="J33" s="18" t="s">
        <v>2</v>
      </c>
      <c r="K33" s="9"/>
    </row>
    <row r="34" spans="1:11" ht="51" hidden="1" outlineLevel="3" x14ac:dyDescent="0.25">
      <c r="A34" s="16" t="s">
        <v>89</v>
      </c>
      <c r="B34" s="17" t="s">
        <v>90</v>
      </c>
      <c r="C34" s="17" t="s">
        <v>91</v>
      </c>
      <c r="D34" s="18">
        <v>3.4769999999999999</v>
      </c>
      <c r="E34" s="18">
        <v>3.3193999999999999</v>
      </c>
      <c r="F34" s="18">
        <v>0</v>
      </c>
      <c r="G34" s="18">
        <v>0</v>
      </c>
      <c r="H34" s="18">
        <v>0</v>
      </c>
      <c r="I34" s="18">
        <v>0</v>
      </c>
      <c r="J34" s="18" t="s">
        <v>2</v>
      </c>
      <c r="K34" s="9"/>
    </row>
    <row r="35" spans="1:11" hidden="1" outlineLevel="3" x14ac:dyDescent="0.25">
      <c r="A35" s="16" t="s">
        <v>92</v>
      </c>
      <c r="B35" s="17" t="s">
        <v>93</v>
      </c>
      <c r="C35" s="17" t="s">
        <v>94</v>
      </c>
      <c r="D35" s="18">
        <v>0</v>
      </c>
      <c r="E35" s="18">
        <v>0</v>
      </c>
      <c r="F35" s="18">
        <v>3.0960000000000001E-2</v>
      </c>
      <c r="G35" s="18">
        <v>7.9000000000000008E-3</v>
      </c>
      <c r="H35" s="18">
        <v>7.9000000000000008E-3</v>
      </c>
      <c r="I35" s="18">
        <v>0</v>
      </c>
      <c r="J35" s="18" t="s">
        <v>2</v>
      </c>
      <c r="K35" s="9"/>
    </row>
    <row r="36" spans="1:11" ht="51" hidden="1" outlineLevel="2" collapsed="1" x14ac:dyDescent="0.25">
      <c r="A36" s="16" t="s">
        <v>95</v>
      </c>
      <c r="B36" s="17" t="s">
        <v>96</v>
      </c>
      <c r="C36" s="17" t="s">
        <v>97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1.25</v>
      </c>
      <c r="J36" s="18" t="s">
        <v>2</v>
      </c>
      <c r="K36" s="9"/>
    </row>
    <row r="37" spans="1:11" ht="89.25" hidden="1" outlineLevel="3" x14ac:dyDescent="0.25">
      <c r="A37" s="16" t="s">
        <v>98</v>
      </c>
      <c r="B37" s="17" t="s">
        <v>99</v>
      </c>
      <c r="C37" s="17" t="s">
        <v>100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1.25</v>
      </c>
      <c r="J37" s="18" t="s">
        <v>2</v>
      </c>
      <c r="K37" s="9"/>
    </row>
    <row r="38" spans="1:11" ht="51" hidden="1" outlineLevel="2" collapsed="1" x14ac:dyDescent="0.25">
      <c r="A38" s="16" t="s">
        <v>101</v>
      </c>
      <c r="B38" s="17" t="s">
        <v>102</v>
      </c>
      <c r="C38" s="17" t="s">
        <v>103</v>
      </c>
      <c r="D38" s="18">
        <v>25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 t="s">
        <v>2</v>
      </c>
      <c r="K38" s="9"/>
    </row>
    <row r="39" spans="1:11" ht="76.5" hidden="1" outlineLevel="3" x14ac:dyDescent="0.25">
      <c r="A39" s="16" t="s">
        <v>104</v>
      </c>
      <c r="B39" s="17" t="s">
        <v>105</v>
      </c>
      <c r="C39" s="17" t="s">
        <v>106</v>
      </c>
      <c r="D39" s="18">
        <v>25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 t="s">
        <v>2</v>
      </c>
      <c r="K39" s="9"/>
    </row>
    <row r="40" spans="1:11" ht="25.5" hidden="1" outlineLevel="2" collapsed="1" x14ac:dyDescent="0.25">
      <c r="A40" s="16" t="s">
        <v>107</v>
      </c>
      <c r="B40" s="17" t="s">
        <v>108</v>
      </c>
      <c r="C40" s="17" t="s">
        <v>109</v>
      </c>
      <c r="D40" s="18">
        <v>8.25</v>
      </c>
      <c r="E40" s="18">
        <v>3.25</v>
      </c>
      <c r="F40" s="18">
        <v>0.5</v>
      </c>
      <c r="G40" s="18">
        <v>6.75</v>
      </c>
      <c r="H40" s="18">
        <v>4</v>
      </c>
      <c r="I40" s="18">
        <v>0</v>
      </c>
      <c r="J40" s="18" t="s">
        <v>2</v>
      </c>
      <c r="K40" s="9"/>
    </row>
    <row r="41" spans="1:11" ht="25.5" hidden="1" outlineLevel="3" x14ac:dyDescent="0.25">
      <c r="A41" s="16" t="s">
        <v>110</v>
      </c>
      <c r="B41" s="17" t="s">
        <v>111</v>
      </c>
      <c r="C41" s="17" t="s">
        <v>112</v>
      </c>
      <c r="D41" s="18">
        <v>8.25</v>
      </c>
      <c r="E41" s="18">
        <v>3.25</v>
      </c>
      <c r="F41" s="18">
        <v>0.5</v>
      </c>
      <c r="G41" s="18">
        <v>6.75</v>
      </c>
      <c r="H41" s="18">
        <v>4</v>
      </c>
      <c r="I41" s="18">
        <v>0</v>
      </c>
      <c r="J41" s="18" t="s">
        <v>2</v>
      </c>
      <c r="K41" s="9"/>
    </row>
    <row r="42" spans="1:11" outlineLevel="1" collapsed="1" x14ac:dyDescent="0.25">
      <c r="A42" s="12" t="s">
        <v>113</v>
      </c>
      <c r="B42" s="13" t="s">
        <v>114</v>
      </c>
      <c r="C42" s="13" t="s">
        <v>115</v>
      </c>
      <c r="D42" s="14">
        <v>8883.1925699999993</v>
      </c>
      <c r="E42" s="14">
        <v>7049.1788100000003</v>
      </c>
      <c r="F42" s="14">
        <v>6628.7373399999997</v>
      </c>
      <c r="G42" s="14">
        <v>11091.3894</v>
      </c>
      <c r="H42" s="14">
        <v>7365.8995699999996</v>
      </c>
      <c r="I42" s="14">
        <v>4430.7066599999998</v>
      </c>
      <c r="J42" s="14" t="s">
        <v>2</v>
      </c>
      <c r="K42" s="15"/>
    </row>
    <row r="43" spans="1:11" outlineLevel="2" x14ac:dyDescent="0.25">
      <c r="A43" s="16" t="s">
        <v>28</v>
      </c>
      <c r="B43" s="17" t="s">
        <v>29</v>
      </c>
      <c r="C43" s="17" t="s">
        <v>30</v>
      </c>
      <c r="D43" s="18">
        <v>2918.8560000000002</v>
      </c>
      <c r="E43" s="18">
        <v>2713.0700499999998</v>
      </c>
      <c r="F43" s="18">
        <v>3061.4335900000001</v>
      </c>
      <c r="G43" s="18">
        <v>3082.3984099999998</v>
      </c>
      <c r="H43" s="18">
        <v>1816.7976799999999</v>
      </c>
      <c r="I43" s="18">
        <v>1619.8109999999999</v>
      </c>
      <c r="J43" s="18" t="s">
        <v>2</v>
      </c>
      <c r="K43" s="9"/>
    </row>
    <row r="44" spans="1:11" ht="89.25" hidden="1" outlineLevel="3" x14ac:dyDescent="0.25">
      <c r="A44" s="16" t="s">
        <v>31</v>
      </c>
      <c r="B44" s="17" t="s">
        <v>32</v>
      </c>
      <c r="C44" s="17" t="s">
        <v>33</v>
      </c>
      <c r="D44" s="18">
        <v>2918.8560000000002</v>
      </c>
      <c r="E44" s="18">
        <v>2712.585</v>
      </c>
      <c r="F44" s="18">
        <v>2961.8679999999999</v>
      </c>
      <c r="G44" s="18">
        <v>3081.864</v>
      </c>
      <c r="H44" s="18">
        <v>1816.4090000000001</v>
      </c>
      <c r="I44" s="18">
        <v>1619.8109999999999</v>
      </c>
      <c r="J44" s="18" t="s">
        <v>2</v>
      </c>
      <c r="K44" s="9"/>
    </row>
    <row r="45" spans="1:11" ht="63.75" hidden="1" outlineLevel="3" x14ac:dyDescent="0.25">
      <c r="A45" s="16" t="s">
        <v>34</v>
      </c>
      <c r="B45" s="17" t="s">
        <v>35</v>
      </c>
      <c r="C45" s="17" t="s">
        <v>36</v>
      </c>
      <c r="D45" s="18">
        <v>0</v>
      </c>
      <c r="E45" s="18">
        <v>0.48504999999999998</v>
      </c>
      <c r="F45" s="18">
        <v>56.325200000000002</v>
      </c>
      <c r="G45" s="18">
        <v>0.53441000000000005</v>
      </c>
      <c r="H45" s="18">
        <v>0.38868000000000003</v>
      </c>
      <c r="I45" s="18">
        <v>0</v>
      </c>
      <c r="J45" s="18" t="s">
        <v>2</v>
      </c>
      <c r="K45" s="9"/>
    </row>
    <row r="46" spans="1:11" ht="89.25" hidden="1" outlineLevel="3" x14ac:dyDescent="0.25">
      <c r="A46" s="16" t="s">
        <v>116</v>
      </c>
      <c r="B46" s="17" t="s">
        <v>117</v>
      </c>
      <c r="C46" s="17" t="s">
        <v>118</v>
      </c>
      <c r="D46" s="18">
        <v>0</v>
      </c>
      <c r="E46" s="18">
        <v>0</v>
      </c>
      <c r="F46" s="18">
        <v>43.240389999999998</v>
      </c>
      <c r="G46" s="18">
        <v>0</v>
      </c>
      <c r="H46" s="18">
        <v>0</v>
      </c>
      <c r="I46" s="18">
        <v>0</v>
      </c>
      <c r="J46" s="18" t="s">
        <v>2</v>
      </c>
      <c r="K46" s="9"/>
    </row>
    <row r="47" spans="1:11" outlineLevel="2" collapsed="1" x14ac:dyDescent="0.25">
      <c r="A47" s="16" t="s">
        <v>37</v>
      </c>
      <c r="B47" s="17" t="s">
        <v>38</v>
      </c>
      <c r="C47" s="17" t="s">
        <v>39</v>
      </c>
      <c r="D47" s="18">
        <v>3671.2188799999999</v>
      </c>
      <c r="E47" s="18">
        <v>3374.1422299999999</v>
      </c>
      <c r="F47" s="18">
        <v>3278.84962</v>
      </c>
      <c r="G47" s="18">
        <v>3052.6323000000002</v>
      </c>
      <c r="H47" s="18">
        <v>2290.8523</v>
      </c>
      <c r="I47" s="18">
        <v>1690.59</v>
      </c>
      <c r="J47" s="18" t="s">
        <v>2</v>
      </c>
      <c r="K47" s="9"/>
    </row>
    <row r="48" spans="1:11" ht="51" hidden="1" outlineLevel="3" x14ac:dyDescent="0.25">
      <c r="A48" s="16" t="s">
        <v>40</v>
      </c>
      <c r="B48" s="17" t="s">
        <v>41</v>
      </c>
      <c r="C48" s="17" t="s">
        <v>42</v>
      </c>
      <c r="D48" s="18">
        <v>3671.2040000000002</v>
      </c>
      <c r="E48" s="18">
        <v>3321.5439999999999</v>
      </c>
      <c r="F48" s="18">
        <v>3237.5279999999998</v>
      </c>
      <c r="G48" s="18">
        <v>3035.0680000000002</v>
      </c>
      <c r="H48" s="18">
        <v>2273.288</v>
      </c>
      <c r="I48" s="18">
        <v>1690.59</v>
      </c>
      <c r="J48" s="18" t="s">
        <v>2</v>
      </c>
      <c r="K48" s="9"/>
    </row>
    <row r="49" spans="1:11" ht="38.25" hidden="1" outlineLevel="3" x14ac:dyDescent="0.25">
      <c r="A49" s="16" t="s">
        <v>119</v>
      </c>
      <c r="B49" s="17" t="s">
        <v>120</v>
      </c>
      <c r="C49" s="17" t="s">
        <v>121</v>
      </c>
      <c r="D49" s="18">
        <v>1.4880000000000001E-2</v>
      </c>
      <c r="E49" s="18">
        <v>52.598230000000001</v>
      </c>
      <c r="F49" s="18">
        <v>41.321620000000003</v>
      </c>
      <c r="G49" s="18">
        <v>17.564299999999999</v>
      </c>
      <c r="H49" s="18">
        <v>17.564299999999999</v>
      </c>
      <c r="I49" s="18">
        <v>0</v>
      </c>
      <c r="J49" s="18" t="s">
        <v>2</v>
      </c>
      <c r="K49" s="9"/>
    </row>
    <row r="50" spans="1:11" outlineLevel="2" collapsed="1" x14ac:dyDescent="0.25">
      <c r="A50" s="16" t="s">
        <v>43</v>
      </c>
      <c r="B50" s="17" t="s">
        <v>44</v>
      </c>
      <c r="C50" s="17" t="s">
        <v>45</v>
      </c>
      <c r="D50" s="18">
        <v>5.8913200000000003</v>
      </c>
      <c r="E50" s="18">
        <v>3.4437000000000002</v>
      </c>
      <c r="F50" s="18">
        <v>2.9857900000000002</v>
      </c>
      <c r="G50" s="18">
        <v>3.1976399999999998</v>
      </c>
      <c r="H50" s="18">
        <v>2.2176399999999998</v>
      </c>
      <c r="I50" s="18">
        <v>2.2050000000000001</v>
      </c>
      <c r="J50" s="18" t="s">
        <v>2</v>
      </c>
      <c r="K50" s="9"/>
    </row>
    <row r="51" spans="1:11" ht="38.25" hidden="1" outlineLevel="3" x14ac:dyDescent="0.25">
      <c r="A51" s="16" t="s">
        <v>46</v>
      </c>
      <c r="B51" s="17" t="s">
        <v>47</v>
      </c>
      <c r="C51" s="17" t="s">
        <v>48</v>
      </c>
      <c r="D51" s="18">
        <v>5.88</v>
      </c>
      <c r="E51" s="18">
        <v>3.43</v>
      </c>
      <c r="F51" s="18">
        <v>2.9380000000000002</v>
      </c>
      <c r="G51" s="18">
        <v>3.1850000000000001</v>
      </c>
      <c r="H51" s="18">
        <v>2.2050000000000001</v>
      </c>
      <c r="I51" s="18">
        <v>2.2050000000000001</v>
      </c>
      <c r="J51" s="18" t="s">
        <v>2</v>
      </c>
      <c r="K51" s="9"/>
    </row>
    <row r="52" spans="1:11" ht="25.5" hidden="1" outlineLevel="3" x14ac:dyDescent="0.25">
      <c r="A52" s="16" t="s">
        <v>49</v>
      </c>
      <c r="B52" s="17" t="s">
        <v>50</v>
      </c>
      <c r="C52" s="17" t="s">
        <v>51</v>
      </c>
      <c r="D52" s="18">
        <v>1.132E-2</v>
      </c>
      <c r="E52" s="18">
        <v>1.37E-2</v>
      </c>
      <c r="F52" s="18">
        <v>4.7789999999999999E-2</v>
      </c>
      <c r="G52" s="18">
        <v>1.264E-2</v>
      </c>
      <c r="H52" s="18">
        <v>1.264E-2</v>
      </c>
      <c r="I52" s="18">
        <v>0</v>
      </c>
      <c r="J52" s="18" t="s">
        <v>2</v>
      </c>
      <c r="K52" s="9"/>
    </row>
    <row r="53" spans="1:11" outlineLevel="2" collapsed="1" x14ac:dyDescent="0.25">
      <c r="A53" s="16" t="s">
        <v>58</v>
      </c>
      <c r="B53" s="17" t="s">
        <v>59</v>
      </c>
      <c r="C53" s="17" t="s">
        <v>60</v>
      </c>
      <c r="D53" s="18">
        <v>117</v>
      </c>
      <c r="E53" s="18">
        <v>123.80197</v>
      </c>
      <c r="F53" s="18">
        <v>123.88800000000001</v>
      </c>
      <c r="G53" s="18">
        <v>123.9</v>
      </c>
      <c r="H53" s="18">
        <v>92.924999999999997</v>
      </c>
      <c r="I53" s="18">
        <v>61.945</v>
      </c>
      <c r="J53" s="18" t="s">
        <v>2</v>
      </c>
      <c r="K53" s="9"/>
    </row>
    <row r="54" spans="1:11" hidden="1" outlineLevel="3" x14ac:dyDescent="0.25">
      <c r="A54" s="16" t="s">
        <v>122</v>
      </c>
      <c r="B54" s="17" t="s">
        <v>123</v>
      </c>
      <c r="C54" s="17" t="s">
        <v>124</v>
      </c>
      <c r="D54" s="18">
        <v>117</v>
      </c>
      <c r="E54" s="18">
        <v>123.80197</v>
      </c>
      <c r="F54" s="18">
        <v>123.88800000000001</v>
      </c>
      <c r="G54" s="18">
        <v>123.9</v>
      </c>
      <c r="H54" s="18">
        <v>92.924999999999997</v>
      </c>
      <c r="I54" s="18">
        <v>61.945</v>
      </c>
      <c r="J54" s="18" t="s">
        <v>2</v>
      </c>
      <c r="K54" s="9"/>
    </row>
    <row r="55" spans="1:11" ht="25.5" hidden="1" outlineLevel="2" collapsed="1" x14ac:dyDescent="0.25">
      <c r="A55" s="16" t="s">
        <v>74</v>
      </c>
      <c r="B55" s="17" t="s">
        <v>75</v>
      </c>
      <c r="C55" s="17" t="s">
        <v>76</v>
      </c>
      <c r="D55" s="18">
        <v>68.5</v>
      </c>
      <c r="E55" s="18">
        <v>134.1</v>
      </c>
      <c r="F55" s="18">
        <v>65</v>
      </c>
      <c r="G55" s="18">
        <v>195</v>
      </c>
      <c r="H55" s="18">
        <v>195</v>
      </c>
      <c r="I55" s="18">
        <v>0</v>
      </c>
      <c r="J55" s="18" t="s">
        <v>2</v>
      </c>
      <c r="K55" s="9"/>
    </row>
    <row r="56" spans="1:11" ht="51" hidden="1" outlineLevel="3" x14ac:dyDescent="0.25">
      <c r="A56" s="16" t="s">
        <v>77</v>
      </c>
      <c r="B56" s="17" t="s">
        <v>78</v>
      </c>
      <c r="C56" s="17" t="s">
        <v>79</v>
      </c>
      <c r="D56" s="18">
        <v>0</v>
      </c>
      <c r="E56" s="18">
        <v>0.6</v>
      </c>
      <c r="F56" s="18">
        <v>0</v>
      </c>
      <c r="G56" s="18">
        <v>0</v>
      </c>
      <c r="H56" s="18">
        <v>0</v>
      </c>
      <c r="I56" s="18">
        <v>0</v>
      </c>
      <c r="J56" s="18" t="s">
        <v>2</v>
      </c>
      <c r="K56" s="9"/>
    </row>
    <row r="57" spans="1:11" ht="89.25" hidden="1" outlineLevel="3" x14ac:dyDescent="0.25">
      <c r="A57" s="16" t="s">
        <v>125</v>
      </c>
      <c r="B57" s="17" t="s">
        <v>126</v>
      </c>
      <c r="C57" s="17" t="s">
        <v>127</v>
      </c>
      <c r="D57" s="18">
        <v>3.5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 t="s">
        <v>2</v>
      </c>
      <c r="K57" s="9"/>
    </row>
    <row r="58" spans="1:11" ht="89.25" hidden="1" outlineLevel="3" x14ac:dyDescent="0.25">
      <c r="A58" s="16" t="s">
        <v>80</v>
      </c>
      <c r="B58" s="17" t="s">
        <v>81</v>
      </c>
      <c r="C58" s="17" t="s">
        <v>82</v>
      </c>
      <c r="D58" s="18">
        <v>65</v>
      </c>
      <c r="E58" s="18">
        <v>133.5</v>
      </c>
      <c r="F58" s="18">
        <v>65</v>
      </c>
      <c r="G58" s="18">
        <v>195</v>
      </c>
      <c r="H58" s="18">
        <v>195</v>
      </c>
      <c r="I58" s="18">
        <v>0</v>
      </c>
      <c r="J58" s="18" t="s">
        <v>2</v>
      </c>
      <c r="K58" s="9"/>
    </row>
    <row r="59" spans="1:11" ht="76.5" hidden="1" outlineLevel="2" collapsed="1" x14ac:dyDescent="0.25">
      <c r="A59" s="16" t="s">
        <v>128</v>
      </c>
      <c r="B59" s="17" t="s">
        <v>129</v>
      </c>
      <c r="C59" s="17" t="s">
        <v>130</v>
      </c>
      <c r="D59" s="18">
        <v>2056.6101399999998</v>
      </c>
      <c r="E59" s="18">
        <v>691.01283000000001</v>
      </c>
      <c r="F59" s="18">
        <v>81.480999999999995</v>
      </c>
      <c r="G59" s="18">
        <v>4096.3540400000002</v>
      </c>
      <c r="H59" s="18">
        <v>2551.4379399999998</v>
      </c>
      <c r="I59" s="18">
        <v>888.39309000000003</v>
      </c>
      <c r="J59" s="18" t="s">
        <v>2</v>
      </c>
      <c r="K59" s="9"/>
    </row>
    <row r="60" spans="1:11" ht="38.25" hidden="1" outlineLevel="3" x14ac:dyDescent="0.25">
      <c r="A60" s="16" t="s">
        <v>131</v>
      </c>
      <c r="B60" s="17" t="s">
        <v>132</v>
      </c>
      <c r="C60" s="17" t="s">
        <v>133</v>
      </c>
      <c r="D60" s="18">
        <v>0</v>
      </c>
      <c r="E60" s="18">
        <v>530.34649999999999</v>
      </c>
      <c r="F60" s="18">
        <v>0</v>
      </c>
      <c r="G60" s="18">
        <v>4014.8730399999999</v>
      </c>
      <c r="H60" s="18">
        <v>2510.69794</v>
      </c>
      <c r="I60" s="18">
        <v>847.65309000000002</v>
      </c>
      <c r="J60" s="18" t="s">
        <v>2</v>
      </c>
      <c r="K60" s="9"/>
    </row>
    <row r="61" spans="1:11" ht="63.75" hidden="1" outlineLevel="3" x14ac:dyDescent="0.25">
      <c r="A61" s="16" t="s">
        <v>134</v>
      </c>
      <c r="B61" s="17" t="s">
        <v>135</v>
      </c>
      <c r="C61" s="17" t="s">
        <v>136</v>
      </c>
      <c r="D61" s="18">
        <v>74.073999999999998</v>
      </c>
      <c r="E61" s="18">
        <v>74.073999999999998</v>
      </c>
      <c r="F61" s="18">
        <v>81.480999999999995</v>
      </c>
      <c r="G61" s="18">
        <v>81.480999999999995</v>
      </c>
      <c r="H61" s="18">
        <v>40.74</v>
      </c>
      <c r="I61" s="18">
        <v>40.74</v>
      </c>
      <c r="J61" s="18" t="s">
        <v>2</v>
      </c>
      <c r="K61" s="9"/>
    </row>
    <row r="62" spans="1:11" ht="38.25" hidden="1" outlineLevel="3" x14ac:dyDescent="0.25">
      <c r="A62" s="16" t="s">
        <v>137</v>
      </c>
      <c r="B62" s="17" t="s">
        <v>138</v>
      </c>
      <c r="C62" s="17" t="s">
        <v>139</v>
      </c>
      <c r="D62" s="18">
        <v>1946.9311700000001</v>
      </c>
      <c r="E62" s="18">
        <v>86.181309999999996</v>
      </c>
      <c r="F62" s="18">
        <v>0</v>
      </c>
      <c r="G62" s="18">
        <v>0</v>
      </c>
      <c r="H62" s="18">
        <v>0</v>
      </c>
      <c r="I62" s="18">
        <v>0</v>
      </c>
      <c r="J62" s="18" t="s">
        <v>2</v>
      </c>
      <c r="K62" s="9"/>
    </row>
    <row r="63" spans="1:11" ht="38.25" hidden="1" outlineLevel="3" x14ac:dyDescent="0.25">
      <c r="A63" s="16" t="s">
        <v>140</v>
      </c>
      <c r="B63" s="17" t="s">
        <v>141</v>
      </c>
      <c r="C63" s="17" t="s">
        <v>142</v>
      </c>
      <c r="D63" s="18">
        <v>35.604970000000002</v>
      </c>
      <c r="E63" s="18">
        <v>0.41102</v>
      </c>
      <c r="F63" s="18">
        <v>0</v>
      </c>
      <c r="G63" s="18">
        <v>0</v>
      </c>
      <c r="H63" s="18">
        <v>0</v>
      </c>
      <c r="I63" s="18">
        <v>0</v>
      </c>
      <c r="J63" s="18" t="s">
        <v>2</v>
      </c>
      <c r="K63" s="9"/>
    </row>
    <row r="64" spans="1:11" ht="63.75" hidden="1" outlineLevel="2" collapsed="1" x14ac:dyDescent="0.25">
      <c r="A64" s="16" t="s">
        <v>143</v>
      </c>
      <c r="B64" s="17" t="s">
        <v>144</v>
      </c>
      <c r="C64" s="17" t="s">
        <v>145</v>
      </c>
      <c r="D64" s="18">
        <v>35.234000000000002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 t="s">
        <v>2</v>
      </c>
      <c r="K64" s="9"/>
    </row>
    <row r="65" spans="1:11" ht="63.75" hidden="1" outlineLevel="3" x14ac:dyDescent="0.25">
      <c r="A65" s="16" t="s">
        <v>146</v>
      </c>
      <c r="B65" s="17" t="s">
        <v>147</v>
      </c>
      <c r="C65" s="17" t="s">
        <v>148</v>
      </c>
      <c r="D65" s="18">
        <v>35.234000000000002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 t="s">
        <v>2</v>
      </c>
      <c r="K65" s="9"/>
    </row>
    <row r="66" spans="1:11" hidden="1" outlineLevel="2" collapsed="1" x14ac:dyDescent="0.25">
      <c r="A66" s="16" t="s">
        <v>83</v>
      </c>
      <c r="B66" s="17" t="s">
        <v>84</v>
      </c>
      <c r="C66" s="17" t="s">
        <v>85</v>
      </c>
      <c r="D66" s="18">
        <v>9.8822299999999998</v>
      </c>
      <c r="E66" s="18">
        <v>9.6080299999999994</v>
      </c>
      <c r="F66" s="18">
        <v>12.199339999999999</v>
      </c>
      <c r="G66" s="18">
        <v>13.947340000000001</v>
      </c>
      <c r="H66" s="18">
        <v>10.209339999999999</v>
      </c>
      <c r="I66" s="18">
        <v>3.2625700000000002</v>
      </c>
      <c r="J66" s="18" t="s">
        <v>2</v>
      </c>
      <c r="K66" s="9"/>
    </row>
    <row r="67" spans="1:11" ht="51" hidden="1" outlineLevel="3" x14ac:dyDescent="0.25">
      <c r="A67" s="16" t="s">
        <v>86</v>
      </c>
      <c r="B67" s="17" t="s">
        <v>87</v>
      </c>
      <c r="C67" s="17" t="s">
        <v>88</v>
      </c>
      <c r="D67" s="18">
        <v>4.582E-2</v>
      </c>
      <c r="E67" s="18">
        <v>4.6960000000000002E-2</v>
      </c>
      <c r="F67" s="18">
        <v>5.0220000000000001E-2</v>
      </c>
      <c r="G67" s="18">
        <v>5.3220000000000003E-2</v>
      </c>
      <c r="H67" s="18">
        <v>4.0219999999999999E-2</v>
      </c>
      <c r="I67" s="18">
        <v>2.6249999999999999E-2</v>
      </c>
      <c r="J67" s="18" t="s">
        <v>2</v>
      </c>
      <c r="K67" s="9"/>
    </row>
    <row r="68" spans="1:11" ht="51" hidden="1" outlineLevel="3" x14ac:dyDescent="0.25">
      <c r="A68" s="16" t="s">
        <v>149</v>
      </c>
      <c r="B68" s="17" t="s">
        <v>150</v>
      </c>
      <c r="C68" s="17" t="s">
        <v>151</v>
      </c>
      <c r="D68" s="18">
        <v>0.64788000000000001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 t="s">
        <v>2</v>
      </c>
      <c r="K68" s="9"/>
    </row>
    <row r="69" spans="1:11" ht="51" hidden="1" outlineLevel="3" x14ac:dyDescent="0.25">
      <c r="A69" s="16" t="s">
        <v>89</v>
      </c>
      <c r="B69" s="17" t="s">
        <v>90</v>
      </c>
      <c r="C69" s="17" t="s">
        <v>91</v>
      </c>
      <c r="D69" s="18">
        <v>9.1885300000000001</v>
      </c>
      <c r="E69" s="18">
        <v>9.5610700000000008</v>
      </c>
      <c r="F69" s="18">
        <v>0</v>
      </c>
      <c r="G69" s="18">
        <v>0</v>
      </c>
      <c r="H69" s="18">
        <v>0</v>
      </c>
      <c r="I69" s="18">
        <v>0</v>
      </c>
      <c r="J69" s="18" t="s">
        <v>2</v>
      </c>
      <c r="K69" s="9"/>
    </row>
    <row r="70" spans="1:11" hidden="1" outlineLevel="3" x14ac:dyDescent="0.25">
      <c r="A70" s="16" t="s">
        <v>92</v>
      </c>
      <c r="B70" s="17" t="s">
        <v>93</v>
      </c>
      <c r="C70" s="17" t="s">
        <v>94</v>
      </c>
      <c r="D70" s="18">
        <v>0</v>
      </c>
      <c r="E70" s="18">
        <v>0</v>
      </c>
      <c r="F70" s="18">
        <v>12.14912</v>
      </c>
      <c r="G70" s="18">
        <v>13.894119999999999</v>
      </c>
      <c r="H70" s="18">
        <v>10.169119999999999</v>
      </c>
      <c r="I70" s="18">
        <v>3.2363200000000001</v>
      </c>
      <c r="J70" s="18" t="s">
        <v>2</v>
      </c>
      <c r="K70" s="9"/>
    </row>
    <row r="71" spans="1:11" ht="25.5" hidden="1" outlineLevel="2" collapsed="1" x14ac:dyDescent="0.25">
      <c r="A71" s="16" t="s">
        <v>152</v>
      </c>
      <c r="B71" s="17" t="s">
        <v>153</v>
      </c>
      <c r="C71" s="17" t="s">
        <v>154</v>
      </c>
      <c r="D71" s="18">
        <v>0</v>
      </c>
      <c r="E71" s="18">
        <v>0</v>
      </c>
      <c r="F71" s="18">
        <v>2.9</v>
      </c>
      <c r="G71" s="18">
        <v>0.3</v>
      </c>
      <c r="H71" s="18">
        <v>0.3</v>
      </c>
      <c r="I71" s="18">
        <v>0</v>
      </c>
      <c r="J71" s="18" t="s">
        <v>2</v>
      </c>
      <c r="K71" s="9"/>
    </row>
    <row r="72" spans="1:11" ht="89.25" hidden="1" outlineLevel="3" x14ac:dyDescent="0.25">
      <c r="A72" s="16" t="s">
        <v>155</v>
      </c>
      <c r="B72" s="17" t="s">
        <v>156</v>
      </c>
      <c r="C72" s="17" t="s">
        <v>157</v>
      </c>
      <c r="D72" s="18">
        <v>0</v>
      </c>
      <c r="E72" s="18">
        <v>0</v>
      </c>
      <c r="F72" s="18">
        <v>2.9</v>
      </c>
      <c r="G72" s="18">
        <v>0</v>
      </c>
      <c r="H72" s="18">
        <v>0</v>
      </c>
      <c r="I72" s="18">
        <v>0</v>
      </c>
      <c r="J72" s="18" t="s">
        <v>2</v>
      </c>
      <c r="K72" s="9"/>
    </row>
    <row r="73" spans="1:11" ht="76.5" hidden="1" outlineLevel="3" x14ac:dyDescent="0.25">
      <c r="A73" s="16" t="s">
        <v>158</v>
      </c>
      <c r="B73" s="17" t="s">
        <v>159</v>
      </c>
      <c r="C73" s="17" t="s">
        <v>160</v>
      </c>
      <c r="D73" s="18">
        <v>0</v>
      </c>
      <c r="E73" s="18">
        <v>0</v>
      </c>
      <c r="F73" s="18">
        <v>0</v>
      </c>
      <c r="G73" s="18">
        <v>0.3</v>
      </c>
      <c r="H73" s="18">
        <v>0.3</v>
      </c>
      <c r="I73" s="18">
        <v>0</v>
      </c>
      <c r="J73" s="18" t="s">
        <v>2</v>
      </c>
      <c r="K73" s="9"/>
    </row>
    <row r="74" spans="1:11" hidden="1" outlineLevel="2" collapsed="1" x14ac:dyDescent="0.25">
      <c r="A74" s="16" t="s">
        <v>161</v>
      </c>
      <c r="B74" s="17" t="s">
        <v>162</v>
      </c>
      <c r="C74" s="17" t="s">
        <v>163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164.5</v>
      </c>
      <c r="J74" s="18" t="s">
        <v>2</v>
      </c>
      <c r="K74" s="9"/>
    </row>
    <row r="75" spans="1:11" ht="76.5" hidden="1" outlineLevel="3" x14ac:dyDescent="0.25">
      <c r="A75" s="16" t="s">
        <v>164</v>
      </c>
      <c r="B75" s="17" t="s">
        <v>165</v>
      </c>
      <c r="C75" s="17" t="s">
        <v>166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164.5</v>
      </c>
      <c r="J75" s="18" t="s">
        <v>2</v>
      </c>
      <c r="K75" s="9"/>
    </row>
    <row r="76" spans="1:11" ht="25.5" hidden="1" outlineLevel="2" collapsed="1" x14ac:dyDescent="0.25">
      <c r="A76" s="16" t="s">
        <v>107</v>
      </c>
      <c r="B76" s="17" t="s">
        <v>108</v>
      </c>
      <c r="C76" s="17" t="s">
        <v>109</v>
      </c>
      <c r="D76" s="18">
        <v>0</v>
      </c>
      <c r="E76" s="18">
        <v>0</v>
      </c>
      <c r="F76" s="18">
        <v>0</v>
      </c>
      <c r="G76" s="18">
        <v>1</v>
      </c>
      <c r="H76" s="18">
        <v>1</v>
      </c>
      <c r="I76" s="18">
        <v>0</v>
      </c>
      <c r="J76" s="18" t="s">
        <v>2</v>
      </c>
      <c r="K76" s="9"/>
    </row>
    <row r="77" spans="1:11" ht="25.5" hidden="1" outlineLevel="3" x14ac:dyDescent="0.25">
      <c r="A77" s="16" t="s">
        <v>110</v>
      </c>
      <c r="B77" s="17" t="s">
        <v>111</v>
      </c>
      <c r="C77" s="17" t="s">
        <v>112</v>
      </c>
      <c r="D77" s="18">
        <v>0</v>
      </c>
      <c r="E77" s="18">
        <v>0</v>
      </c>
      <c r="F77" s="18">
        <v>0</v>
      </c>
      <c r="G77" s="18">
        <v>1</v>
      </c>
      <c r="H77" s="18">
        <v>1</v>
      </c>
      <c r="I77" s="18">
        <v>0</v>
      </c>
      <c r="J77" s="18" t="s">
        <v>2</v>
      </c>
      <c r="K77" s="9"/>
    </row>
    <row r="78" spans="1:11" ht="25.5" hidden="1" outlineLevel="2" collapsed="1" x14ac:dyDescent="0.25">
      <c r="A78" s="16" t="s">
        <v>167</v>
      </c>
      <c r="B78" s="17" t="s">
        <v>168</v>
      </c>
      <c r="C78" s="17" t="s">
        <v>169</v>
      </c>
      <c r="D78" s="18">
        <v>0</v>
      </c>
      <c r="E78" s="18">
        <v>0</v>
      </c>
      <c r="F78" s="18">
        <v>0</v>
      </c>
      <c r="G78" s="18">
        <v>522.65967000000001</v>
      </c>
      <c r="H78" s="18">
        <v>405.15967000000001</v>
      </c>
      <c r="I78" s="18">
        <v>0</v>
      </c>
      <c r="J78" s="18" t="s">
        <v>2</v>
      </c>
      <c r="K78" s="9"/>
    </row>
    <row r="79" spans="1:11" ht="114.75" hidden="1" outlineLevel="3" x14ac:dyDescent="0.25">
      <c r="A79" s="16" t="s">
        <v>170</v>
      </c>
      <c r="B79" s="17" t="s">
        <v>171</v>
      </c>
      <c r="C79" s="17" t="s">
        <v>172</v>
      </c>
      <c r="D79" s="18">
        <v>0</v>
      </c>
      <c r="E79" s="18">
        <v>0</v>
      </c>
      <c r="F79" s="18">
        <v>0</v>
      </c>
      <c r="G79" s="18">
        <v>522.65967000000001</v>
      </c>
      <c r="H79" s="18">
        <v>405.15967000000001</v>
      </c>
      <c r="I79" s="18">
        <v>0</v>
      </c>
      <c r="J79" s="18" t="s">
        <v>2</v>
      </c>
      <c r="K79" s="9"/>
    </row>
    <row r="80" spans="1:11" hidden="1" outlineLevel="2" collapsed="1" x14ac:dyDescent="0.25">
      <c r="A80" s="16" t="s">
        <v>173</v>
      </c>
      <c r="B80" s="17" t="s">
        <v>174</v>
      </c>
      <c r="C80" s="17" t="s">
        <v>175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 t="s">
        <v>2</v>
      </c>
      <c r="K80" s="9"/>
    </row>
    <row r="81" spans="1:11" ht="25.5" hidden="1" outlineLevel="3" x14ac:dyDescent="0.25">
      <c r="A81" s="16" t="s">
        <v>176</v>
      </c>
      <c r="B81" s="17" t="s">
        <v>177</v>
      </c>
      <c r="C81" s="17" t="s">
        <v>178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 t="s">
        <v>2</v>
      </c>
      <c r="K81" s="9"/>
    </row>
    <row r="82" spans="1:11" outlineLevel="1" collapsed="1" x14ac:dyDescent="0.25">
      <c r="A82" s="12" t="s">
        <v>179</v>
      </c>
      <c r="B82" s="13" t="s">
        <v>180</v>
      </c>
      <c r="C82" s="13" t="s">
        <v>393</v>
      </c>
      <c r="D82" s="14">
        <v>6446.3916900000004</v>
      </c>
      <c r="E82" s="14">
        <v>4505.6708600000002</v>
      </c>
      <c r="F82" s="14">
        <v>7120.4586900000004</v>
      </c>
      <c r="G82" s="14">
        <v>6436.4003599999996</v>
      </c>
      <c r="H82" s="14">
        <v>4253.8552900000004</v>
      </c>
      <c r="I82" s="14">
        <v>2052.4712100000002</v>
      </c>
      <c r="J82" s="14" t="s">
        <v>2</v>
      </c>
      <c r="K82" s="15"/>
    </row>
    <row r="83" spans="1:11" outlineLevel="2" x14ac:dyDescent="0.25">
      <c r="A83" s="16" t="s">
        <v>19</v>
      </c>
      <c r="B83" s="17" t="s">
        <v>20</v>
      </c>
      <c r="C83" s="17" t="s">
        <v>21</v>
      </c>
      <c r="D83" s="18">
        <v>948.80799999999999</v>
      </c>
      <c r="E83" s="18">
        <v>-1140.269</v>
      </c>
      <c r="F83" s="18">
        <v>1305.4670000000001</v>
      </c>
      <c r="G83" s="18">
        <v>-6.56</v>
      </c>
      <c r="H83" s="18">
        <v>562.08000000000004</v>
      </c>
      <c r="I83" s="18">
        <v>-949.72400000000005</v>
      </c>
      <c r="J83" s="18" t="s">
        <v>2</v>
      </c>
      <c r="K83" s="9"/>
    </row>
    <row r="84" spans="1:11" ht="51" hidden="1" outlineLevel="3" x14ac:dyDescent="0.25">
      <c r="A84" s="16" t="s">
        <v>22</v>
      </c>
      <c r="B84" s="17" t="s">
        <v>23</v>
      </c>
      <c r="C84" s="17" t="s">
        <v>24</v>
      </c>
      <c r="D84" s="18">
        <v>948.80799999999999</v>
      </c>
      <c r="E84" s="18">
        <v>-1140.269</v>
      </c>
      <c r="F84" s="18">
        <v>1305.4670000000001</v>
      </c>
      <c r="G84" s="18">
        <v>-6.56</v>
      </c>
      <c r="H84" s="18">
        <v>562.08000000000004</v>
      </c>
      <c r="I84" s="18">
        <v>-949.72400000000005</v>
      </c>
      <c r="J84" s="18" t="s">
        <v>2</v>
      </c>
      <c r="K84" s="9"/>
    </row>
    <row r="85" spans="1:11" ht="25.5" hidden="1" outlineLevel="3" x14ac:dyDescent="0.25">
      <c r="A85" s="16" t="s">
        <v>181</v>
      </c>
      <c r="B85" s="17" t="s">
        <v>182</v>
      </c>
      <c r="C85" s="17" t="s">
        <v>183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 t="s">
        <v>2</v>
      </c>
      <c r="K85" s="9"/>
    </row>
    <row r="86" spans="1:11" outlineLevel="2" collapsed="1" x14ac:dyDescent="0.25">
      <c r="A86" s="16" t="s">
        <v>28</v>
      </c>
      <c r="B86" s="17" t="s">
        <v>29</v>
      </c>
      <c r="C86" s="17" t="s">
        <v>30</v>
      </c>
      <c r="D86" s="18">
        <v>4455.8980000000001</v>
      </c>
      <c r="E86" s="18">
        <v>4642.5529999999999</v>
      </c>
      <c r="F86" s="18">
        <v>4856.3879999999999</v>
      </c>
      <c r="G86" s="18">
        <v>5543.6220000000003</v>
      </c>
      <c r="H86" s="18">
        <v>3090.7820000000002</v>
      </c>
      <c r="I86" s="18">
        <v>2483.59</v>
      </c>
      <c r="J86" s="18" t="s">
        <v>2</v>
      </c>
      <c r="K86" s="9"/>
    </row>
    <row r="87" spans="1:11" ht="89.25" hidden="1" outlineLevel="3" x14ac:dyDescent="0.25">
      <c r="A87" s="16" t="s">
        <v>31</v>
      </c>
      <c r="B87" s="17" t="s">
        <v>32</v>
      </c>
      <c r="C87" s="17" t="s">
        <v>33</v>
      </c>
      <c r="D87" s="18">
        <v>4455.8980000000001</v>
      </c>
      <c r="E87" s="18">
        <v>4642.5529999999999</v>
      </c>
      <c r="F87" s="18">
        <v>4856.3879999999999</v>
      </c>
      <c r="G87" s="18">
        <v>5543.6220000000003</v>
      </c>
      <c r="H87" s="18">
        <v>3090.7820000000002</v>
      </c>
      <c r="I87" s="18">
        <v>2483.59</v>
      </c>
      <c r="J87" s="18" t="s">
        <v>2</v>
      </c>
      <c r="K87" s="9"/>
    </row>
    <row r="88" spans="1:11" outlineLevel="2" collapsed="1" x14ac:dyDescent="0.25">
      <c r="A88" s="16" t="s">
        <v>184</v>
      </c>
      <c r="B88" s="17" t="s">
        <v>185</v>
      </c>
      <c r="C88" s="17" t="s">
        <v>186</v>
      </c>
      <c r="D88" s="18">
        <v>0</v>
      </c>
      <c r="E88" s="18">
        <v>1.778</v>
      </c>
      <c r="F88" s="18">
        <v>0</v>
      </c>
      <c r="G88" s="18">
        <v>0.99000999999999995</v>
      </c>
      <c r="H88" s="18">
        <v>0</v>
      </c>
      <c r="I88" s="18">
        <v>0</v>
      </c>
      <c r="J88" s="18" t="s">
        <v>2</v>
      </c>
      <c r="K88" s="9"/>
    </row>
    <row r="89" spans="1:11" ht="63.75" hidden="1" outlineLevel="3" x14ac:dyDescent="0.25">
      <c r="A89" s="16" t="s">
        <v>187</v>
      </c>
      <c r="B89" s="17" t="s">
        <v>188</v>
      </c>
      <c r="C89" s="17" t="s">
        <v>189</v>
      </c>
      <c r="D89" s="18">
        <v>0</v>
      </c>
      <c r="E89" s="18">
        <v>0</v>
      </c>
      <c r="F89" s="18">
        <v>0</v>
      </c>
      <c r="G89" s="18">
        <v>0.95599999999999996</v>
      </c>
      <c r="H89" s="18">
        <v>0</v>
      </c>
      <c r="I89" s="18">
        <v>0</v>
      </c>
      <c r="J89" s="18" t="s">
        <v>2</v>
      </c>
      <c r="K89" s="9"/>
    </row>
    <row r="90" spans="1:11" ht="38.25" hidden="1" outlineLevel="3" x14ac:dyDescent="0.25">
      <c r="A90" s="16" t="s">
        <v>190</v>
      </c>
      <c r="B90" s="17" t="s">
        <v>191</v>
      </c>
      <c r="C90" s="17" t="s">
        <v>192</v>
      </c>
      <c r="D90" s="18">
        <v>0</v>
      </c>
      <c r="E90" s="18">
        <v>0</v>
      </c>
      <c r="F90" s="18">
        <v>0</v>
      </c>
      <c r="G90" s="18">
        <v>3.4009999999999999E-2</v>
      </c>
      <c r="H90" s="18">
        <v>0</v>
      </c>
      <c r="I90" s="18">
        <v>0</v>
      </c>
      <c r="J90" s="18" t="s">
        <v>2</v>
      </c>
      <c r="K90" s="9"/>
    </row>
    <row r="91" spans="1:11" hidden="1" outlineLevel="3" x14ac:dyDescent="0.25">
      <c r="A91" s="16" t="s">
        <v>193</v>
      </c>
      <c r="B91" s="17" t="s">
        <v>194</v>
      </c>
      <c r="C91" s="17" t="s">
        <v>195</v>
      </c>
      <c r="D91" s="18">
        <v>0</v>
      </c>
      <c r="E91" s="18">
        <v>1.778</v>
      </c>
      <c r="F91" s="18">
        <v>0</v>
      </c>
      <c r="G91" s="18">
        <v>0</v>
      </c>
      <c r="H91" s="18">
        <v>0</v>
      </c>
      <c r="I91" s="18">
        <v>0</v>
      </c>
      <c r="J91" s="18" t="s">
        <v>2</v>
      </c>
      <c r="K91" s="9"/>
    </row>
    <row r="92" spans="1:11" outlineLevel="2" collapsed="1" x14ac:dyDescent="0.25">
      <c r="A92" s="16" t="s">
        <v>37</v>
      </c>
      <c r="B92" s="17" t="s">
        <v>38</v>
      </c>
      <c r="C92" s="17" t="s">
        <v>39</v>
      </c>
      <c r="D92" s="18">
        <v>330.57299999999998</v>
      </c>
      <c r="E92" s="18">
        <v>425.995</v>
      </c>
      <c r="F92" s="18">
        <v>434.93623000000002</v>
      </c>
      <c r="G92" s="18">
        <v>391.18400000000003</v>
      </c>
      <c r="H92" s="18">
        <v>296.79399999999998</v>
      </c>
      <c r="I92" s="18">
        <v>277.94099999999997</v>
      </c>
      <c r="J92" s="18" t="s">
        <v>2</v>
      </c>
      <c r="K92" s="9"/>
    </row>
    <row r="93" spans="1:11" ht="51" hidden="1" outlineLevel="3" x14ac:dyDescent="0.25">
      <c r="A93" s="16" t="s">
        <v>40</v>
      </c>
      <c r="B93" s="17" t="s">
        <v>41</v>
      </c>
      <c r="C93" s="17" t="s">
        <v>42</v>
      </c>
      <c r="D93" s="18">
        <v>330.57299999999998</v>
      </c>
      <c r="E93" s="18">
        <v>425.995</v>
      </c>
      <c r="F93" s="18">
        <v>434.64600000000002</v>
      </c>
      <c r="G93" s="18">
        <v>391.18400000000003</v>
      </c>
      <c r="H93" s="18">
        <v>296.79399999999998</v>
      </c>
      <c r="I93" s="18">
        <v>277.94099999999997</v>
      </c>
      <c r="J93" s="18" t="s">
        <v>2</v>
      </c>
      <c r="K93" s="9"/>
    </row>
    <row r="94" spans="1:11" ht="38.25" hidden="1" outlineLevel="3" x14ac:dyDescent="0.25">
      <c r="A94" s="16" t="s">
        <v>119</v>
      </c>
      <c r="B94" s="17" t="s">
        <v>120</v>
      </c>
      <c r="C94" s="17" t="s">
        <v>121</v>
      </c>
      <c r="D94" s="18">
        <v>0</v>
      </c>
      <c r="E94" s="18">
        <v>0</v>
      </c>
      <c r="F94" s="18">
        <v>0.29022999999999999</v>
      </c>
      <c r="G94" s="18">
        <v>0</v>
      </c>
      <c r="H94" s="18">
        <v>0</v>
      </c>
      <c r="I94" s="18">
        <v>0</v>
      </c>
      <c r="J94" s="18" t="s">
        <v>2</v>
      </c>
      <c r="K94" s="9"/>
    </row>
    <row r="95" spans="1:11" ht="38.25" hidden="1" outlineLevel="3" x14ac:dyDescent="0.25">
      <c r="A95" s="16" t="s">
        <v>196</v>
      </c>
      <c r="B95" s="17" t="s">
        <v>197</v>
      </c>
      <c r="C95" s="17" t="s">
        <v>198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 t="s">
        <v>2</v>
      </c>
      <c r="K95" s="9"/>
    </row>
    <row r="96" spans="1:11" outlineLevel="2" collapsed="1" x14ac:dyDescent="0.25">
      <c r="A96" s="16" t="s">
        <v>43</v>
      </c>
      <c r="B96" s="17" t="s">
        <v>44</v>
      </c>
      <c r="C96" s="17" t="s">
        <v>45</v>
      </c>
      <c r="D96" s="18">
        <v>41.545050000000003</v>
      </c>
      <c r="E96" s="18">
        <v>54.576999999999998</v>
      </c>
      <c r="F96" s="18">
        <v>55.387999999999998</v>
      </c>
      <c r="G96" s="18">
        <v>49.093420000000002</v>
      </c>
      <c r="H96" s="18">
        <v>34.231999999999999</v>
      </c>
      <c r="I96" s="18">
        <v>37</v>
      </c>
      <c r="J96" s="18" t="s">
        <v>2</v>
      </c>
      <c r="K96" s="9"/>
    </row>
    <row r="97" spans="1:11" ht="38.25" hidden="1" outlineLevel="3" x14ac:dyDescent="0.25">
      <c r="A97" s="16" t="s">
        <v>46</v>
      </c>
      <c r="B97" s="17" t="s">
        <v>47</v>
      </c>
      <c r="C97" s="17" t="s">
        <v>48</v>
      </c>
      <c r="D97" s="18">
        <v>41.545000000000002</v>
      </c>
      <c r="E97" s="18">
        <v>51.976999999999997</v>
      </c>
      <c r="F97" s="18">
        <v>55.387999999999998</v>
      </c>
      <c r="G97" s="18">
        <v>46.566000000000003</v>
      </c>
      <c r="H97" s="18">
        <v>34.231999999999999</v>
      </c>
      <c r="I97" s="18">
        <v>37</v>
      </c>
      <c r="J97" s="18" t="s">
        <v>2</v>
      </c>
      <c r="K97" s="9"/>
    </row>
    <row r="98" spans="1:11" ht="25.5" hidden="1" outlineLevel="3" x14ac:dyDescent="0.25">
      <c r="A98" s="16" t="s">
        <v>49</v>
      </c>
      <c r="B98" s="17" t="s">
        <v>50</v>
      </c>
      <c r="C98" s="17" t="s">
        <v>51</v>
      </c>
      <c r="D98" s="18">
        <v>5.0000000000000002E-5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 t="s">
        <v>2</v>
      </c>
      <c r="K98" s="9"/>
    </row>
    <row r="99" spans="1:11" ht="38.25" hidden="1" outlineLevel="3" x14ac:dyDescent="0.25">
      <c r="A99" s="16" t="s">
        <v>52</v>
      </c>
      <c r="B99" s="17" t="s">
        <v>53</v>
      </c>
      <c r="C99" s="17" t="s">
        <v>54</v>
      </c>
      <c r="D99" s="18">
        <v>0</v>
      </c>
      <c r="E99" s="18">
        <v>2.6</v>
      </c>
      <c r="F99" s="18">
        <v>0</v>
      </c>
      <c r="G99" s="18">
        <v>2.4279999999999999</v>
      </c>
      <c r="H99" s="18">
        <v>0</v>
      </c>
      <c r="I99" s="18">
        <v>0</v>
      </c>
      <c r="J99" s="18" t="s">
        <v>2</v>
      </c>
      <c r="K99" s="9"/>
    </row>
    <row r="100" spans="1:11" ht="25.5" hidden="1" outlineLevel="3" x14ac:dyDescent="0.25">
      <c r="A100" s="16" t="s">
        <v>55</v>
      </c>
      <c r="B100" s="17" t="s">
        <v>56</v>
      </c>
      <c r="C100" s="17" t="s">
        <v>57</v>
      </c>
      <c r="D100" s="18">
        <v>0</v>
      </c>
      <c r="E100" s="18">
        <v>0</v>
      </c>
      <c r="F100" s="18">
        <v>0</v>
      </c>
      <c r="G100" s="18">
        <v>9.9419999999999994E-2</v>
      </c>
      <c r="H100" s="18">
        <v>0</v>
      </c>
      <c r="I100" s="18">
        <v>0</v>
      </c>
      <c r="J100" s="18" t="s">
        <v>2</v>
      </c>
      <c r="K100" s="9"/>
    </row>
    <row r="101" spans="1:11" outlineLevel="2" collapsed="1" x14ac:dyDescent="0.25">
      <c r="A101" s="16" t="s">
        <v>58</v>
      </c>
      <c r="B101" s="17" t="s">
        <v>59</v>
      </c>
      <c r="C101" s="17" t="s">
        <v>60</v>
      </c>
      <c r="D101" s="18">
        <v>496.71706999999998</v>
      </c>
      <c r="E101" s="18">
        <v>260.57400000000001</v>
      </c>
      <c r="F101" s="18">
        <v>261.31477999999998</v>
      </c>
      <c r="G101" s="18">
        <v>260.70663999999999</v>
      </c>
      <c r="H101" s="18">
        <v>195.11699999999999</v>
      </c>
      <c r="I101" s="18">
        <v>195.11699999999999</v>
      </c>
      <c r="J101" s="18" t="s">
        <v>2</v>
      </c>
      <c r="K101" s="9"/>
    </row>
    <row r="102" spans="1:11" hidden="1" outlineLevel="3" x14ac:dyDescent="0.25">
      <c r="A102" s="16" t="s">
        <v>122</v>
      </c>
      <c r="B102" s="17" t="s">
        <v>123</v>
      </c>
      <c r="C102" s="17" t="s">
        <v>124</v>
      </c>
      <c r="D102" s="18">
        <v>0</v>
      </c>
      <c r="E102" s="18">
        <v>0</v>
      </c>
      <c r="F102" s="18">
        <v>0</v>
      </c>
      <c r="G102" s="18">
        <v>260.15600000000001</v>
      </c>
      <c r="H102" s="18">
        <v>195.11699999999999</v>
      </c>
      <c r="I102" s="18">
        <v>195.11699999999999</v>
      </c>
      <c r="J102" s="18" t="s">
        <v>2</v>
      </c>
      <c r="K102" s="9"/>
    </row>
    <row r="103" spans="1:11" hidden="1" outlineLevel="3" x14ac:dyDescent="0.25">
      <c r="A103" s="16" t="s">
        <v>199</v>
      </c>
      <c r="B103" s="17" t="s">
        <v>200</v>
      </c>
      <c r="C103" s="17" t="s">
        <v>201</v>
      </c>
      <c r="D103" s="18">
        <v>472.72300000000001</v>
      </c>
      <c r="E103" s="18">
        <v>260.15600000000001</v>
      </c>
      <c r="F103" s="18">
        <v>260.15600000000001</v>
      </c>
      <c r="G103" s="18">
        <v>0</v>
      </c>
      <c r="H103" s="18">
        <v>0</v>
      </c>
      <c r="I103" s="18">
        <v>0</v>
      </c>
      <c r="J103" s="18" t="s">
        <v>2</v>
      </c>
      <c r="K103" s="9"/>
    </row>
    <row r="104" spans="1:11" hidden="1" outlineLevel="3" x14ac:dyDescent="0.25">
      <c r="A104" s="16" t="s">
        <v>202</v>
      </c>
      <c r="B104" s="17" t="s">
        <v>203</v>
      </c>
      <c r="C104" s="17" t="s">
        <v>201</v>
      </c>
      <c r="D104" s="18">
        <v>23.52787</v>
      </c>
      <c r="E104" s="18">
        <v>0</v>
      </c>
      <c r="F104" s="18">
        <v>1.1587799999999999</v>
      </c>
      <c r="G104" s="18">
        <v>0</v>
      </c>
      <c r="H104" s="18">
        <v>0</v>
      </c>
      <c r="I104" s="18">
        <v>0</v>
      </c>
      <c r="J104" s="18" t="s">
        <v>2</v>
      </c>
      <c r="K104" s="9"/>
    </row>
    <row r="105" spans="1:11" hidden="1" outlineLevel="3" x14ac:dyDescent="0.25">
      <c r="A105" s="16" t="s">
        <v>204</v>
      </c>
      <c r="B105" s="17" t="s">
        <v>205</v>
      </c>
      <c r="C105" s="17" t="s">
        <v>201</v>
      </c>
      <c r="D105" s="18">
        <v>0.4662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 t="s">
        <v>2</v>
      </c>
      <c r="K105" s="9"/>
    </row>
    <row r="106" spans="1:11" hidden="1" outlineLevel="3" x14ac:dyDescent="0.25">
      <c r="A106" s="16" t="s">
        <v>206</v>
      </c>
      <c r="B106" s="17" t="s">
        <v>207</v>
      </c>
      <c r="C106" s="17" t="s">
        <v>201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 t="s">
        <v>2</v>
      </c>
      <c r="K106" s="9"/>
    </row>
    <row r="107" spans="1:11" hidden="1" outlineLevel="3" x14ac:dyDescent="0.25">
      <c r="A107" s="16" t="s">
        <v>208</v>
      </c>
      <c r="B107" s="17" t="s">
        <v>209</v>
      </c>
      <c r="C107" s="17" t="s">
        <v>210</v>
      </c>
      <c r="D107" s="18">
        <v>0</v>
      </c>
      <c r="E107" s="18">
        <v>0</v>
      </c>
      <c r="F107" s="18">
        <v>0</v>
      </c>
      <c r="G107" s="18">
        <v>0.54010000000000002</v>
      </c>
      <c r="H107" s="18">
        <v>0</v>
      </c>
      <c r="I107" s="18">
        <v>0</v>
      </c>
      <c r="J107" s="18" t="s">
        <v>2</v>
      </c>
      <c r="K107" s="9"/>
    </row>
    <row r="108" spans="1:11" hidden="1" outlineLevel="3" x14ac:dyDescent="0.25">
      <c r="A108" s="16" t="s">
        <v>211</v>
      </c>
      <c r="B108" s="17" t="s">
        <v>212</v>
      </c>
      <c r="C108" s="17" t="s">
        <v>210</v>
      </c>
      <c r="D108" s="18">
        <v>0</v>
      </c>
      <c r="E108" s="18">
        <v>0</v>
      </c>
      <c r="F108" s="18">
        <v>0</v>
      </c>
      <c r="G108" s="18">
        <v>1.0540000000000001E-2</v>
      </c>
      <c r="H108" s="18">
        <v>0</v>
      </c>
      <c r="I108" s="18">
        <v>0</v>
      </c>
      <c r="J108" s="18" t="s">
        <v>2</v>
      </c>
      <c r="K108" s="9"/>
    </row>
    <row r="109" spans="1:11" hidden="1" outlineLevel="3" x14ac:dyDescent="0.25">
      <c r="A109" s="16" t="s">
        <v>213</v>
      </c>
      <c r="B109" s="17" t="s">
        <v>214</v>
      </c>
      <c r="C109" s="17" t="s">
        <v>215</v>
      </c>
      <c r="D109" s="18">
        <v>0</v>
      </c>
      <c r="E109" s="18">
        <v>0.41799999999999998</v>
      </c>
      <c r="F109" s="18">
        <v>0</v>
      </c>
      <c r="G109" s="18">
        <v>0</v>
      </c>
      <c r="H109" s="18">
        <v>0</v>
      </c>
      <c r="I109" s="18">
        <v>0</v>
      </c>
      <c r="J109" s="18" t="s">
        <v>2</v>
      </c>
      <c r="K109" s="9"/>
    </row>
    <row r="110" spans="1:11" outlineLevel="2" collapsed="1" x14ac:dyDescent="0.25">
      <c r="A110" s="16" t="s">
        <v>216</v>
      </c>
      <c r="B110" s="17" t="s">
        <v>217</v>
      </c>
      <c r="C110" s="17" t="s">
        <v>218</v>
      </c>
      <c r="D110" s="18">
        <v>98.352189999999993</v>
      </c>
      <c r="E110" s="18">
        <v>58.320529999999998</v>
      </c>
      <c r="F110" s="18">
        <v>81.887500000000003</v>
      </c>
      <c r="G110" s="18">
        <v>176.44</v>
      </c>
      <c r="H110" s="18">
        <v>54.734000000000002</v>
      </c>
      <c r="I110" s="18">
        <v>0</v>
      </c>
      <c r="J110" s="18" t="s">
        <v>2</v>
      </c>
      <c r="K110" s="9"/>
    </row>
    <row r="111" spans="1:11" ht="51" hidden="1" outlineLevel="3" x14ac:dyDescent="0.25">
      <c r="A111" s="16" t="s">
        <v>219</v>
      </c>
      <c r="B111" s="17" t="s">
        <v>220</v>
      </c>
      <c r="C111" s="17" t="s">
        <v>221</v>
      </c>
      <c r="D111" s="18">
        <v>97.385000000000005</v>
      </c>
      <c r="E111" s="18">
        <v>58.308</v>
      </c>
      <c r="F111" s="18">
        <v>80.881</v>
      </c>
      <c r="G111" s="18">
        <v>176.44</v>
      </c>
      <c r="H111" s="18">
        <v>54.734000000000002</v>
      </c>
      <c r="I111" s="18">
        <v>0</v>
      </c>
      <c r="J111" s="18" t="s">
        <v>2</v>
      </c>
      <c r="K111" s="9"/>
    </row>
    <row r="112" spans="1:11" ht="38.25" hidden="1" outlineLevel="3" x14ac:dyDescent="0.25">
      <c r="A112" s="16" t="s">
        <v>222</v>
      </c>
      <c r="B112" s="17" t="s">
        <v>223</v>
      </c>
      <c r="C112" s="17" t="s">
        <v>224</v>
      </c>
      <c r="D112" s="18">
        <v>5.1990000000000001E-2</v>
      </c>
      <c r="E112" s="18">
        <v>1.2529999999999999E-2</v>
      </c>
      <c r="F112" s="18">
        <v>6.4999999999999997E-3</v>
      </c>
      <c r="G112" s="18">
        <v>0</v>
      </c>
      <c r="H112" s="18">
        <v>0</v>
      </c>
      <c r="I112" s="18">
        <v>0</v>
      </c>
      <c r="J112" s="18" t="s">
        <v>2</v>
      </c>
      <c r="K112" s="9"/>
    </row>
    <row r="113" spans="1:11" ht="51" hidden="1" outlineLevel="3" x14ac:dyDescent="0.25">
      <c r="A113" s="16" t="s">
        <v>225</v>
      </c>
      <c r="B113" s="17" t="s">
        <v>226</v>
      </c>
      <c r="C113" s="17" t="s">
        <v>227</v>
      </c>
      <c r="D113" s="18">
        <v>0.91520000000000001</v>
      </c>
      <c r="E113" s="18">
        <v>0</v>
      </c>
      <c r="F113" s="18">
        <v>1</v>
      </c>
      <c r="G113" s="18">
        <v>0</v>
      </c>
      <c r="H113" s="18">
        <v>0</v>
      </c>
      <c r="I113" s="18">
        <v>0</v>
      </c>
      <c r="J113" s="18" t="s">
        <v>2</v>
      </c>
      <c r="K113" s="9"/>
    </row>
    <row r="114" spans="1:11" ht="38.25" hidden="1" outlineLevel="3" x14ac:dyDescent="0.25">
      <c r="A114" s="16" t="s">
        <v>228</v>
      </c>
      <c r="B114" s="17" t="s">
        <v>229</v>
      </c>
      <c r="C114" s="17" t="s">
        <v>230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 t="s">
        <v>2</v>
      </c>
      <c r="K114" s="9"/>
    </row>
    <row r="115" spans="1:11" ht="25.5" hidden="1" outlineLevel="2" collapsed="1" x14ac:dyDescent="0.25">
      <c r="A115" s="16" t="s">
        <v>68</v>
      </c>
      <c r="B115" s="17" t="s">
        <v>69</v>
      </c>
      <c r="C115" s="17" t="s">
        <v>70</v>
      </c>
      <c r="D115" s="18">
        <v>0.88085999999999998</v>
      </c>
      <c r="E115" s="18">
        <v>12.449809999999999</v>
      </c>
      <c r="F115" s="18">
        <v>2.95966</v>
      </c>
      <c r="G115" s="18">
        <v>1.62616</v>
      </c>
      <c r="H115" s="18">
        <v>0.81816</v>
      </c>
      <c r="I115" s="18">
        <v>4.84</v>
      </c>
      <c r="J115" s="18" t="s">
        <v>2</v>
      </c>
      <c r="K115" s="9"/>
    </row>
    <row r="116" spans="1:11" ht="63.75" hidden="1" outlineLevel="3" x14ac:dyDescent="0.25">
      <c r="A116" s="16" t="s">
        <v>71</v>
      </c>
      <c r="B116" s="17" t="s">
        <v>72</v>
      </c>
      <c r="C116" s="17" t="s">
        <v>73</v>
      </c>
      <c r="D116" s="18">
        <v>0.88085999999999998</v>
      </c>
      <c r="E116" s="18">
        <v>12.449809999999999</v>
      </c>
      <c r="F116" s="18">
        <v>2.95966</v>
      </c>
      <c r="G116" s="18">
        <v>1.62616</v>
      </c>
      <c r="H116" s="18">
        <v>0.81816</v>
      </c>
      <c r="I116" s="18">
        <v>4.84</v>
      </c>
      <c r="J116" s="18" t="s">
        <v>2</v>
      </c>
      <c r="K116" s="9"/>
    </row>
    <row r="117" spans="1:11" ht="38.25" hidden="1" outlineLevel="3" x14ac:dyDescent="0.25">
      <c r="A117" s="16" t="s">
        <v>231</v>
      </c>
      <c r="B117" s="17" t="s">
        <v>232</v>
      </c>
      <c r="C117" s="17" t="s">
        <v>233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 t="s">
        <v>2</v>
      </c>
      <c r="K117" s="9"/>
    </row>
    <row r="118" spans="1:11" ht="25.5" hidden="1" outlineLevel="2" collapsed="1" x14ac:dyDescent="0.25">
      <c r="A118" s="16" t="s">
        <v>74</v>
      </c>
      <c r="B118" s="17" t="s">
        <v>75</v>
      </c>
      <c r="C118" s="17" t="s">
        <v>76</v>
      </c>
      <c r="D118" s="18">
        <v>4.4000000000000004</v>
      </c>
      <c r="E118" s="18">
        <v>1.2</v>
      </c>
      <c r="F118" s="18">
        <v>23.6</v>
      </c>
      <c r="G118" s="18">
        <v>1.6</v>
      </c>
      <c r="H118" s="18">
        <v>1.6</v>
      </c>
      <c r="I118" s="18">
        <v>1.6</v>
      </c>
      <c r="J118" s="18" t="s">
        <v>2</v>
      </c>
      <c r="K118" s="9"/>
    </row>
    <row r="119" spans="1:11" ht="165.75" hidden="1" outlineLevel="3" x14ac:dyDescent="0.25">
      <c r="A119" s="16" t="s">
        <v>234</v>
      </c>
      <c r="B119" s="17" t="s">
        <v>235</v>
      </c>
      <c r="C119" s="17" t="s">
        <v>236</v>
      </c>
      <c r="D119" s="18">
        <v>4.4000000000000004</v>
      </c>
      <c r="E119" s="18">
        <v>1.2</v>
      </c>
      <c r="F119" s="18">
        <v>1.6</v>
      </c>
      <c r="G119" s="18">
        <v>1.6</v>
      </c>
      <c r="H119" s="18">
        <v>1.6</v>
      </c>
      <c r="I119" s="18">
        <v>1.6</v>
      </c>
      <c r="J119" s="18" t="s">
        <v>2</v>
      </c>
      <c r="K119" s="9"/>
    </row>
    <row r="120" spans="1:11" ht="51" hidden="1" outlineLevel="3" x14ac:dyDescent="0.25">
      <c r="A120" s="16" t="s">
        <v>77</v>
      </c>
      <c r="B120" s="17" t="s">
        <v>78</v>
      </c>
      <c r="C120" s="17" t="s">
        <v>79</v>
      </c>
      <c r="D120" s="18">
        <v>0</v>
      </c>
      <c r="E120" s="18">
        <v>0</v>
      </c>
      <c r="F120" s="18">
        <v>22</v>
      </c>
      <c r="G120" s="18">
        <v>0</v>
      </c>
      <c r="H120" s="18">
        <v>0</v>
      </c>
      <c r="I120" s="18">
        <v>0</v>
      </c>
      <c r="J120" s="18" t="s">
        <v>2</v>
      </c>
      <c r="K120" s="9"/>
    </row>
    <row r="121" spans="1:11" ht="89.25" hidden="1" outlineLevel="3" x14ac:dyDescent="0.25">
      <c r="A121" s="16" t="s">
        <v>80</v>
      </c>
      <c r="B121" s="17" t="s">
        <v>81</v>
      </c>
      <c r="C121" s="17" t="s">
        <v>82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 t="s">
        <v>2</v>
      </c>
      <c r="K121" s="9"/>
    </row>
    <row r="122" spans="1:11" hidden="1" outlineLevel="2" collapsed="1" x14ac:dyDescent="0.25">
      <c r="A122" s="16" t="s">
        <v>83</v>
      </c>
      <c r="B122" s="17" t="s">
        <v>84</v>
      </c>
      <c r="C122" s="17" t="s">
        <v>85</v>
      </c>
      <c r="D122" s="18">
        <v>67.492519999999999</v>
      </c>
      <c r="E122" s="18">
        <v>67.492519999999999</v>
      </c>
      <c r="F122" s="18">
        <v>67.492519999999999</v>
      </c>
      <c r="G122" s="18">
        <v>16.87313</v>
      </c>
      <c r="H122" s="18">
        <v>16.87313</v>
      </c>
      <c r="I122" s="18">
        <v>0.78220999999999996</v>
      </c>
      <c r="J122" s="18" t="s">
        <v>2</v>
      </c>
      <c r="K122" s="9"/>
    </row>
    <row r="123" spans="1:11" ht="51" hidden="1" outlineLevel="3" x14ac:dyDescent="0.25">
      <c r="A123" s="16" t="s">
        <v>86</v>
      </c>
      <c r="B123" s="17" t="s">
        <v>87</v>
      </c>
      <c r="C123" s="17" t="s">
        <v>88</v>
      </c>
      <c r="D123" s="18">
        <v>54.218240000000002</v>
      </c>
      <c r="E123" s="18">
        <v>54.218240000000002</v>
      </c>
      <c r="F123" s="18">
        <v>54.218240000000002</v>
      </c>
      <c r="G123" s="18">
        <v>13.55456</v>
      </c>
      <c r="H123" s="18">
        <v>13.55456</v>
      </c>
      <c r="I123" s="18">
        <v>0.74263000000000001</v>
      </c>
      <c r="J123" s="18" t="s">
        <v>2</v>
      </c>
      <c r="K123" s="9"/>
    </row>
    <row r="124" spans="1:11" ht="51" hidden="1" outlineLevel="3" x14ac:dyDescent="0.25">
      <c r="A124" s="16" t="s">
        <v>149</v>
      </c>
      <c r="B124" s="17" t="s">
        <v>150</v>
      </c>
      <c r="C124" s="17" t="s">
        <v>151</v>
      </c>
      <c r="D124" s="18">
        <v>13.274279999999999</v>
      </c>
      <c r="E124" s="18">
        <v>13.274279999999999</v>
      </c>
      <c r="F124" s="18">
        <v>13.274279999999999</v>
      </c>
      <c r="G124" s="18">
        <v>3.3185699999999998</v>
      </c>
      <c r="H124" s="18">
        <v>3.3185699999999998</v>
      </c>
      <c r="I124" s="18">
        <v>0</v>
      </c>
      <c r="J124" s="18" t="s">
        <v>2</v>
      </c>
      <c r="K124" s="9"/>
    </row>
    <row r="125" spans="1:11" hidden="1" outlineLevel="3" x14ac:dyDescent="0.25">
      <c r="A125" s="16" t="s">
        <v>92</v>
      </c>
      <c r="B125" s="17" t="s">
        <v>93</v>
      </c>
      <c r="C125" s="17" t="s">
        <v>94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3.9579999999999997E-2</v>
      </c>
      <c r="J125" s="18" t="s">
        <v>2</v>
      </c>
      <c r="K125" s="9"/>
    </row>
    <row r="126" spans="1:11" ht="25.5" hidden="1" outlineLevel="2" collapsed="1" x14ac:dyDescent="0.25">
      <c r="A126" s="16" t="s">
        <v>237</v>
      </c>
      <c r="B126" s="17" t="s">
        <v>238</v>
      </c>
      <c r="C126" s="17" t="s">
        <v>239</v>
      </c>
      <c r="D126" s="18">
        <v>0.82499999999999996</v>
      </c>
      <c r="E126" s="18">
        <v>0.6</v>
      </c>
      <c r="F126" s="18">
        <v>0.82499999999999996</v>
      </c>
      <c r="G126" s="18">
        <v>0.82499999999999996</v>
      </c>
      <c r="H126" s="18">
        <v>0.82499999999999996</v>
      </c>
      <c r="I126" s="18">
        <v>0.82499999999999996</v>
      </c>
      <c r="J126" s="18" t="s">
        <v>2</v>
      </c>
      <c r="K126" s="9"/>
    </row>
    <row r="127" spans="1:11" ht="38.25" hidden="1" outlineLevel="3" x14ac:dyDescent="0.25">
      <c r="A127" s="16" t="s">
        <v>240</v>
      </c>
      <c r="B127" s="17" t="s">
        <v>241</v>
      </c>
      <c r="C127" s="17" t="s">
        <v>242</v>
      </c>
      <c r="D127" s="18">
        <v>0.82499999999999996</v>
      </c>
      <c r="E127" s="18">
        <v>0.6</v>
      </c>
      <c r="F127" s="18">
        <v>0.82499999999999996</v>
      </c>
      <c r="G127" s="18">
        <v>0.82499999999999996</v>
      </c>
      <c r="H127" s="18">
        <v>0.82499999999999996</v>
      </c>
      <c r="I127" s="18">
        <v>0.82499999999999996</v>
      </c>
      <c r="J127" s="18" t="s">
        <v>2</v>
      </c>
      <c r="K127" s="9"/>
    </row>
    <row r="128" spans="1:11" ht="25.5" hidden="1" outlineLevel="2" collapsed="1" x14ac:dyDescent="0.25">
      <c r="A128" s="16" t="s">
        <v>152</v>
      </c>
      <c r="B128" s="17" t="s">
        <v>153</v>
      </c>
      <c r="C128" s="17" t="s">
        <v>154</v>
      </c>
      <c r="D128" s="18">
        <v>0.4</v>
      </c>
      <c r="E128" s="18">
        <v>0.4</v>
      </c>
      <c r="F128" s="18">
        <v>0.2</v>
      </c>
      <c r="G128" s="18">
        <v>0</v>
      </c>
      <c r="H128" s="18">
        <v>0</v>
      </c>
      <c r="I128" s="18">
        <v>0</v>
      </c>
      <c r="J128" s="18" t="s">
        <v>2</v>
      </c>
      <c r="K128" s="9"/>
    </row>
    <row r="129" spans="1:11" ht="89.25" hidden="1" outlineLevel="3" x14ac:dyDescent="0.25">
      <c r="A129" s="16" t="s">
        <v>155</v>
      </c>
      <c r="B129" s="17" t="s">
        <v>156</v>
      </c>
      <c r="C129" s="17" t="s">
        <v>157</v>
      </c>
      <c r="D129" s="18">
        <v>0.4</v>
      </c>
      <c r="E129" s="18">
        <v>0.4</v>
      </c>
      <c r="F129" s="18">
        <v>0.2</v>
      </c>
      <c r="G129" s="18">
        <v>0</v>
      </c>
      <c r="H129" s="18">
        <v>0</v>
      </c>
      <c r="I129" s="18">
        <v>0</v>
      </c>
      <c r="J129" s="18" t="s">
        <v>2</v>
      </c>
      <c r="K129" s="9"/>
    </row>
    <row r="130" spans="1:11" hidden="1" outlineLevel="2" collapsed="1" x14ac:dyDescent="0.25">
      <c r="A130" s="16" t="s">
        <v>161</v>
      </c>
      <c r="B130" s="17" t="s">
        <v>162</v>
      </c>
      <c r="C130" s="17" t="s">
        <v>163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0.5</v>
      </c>
      <c r="J130" s="18" t="s">
        <v>2</v>
      </c>
      <c r="K130" s="9"/>
    </row>
    <row r="131" spans="1:11" ht="76.5" hidden="1" outlineLevel="3" x14ac:dyDescent="0.25">
      <c r="A131" s="16" t="s">
        <v>243</v>
      </c>
      <c r="B131" s="17" t="s">
        <v>244</v>
      </c>
      <c r="C131" s="17" t="s">
        <v>245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0.5</v>
      </c>
      <c r="J131" s="18" t="s">
        <v>2</v>
      </c>
      <c r="K131" s="9"/>
    </row>
    <row r="132" spans="1:11" ht="89.25" hidden="1" outlineLevel="2" collapsed="1" x14ac:dyDescent="0.25">
      <c r="A132" s="16" t="s">
        <v>246</v>
      </c>
      <c r="B132" s="17" t="s">
        <v>247</v>
      </c>
      <c r="C132" s="17" t="s">
        <v>248</v>
      </c>
      <c r="D132" s="18">
        <v>0</v>
      </c>
      <c r="E132" s="18">
        <v>0</v>
      </c>
      <c r="F132" s="18">
        <v>20</v>
      </c>
      <c r="G132" s="18">
        <v>0</v>
      </c>
      <c r="H132" s="18">
        <v>0</v>
      </c>
      <c r="I132" s="18">
        <v>0</v>
      </c>
      <c r="J132" s="18" t="s">
        <v>2</v>
      </c>
      <c r="K132" s="9"/>
    </row>
    <row r="133" spans="1:11" ht="25.5" hidden="1" outlineLevel="3" x14ac:dyDescent="0.25">
      <c r="A133" s="16" t="s">
        <v>249</v>
      </c>
      <c r="B133" s="17" t="s">
        <v>250</v>
      </c>
      <c r="C133" s="17" t="s">
        <v>251</v>
      </c>
      <c r="D133" s="18">
        <v>0</v>
      </c>
      <c r="E133" s="18">
        <v>0</v>
      </c>
      <c r="F133" s="18">
        <v>20</v>
      </c>
      <c r="G133" s="18">
        <v>0</v>
      </c>
      <c r="H133" s="18">
        <v>0</v>
      </c>
      <c r="I133" s="18">
        <v>0</v>
      </c>
      <c r="J133" s="18" t="s">
        <v>2</v>
      </c>
      <c r="K133" s="9"/>
    </row>
    <row r="134" spans="1:11" ht="51" hidden="1" outlineLevel="2" collapsed="1" x14ac:dyDescent="0.25">
      <c r="A134" s="16" t="s">
        <v>101</v>
      </c>
      <c r="B134" s="17" t="s">
        <v>102</v>
      </c>
      <c r="C134" s="17" t="s">
        <v>103</v>
      </c>
      <c r="D134" s="18">
        <v>0</v>
      </c>
      <c r="E134" s="18">
        <v>0</v>
      </c>
      <c r="F134" s="18">
        <v>10</v>
      </c>
      <c r="G134" s="18">
        <v>0</v>
      </c>
      <c r="H134" s="18">
        <v>0</v>
      </c>
      <c r="I134" s="18">
        <v>0</v>
      </c>
      <c r="J134" s="18" t="s">
        <v>2</v>
      </c>
      <c r="K134" s="9"/>
    </row>
    <row r="135" spans="1:11" ht="76.5" hidden="1" outlineLevel="3" x14ac:dyDescent="0.25">
      <c r="A135" s="16" t="s">
        <v>104</v>
      </c>
      <c r="B135" s="17" t="s">
        <v>105</v>
      </c>
      <c r="C135" s="17" t="s">
        <v>106</v>
      </c>
      <c r="D135" s="18">
        <v>0</v>
      </c>
      <c r="E135" s="18">
        <v>0</v>
      </c>
      <c r="F135" s="18">
        <v>10</v>
      </c>
      <c r="G135" s="18">
        <v>0</v>
      </c>
      <c r="H135" s="18">
        <v>0</v>
      </c>
      <c r="I135" s="18">
        <v>0</v>
      </c>
      <c r="J135" s="18" t="s">
        <v>2</v>
      </c>
      <c r="K135" s="9"/>
    </row>
    <row r="136" spans="1:11" ht="25.5" hidden="1" outlineLevel="2" collapsed="1" x14ac:dyDescent="0.25">
      <c r="A136" s="16" t="s">
        <v>107</v>
      </c>
      <c r="B136" s="17" t="s">
        <v>108</v>
      </c>
      <c r="C136" s="17" t="s">
        <v>109</v>
      </c>
      <c r="D136" s="18">
        <v>0.5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 t="s">
        <v>2</v>
      </c>
      <c r="K136" s="9"/>
    </row>
    <row r="137" spans="1:11" ht="63.75" hidden="1" outlineLevel="3" x14ac:dyDescent="0.25">
      <c r="A137" s="16" t="s">
        <v>110</v>
      </c>
      <c r="B137" s="17" t="s">
        <v>111</v>
      </c>
      <c r="C137" s="17" t="s">
        <v>252</v>
      </c>
      <c r="D137" s="18">
        <v>0.5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 t="s">
        <v>2</v>
      </c>
      <c r="K137" s="9"/>
    </row>
    <row r="138" spans="1:11" ht="25.5" hidden="1" outlineLevel="2" collapsed="1" x14ac:dyDescent="0.25">
      <c r="A138" s="16" t="s">
        <v>253</v>
      </c>
      <c r="B138" s="17" t="s">
        <v>254</v>
      </c>
      <c r="C138" s="17" t="s">
        <v>255</v>
      </c>
      <c r="D138" s="18">
        <v>0</v>
      </c>
      <c r="E138" s="18">
        <v>20</v>
      </c>
      <c r="F138" s="18">
        <v>0</v>
      </c>
      <c r="G138" s="18">
        <v>0</v>
      </c>
      <c r="H138" s="18">
        <v>0</v>
      </c>
      <c r="I138" s="18">
        <v>0</v>
      </c>
      <c r="J138" s="18" t="s">
        <v>2</v>
      </c>
      <c r="K138" s="9"/>
    </row>
    <row r="139" spans="1:11" ht="63.75" hidden="1" outlineLevel="3" x14ac:dyDescent="0.25">
      <c r="A139" s="16" t="s">
        <v>256</v>
      </c>
      <c r="B139" s="17" t="s">
        <v>257</v>
      </c>
      <c r="C139" s="17" t="s">
        <v>258</v>
      </c>
      <c r="D139" s="18">
        <v>0</v>
      </c>
      <c r="E139" s="18">
        <v>20</v>
      </c>
      <c r="F139" s="18">
        <v>0</v>
      </c>
      <c r="G139" s="18">
        <v>0</v>
      </c>
      <c r="H139" s="18">
        <v>0</v>
      </c>
      <c r="I139" s="18">
        <v>0</v>
      </c>
      <c r="J139" s="18" t="s">
        <v>2</v>
      </c>
      <c r="K139" s="9"/>
    </row>
    <row r="140" spans="1:11" ht="25.5" hidden="1" outlineLevel="2" collapsed="1" x14ac:dyDescent="0.25">
      <c r="A140" s="16" t="s">
        <v>259</v>
      </c>
      <c r="B140" s="17" t="s">
        <v>260</v>
      </c>
      <c r="C140" s="17" t="s">
        <v>261</v>
      </c>
      <c r="D140" s="18">
        <v>0</v>
      </c>
      <c r="E140" s="18">
        <v>100</v>
      </c>
      <c r="F140" s="18">
        <v>0</v>
      </c>
      <c r="G140" s="18">
        <v>0</v>
      </c>
      <c r="H140" s="18">
        <v>0</v>
      </c>
      <c r="I140" s="18">
        <v>0</v>
      </c>
      <c r="J140" s="18" t="s">
        <v>2</v>
      </c>
      <c r="K140" s="9"/>
    </row>
    <row r="141" spans="1:11" ht="25.5" hidden="1" outlineLevel="3" x14ac:dyDescent="0.25">
      <c r="A141" s="16" t="s">
        <v>262</v>
      </c>
      <c r="B141" s="17" t="s">
        <v>263</v>
      </c>
      <c r="C141" s="17" t="s">
        <v>261</v>
      </c>
      <c r="D141" s="18">
        <v>0</v>
      </c>
      <c r="E141" s="18">
        <v>100</v>
      </c>
      <c r="F141" s="18">
        <v>0</v>
      </c>
      <c r="G141" s="18">
        <v>0</v>
      </c>
      <c r="H141" s="18">
        <v>0</v>
      </c>
      <c r="I141" s="18">
        <v>0</v>
      </c>
      <c r="J141" s="18" t="s">
        <v>2</v>
      </c>
      <c r="K141" s="9"/>
    </row>
    <row r="142" spans="1:11" outlineLevel="1" collapsed="1" x14ac:dyDescent="0.25">
      <c r="A142" s="12" t="s">
        <v>264</v>
      </c>
      <c r="B142" s="13" t="s">
        <v>265</v>
      </c>
      <c r="C142" s="13" t="s">
        <v>394</v>
      </c>
      <c r="D142" s="14">
        <v>4590.4114499999996</v>
      </c>
      <c r="E142" s="14">
        <v>5178.3141100000003</v>
      </c>
      <c r="F142" s="14">
        <v>5862.9351999999999</v>
      </c>
      <c r="G142" s="14">
        <v>4527.2193299999999</v>
      </c>
      <c r="H142" s="14">
        <v>2685.6888800000002</v>
      </c>
      <c r="I142" s="14">
        <v>1393.63041</v>
      </c>
      <c r="J142" s="14" t="s">
        <v>2</v>
      </c>
      <c r="K142" s="15"/>
    </row>
    <row r="143" spans="1:11" outlineLevel="2" x14ac:dyDescent="0.25">
      <c r="A143" s="16" t="s">
        <v>19</v>
      </c>
      <c r="B143" s="17" t="s">
        <v>20</v>
      </c>
      <c r="C143" s="17" t="s">
        <v>21</v>
      </c>
      <c r="D143" s="18">
        <v>491.11700000000002</v>
      </c>
      <c r="E143" s="18">
        <v>730.197</v>
      </c>
      <c r="F143" s="18">
        <v>1169.28</v>
      </c>
      <c r="G143" s="18">
        <v>177.44145</v>
      </c>
      <c r="H143" s="18">
        <v>34.448</v>
      </c>
      <c r="I143" s="18">
        <v>-272.048</v>
      </c>
      <c r="J143" s="18" t="s">
        <v>2</v>
      </c>
      <c r="K143" s="9"/>
    </row>
    <row r="144" spans="1:11" ht="51" hidden="1" outlineLevel="3" x14ac:dyDescent="0.25">
      <c r="A144" s="16" t="s">
        <v>22</v>
      </c>
      <c r="B144" s="17" t="s">
        <v>23</v>
      </c>
      <c r="C144" s="17" t="s">
        <v>24</v>
      </c>
      <c r="D144" s="18">
        <v>490.56700000000001</v>
      </c>
      <c r="E144" s="18">
        <v>729.947</v>
      </c>
      <c r="F144" s="18">
        <v>1169.28</v>
      </c>
      <c r="G144" s="18">
        <v>176.59399999999999</v>
      </c>
      <c r="H144" s="18">
        <v>34.448</v>
      </c>
      <c r="I144" s="18">
        <v>-272.048</v>
      </c>
      <c r="J144" s="18" t="s">
        <v>2</v>
      </c>
      <c r="K144" s="9"/>
    </row>
    <row r="145" spans="1:11" ht="51" hidden="1" outlineLevel="3" x14ac:dyDescent="0.25">
      <c r="A145" s="16" t="s">
        <v>25</v>
      </c>
      <c r="B145" s="17" t="s">
        <v>26</v>
      </c>
      <c r="C145" s="17" t="s">
        <v>27</v>
      </c>
      <c r="D145" s="18">
        <v>0.55000000000000004</v>
      </c>
      <c r="E145" s="18">
        <v>0.25</v>
      </c>
      <c r="F145" s="18">
        <v>0</v>
      </c>
      <c r="G145" s="18">
        <v>0.84745000000000004</v>
      </c>
      <c r="H145" s="18">
        <v>0</v>
      </c>
      <c r="I145" s="18">
        <v>0</v>
      </c>
      <c r="J145" s="18" t="s">
        <v>2</v>
      </c>
      <c r="K145" s="9"/>
    </row>
    <row r="146" spans="1:11" outlineLevel="2" collapsed="1" x14ac:dyDescent="0.25">
      <c r="A146" s="16" t="s">
        <v>28</v>
      </c>
      <c r="B146" s="17" t="s">
        <v>29</v>
      </c>
      <c r="C146" s="17" t="s">
        <v>30</v>
      </c>
      <c r="D146" s="18">
        <v>3465.933</v>
      </c>
      <c r="E146" s="18">
        <v>3614.2420000000002</v>
      </c>
      <c r="F146" s="18">
        <v>4005.422</v>
      </c>
      <c r="G146" s="18">
        <v>3725.6926400000002</v>
      </c>
      <c r="H146" s="18">
        <v>2189.1146399999998</v>
      </c>
      <c r="I146" s="18">
        <v>1030.768</v>
      </c>
      <c r="J146" s="18" t="s">
        <v>2</v>
      </c>
      <c r="K146" s="9"/>
    </row>
    <row r="147" spans="1:11" ht="89.25" hidden="1" outlineLevel="3" x14ac:dyDescent="0.25">
      <c r="A147" s="16" t="s">
        <v>31</v>
      </c>
      <c r="B147" s="17" t="s">
        <v>32</v>
      </c>
      <c r="C147" s="17" t="s">
        <v>33</v>
      </c>
      <c r="D147" s="18">
        <v>3465.93235</v>
      </c>
      <c r="E147" s="18">
        <v>3614.2420000000002</v>
      </c>
      <c r="F147" s="18">
        <v>4005.422</v>
      </c>
      <c r="G147" s="18">
        <v>3725.6550000000002</v>
      </c>
      <c r="H147" s="18">
        <v>2189.0770000000002</v>
      </c>
      <c r="I147" s="18">
        <v>1030.768</v>
      </c>
      <c r="J147" s="18" t="s">
        <v>2</v>
      </c>
      <c r="K147" s="9"/>
    </row>
    <row r="148" spans="1:11" ht="63.75" hidden="1" outlineLevel="3" x14ac:dyDescent="0.25">
      <c r="A148" s="16" t="s">
        <v>34</v>
      </c>
      <c r="B148" s="17" t="s">
        <v>35</v>
      </c>
      <c r="C148" s="17" t="s">
        <v>36</v>
      </c>
      <c r="D148" s="18">
        <v>6.4999999999999997E-4</v>
      </c>
      <c r="E148" s="18">
        <v>0</v>
      </c>
      <c r="F148" s="18">
        <v>0</v>
      </c>
      <c r="G148" s="18">
        <v>3.764E-2</v>
      </c>
      <c r="H148" s="18">
        <v>3.764E-2</v>
      </c>
      <c r="I148" s="18">
        <v>0</v>
      </c>
      <c r="J148" s="18" t="s">
        <v>2</v>
      </c>
      <c r="K148" s="9"/>
    </row>
    <row r="149" spans="1:11" outlineLevel="2" collapsed="1" x14ac:dyDescent="0.25">
      <c r="A149" s="16" t="s">
        <v>37</v>
      </c>
      <c r="B149" s="17" t="s">
        <v>38</v>
      </c>
      <c r="C149" s="17" t="s">
        <v>39</v>
      </c>
      <c r="D149" s="18">
        <v>367.50700000000001</v>
      </c>
      <c r="E149" s="18">
        <v>344.22300000000001</v>
      </c>
      <c r="F149" s="18">
        <v>367.91699999999997</v>
      </c>
      <c r="G149" s="18">
        <v>316.17099999999999</v>
      </c>
      <c r="H149" s="18">
        <v>237.02</v>
      </c>
      <c r="I149" s="18">
        <v>236.20400000000001</v>
      </c>
      <c r="J149" s="18" t="s">
        <v>2</v>
      </c>
      <c r="K149" s="9"/>
    </row>
    <row r="150" spans="1:11" ht="51" hidden="1" outlineLevel="3" x14ac:dyDescent="0.25">
      <c r="A150" s="16" t="s">
        <v>40</v>
      </c>
      <c r="B150" s="17" t="s">
        <v>41</v>
      </c>
      <c r="C150" s="17" t="s">
        <v>42</v>
      </c>
      <c r="D150" s="18">
        <v>367.50700000000001</v>
      </c>
      <c r="E150" s="18">
        <v>344.22300000000001</v>
      </c>
      <c r="F150" s="18">
        <v>367.91699999999997</v>
      </c>
      <c r="G150" s="18">
        <v>316.17099999999999</v>
      </c>
      <c r="H150" s="18">
        <v>237.02</v>
      </c>
      <c r="I150" s="18">
        <v>236.20400000000001</v>
      </c>
      <c r="J150" s="18" t="s">
        <v>2</v>
      </c>
      <c r="K150" s="9"/>
    </row>
    <row r="151" spans="1:11" outlineLevel="2" collapsed="1" x14ac:dyDescent="0.25">
      <c r="A151" s="16" t="s">
        <v>43</v>
      </c>
      <c r="B151" s="17" t="s">
        <v>44</v>
      </c>
      <c r="C151" s="17" t="s">
        <v>45</v>
      </c>
      <c r="D151" s="18">
        <v>44.249000000000002</v>
      </c>
      <c r="E151" s="18">
        <v>42.52</v>
      </c>
      <c r="F151" s="18">
        <v>43.566000000000003</v>
      </c>
      <c r="G151" s="18">
        <v>45.283999999999999</v>
      </c>
      <c r="H151" s="18">
        <v>33.781999999999996</v>
      </c>
      <c r="I151" s="18">
        <v>30.782</v>
      </c>
      <c r="J151" s="18" t="s">
        <v>2</v>
      </c>
      <c r="K151" s="9"/>
    </row>
    <row r="152" spans="1:11" ht="38.25" hidden="1" outlineLevel="3" x14ac:dyDescent="0.25">
      <c r="A152" s="16" t="s">
        <v>46</v>
      </c>
      <c r="B152" s="17" t="s">
        <v>47</v>
      </c>
      <c r="C152" s="17" t="s">
        <v>48</v>
      </c>
      <c r="D152" s="18">
        <v>44.249000000000002</v>
      </c>
      <c r="E152" s="18">
        <v>42.52</v>
      </c>
      <c r="F152" s="18">
        <v>43.566000000000003</v>
      </c>
      <c r="G152" s="18">
        <v>45.283999999999999</v>
      </c>
      <c r="H152" s="18">
        <v>33.781999999999996</v>
      </c>
      <c r="I152" s="18">
        <v>30.782</v>
      </c>
      <c r="J152" s="18" t="s">
        <v>2</v>
      </c>
      <c r="K152" s="9"/>
    </row>
    <row r="153" spans="1:11" outlineLevel="2" collapsed="1" x14ac:dyDescent="0.25">
      <c r="A153" s="16" t="s">
        <v>58</v>
      </c>
      <c r="B153" s="17" t="s">
        <v>59</v>
      </c>
      <c r="C153" s="17" t="s">
        <v>60</v>
      </c>
      <c r="D153" s="18">
        <v>74</v>
      </c>
      <c r="E153" s="18">
        <v>382.72379999999998</v>
      </c>
      <c r="F153" s="18">
        <v>244.14500000000001</v>
      </c>
      <c r="G153" s="18">
        <v>243.12899999999999</v>
      </c>
      <c r="H153" s="18">
        <v>182.32300000000001</v>
      </c>
      <c r="I153" s="18">
        <v>366.41699999999997</v>
      </c>
      <c r="J153" s="18" t="s">
        <v>2</v>
      </c>
      <c r="K153" s="9"/>
    </row>
    <row r="154" spans="1:11" hidden="1" outlineLevel="3" x14ac:dyDescent="0.25">
      <c r="A154" s="16" t="s">
        <v>61</v>
      </c>
      <c r="B154" s="17" t="s">
        <v>62</v>
      </c>
      <c r="C154" s="17" t="s">
        <v>63</v>
      </c>
      <c r="D154" s="18">
        <v>73</v>
      </c>
      <c r="E154" s="18">
        <v>378.69499999999999</v>
      </c>
      <c r="F154" s="18">
        <v>244.14500000000001</v>
      </c>
      <c r="G154" s="18">
        <v>243.12899999999999</v>
      </c>
      <c r="H154" s="18">
        <v>182.32300000000001</v>
      </c>
      <c r="I154" s="18">
        <v>366.41699999999997</v>
      </c>
      <c r="J154" s="18" t="s">
        <v>2</v>
      </c>
      <c r="K154" s="9"/>
    </row>
    <row r="155" spans="1:11" hidden="1" outlineLevel="3" x14ac:dyDescent="0.25">
      <c r="A155" s="16" t="s">
        <v>64</v>
      </c>
      <c r="B155" s="17" t="s">
        <v>65</v>
      </c>
      <c r="C155" s="17" t="s">
        <v>63</v>
      </c>
      <c r="D155" s="18">
        <v>1</v>
      </c>
      <c r="E155" s="18">
        <v>4.0288000000000004</v>
      </c>
      <c r="F155" s="18">
        <v>0</v>
      </c>
      <c r="G155" s="18">
        <v>0</v>
      </c>
      <c r="H155" s="18">
        <v>0</v>
      </c>
      <c r="I155" s="18">
        <v>0</v>
      </c>
      <c r="J155" s="18" t="s">
        <v>2</v>
      </c>
      <c r="K155" s="9"/>
    </row>
    <row r="156" spans="1:11" hidden="1" outlineLevel="3" x14ac:dyDescent="0.25">
      <c r="A156" s="16" t="s">
        <v>266</v>
      </c>
      <c r="B156" s="17" t="s">
        <v>267</v>
      </c>
      <c r="C156" s="17" t="s">
        <v>63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 t="s">
        <v>2</v>
      </c>
      <c r="K156" s="9"/>
    </row>
    <row r="157" spans="1:11" ht="25.5" hidden="1" outlineLevel="2" collapsed="1" x14ac:dyDescent="0.25">
      <c r="A157" s="16" t="s">
        <v>68</v>
      </c>
      <c r="B157" s="17" t="s">
        <v>69</v>
      </c>
      <c r="C157" s="17" t="s">
        <v>70</v>
      </c>
      <c r="D157" s="18">
        <v>0</v>
      </c>
      <c r="E157" s="18">
        <v>0</v>
      </c>
      <c r="F157" s="18">
        <v>6</v>
      </c>
      <c r="G157" s="18">
        <v>0</v>
      </c>
      <c r="H157" s="18">
        <v>0</v>
      </c>
      <c r="I157" s="18">
        <v>0</v>
      </c>
      <c r="J157" s="18" t="s">
        <v>2</v>
      </c>
      <c r="K157" s="9"/>
    </row>
    <row r="158" spans="1:11" ht="63.75" hidden="1" outlineLevel="3" x14ac:dyDescent="0.25">
      <c r="A158" s="16" t="s">
        <v>71</v>
      </c>
      <c r="B158" s="17" t="s">
        <v>72</v>
      </c>
      <c r="C158" s="17" t="s">
        <v>73</v>
      </c>
      <c r="D158" s="18">
        <v>0</v>
      </c>
      <c r="E158" s="18">
        <v>0</v>
      </c>
      <c r="F158" s="18">
        <v>6</v>
      </c>
      <c r="G158" s="18">
        <v>0</v>
      </c>
      <c r="H158" s="18">
        <v>0</v>
      </c>
      <c r="I158" s="18">
        <v>0</v>
      </c>
      <c r="J158" s="18" t="s">
        <v>2</v>
      </c>
      <c r="K158" s="9"/>
    </row>
    <row r="159" spans="1:11" ht="76.5" hidden="1" outlineLevel="2" collapsed="1" x14ac:dyDescent="0.25">
      <c r="A159" s="16" t="s">
        <v>128</v>
      </c>
      <c r="B159" s="17" t="s">
        <v>129</v>
      </c>
      <c r="C159" s="17" t="s">
        <v>130</v>
      </c>
      <c r="D159" s="18">
        <v>1.49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 t="s">
        <v>2</v>
      </c>
      <c r="K159" s="9"/>
    </row>
    <row r="160" spans="1:11" ht="63.75" hidden="1" outlineLevel="3" x14ac:dyDescent="0.25">
      <c r="A160" s="16" t="s">
        <v>268</v>
      </c>
      <c r="B160" s="17" t="s">
        <v>269</v>
      </c>
      <c r="C160" s="17" t="s">
        <v>270</v>
      </c>
      <c r="D160" s="18">
        <v>1.49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 t="s">
        <v>2</v>
      </c>
      <c r="K160" s="9"/>
    </row>
    <row r="161" spans="1:11" hidden="1" outlineLevel="2" collapsed="1" x14ac:dyDescent="0.25">
      <c r="A161" s="16" t="s">
        <v>83</v>
      </c>
      <c r="B161" s="17" t="s">
        <v>84</v>
      </c>
      <c r="C161" s="17" t="s">
        <v>85</v>
      </c>
      <c r="D161" s="18">
        <v>93.477320000000006</v>
      </c>
      <c r="E161" s="18">
        <v>39.918309999999998</v>
      </c>
      <c r="F161" s="18">
        <v>11.8552</v>
      </c>
      <c r="G161" s="18">
        <v>0.24124000000000001</v>
      </c>
      <c r="H161" s="18">
        <v>0.24124000000000001</v>
      </c>
      <c r="I161" s="18">
        <v>0.50741000000000003</v>
      </c>
      <c r="J161" s="18" t="s">
        <v>2</v>
      </c>
      <c r="K161" s="9"/>
    </row>
    <row r="162" spans="1:11" ht="51" hidden="1" outlineLevel="3" x14ac:dyDescent="0.25">
      <c r="A162" s="16" t="s">
        <v>86</v>
      </c>
      <c r="B162" s="17" t="s">
        <v>87</v>
      </c>
      <c r="C162" s="17" t="s">
        <v>88</v>
      </c>
      <c r="D162" s="18">
        <v>9.2249999999999999E-2</v>
      </c>
      <c r="E162" s="18">
        <v>0.27731</v>
      </c>
      <c r="F162" s="18">
        <v>0.16420000000000001</v>
      </c>
      <c r="G162" s="18">
        <v>0</v>
      </c>
      <c r="H162" s="18">
        <v>0</v>
      </c>
      <c r="I162" s="18">
        <v>0.50741000000000003</v>
      </c>
      <c r="J162" s="18" t="s">
        <v>2</v>
      </c>
      <c r="K162" s="9"/>
    </row>
    <row r="163" spans="1:11" ht="51" hidden="1" outlineLevel="3" x14ac:dyDescent="0.25">
      <c r="A163" s="16" t="s">
        <v>149</v>
      </c>
      <c r="B163" s="17" t="s">
        <v>150</v>
      </c>
      <c r="C163" s="17" t="s">
        <v>151</v>
      </c>
      <c r="D163" s="18">
        <v>31.344760000000001</v>
      </c>
      <c r="E163" s="18">
        <v>5.3</v>
      </c>
      <c r="F163" s="18">
        <v>7.5090000000000003</v>
      </c>
      <c r="G163" s="18">
        <v>0.24124000000000001</v>
      </c>
      <c r="H163" s="18">
        <v>0.24124000000000001</v>
      </c>
      <c r="I163" s="18">
        <v>0</v>
      </c>
      <c r="J163" s="18" t="s">
        <v>2</v>
      </c>
      <c r="K163" s="9"/>
    </row>
    <row r="164" spans="1:11" ht="51" hidden="1" outlineLevel="3" x14ac:dyDescent="0.25">
      <c r="A164" s="16" t="s">
        <v>89</v>
      </c>
      <c r="B164" s="17" t="s">
        <v>90</v>
      </c>
      <c r="C164" s="17" t="s">
        <v>91</v>
      </c>
      <c r="D164" s="18">
        <v>62.040309999999998</v>
      </c>
      <c r="E164" s="18">
        <v>34.341000000000001</v>
      </c>
      <c r="F164" s="18">
        <v>0</v>
      </c>
      <c r="G164" s="18">
        <v>0</v>
      </c>
      <c r="H164" s="18">
        <v>0</v>
      </c>
      <c r="I164" s="18">
        <v>0</v>
      </c>
      <c r="J164" s="18" t="s">
        <v>2</v>
      </c>
      <c r="K164" s="9"/>
    </row>
    <row r="165" spans="1:11" hidden="1" outlineLevel="3" x14ac:dyDescent="0.25">
      <c r="A165" s="16" t="s">
        <v>92</v>
      </c>
      <c r="B165" s="17" t="s">
        <v>93</v>
      </c>
      <c r="C165" s="17" t="s">
        <v>94</v>
      </c>
      <c r="D165" s="18">
        <v>0</v>
      </c>
      <c r="E165" s="18">
        <v>0</v>
      </c>
      <c r="F165" s="18">
        <v>4.1820000000000004</v>
      </c>
      <c r="G165" s="18">
        <v>0</v>
      </c>
      <c r="H165" s="18">
        <v>0</v>
      </c>
      <c r="I165" s="18">
        <v>0</v>
      </c>
      <c r="J165" s="18" t="s">
        <v>2</v>
      </c>
      <c r="K165" s="9"/>
    </row>
    <row r="166" spans="1:11" hidden="1" outlineLevel="2" collapsed="1" x14ac:dyDescent="0.25">
      <c r="A166" s="16" t="s">
        <v>271</v>
      </c>
      <c r="B166" s="17" t="s">
        <v>272</v>
      </c>
      <c r="C166" s="17" t="s">
        <v>273</v>
      </c>
      <c r="D166" s="18">
        <v>15.68</v>
      </c>
      <c r="E166" s="18">
        <v>12.74</v>
      </c>
      <c r="F166" s="18">
        <v>11.5</v>
      </c>
      <c r="G166" s="18">
        <v>8.51</v>
      </c>
      <c r="H166" s="18">
        <v>8.51</v>
      </c>
      <c r="I166" s="18">
        <v>0</v>
      </c>
      <c r="J166" s="18" t="s">
        <v>2</v>
      </c>
      <c r="K166" s="9"/>
    </row>
    <row r="167" spans="1:11" ht="25.5" hidden="1" outlineLevel="3" x14ac:dyDescent="0.25">
      <c r="A167" s="16" t="s">
        <v>274</v>
      </c>
      <c r="B167" s="17" t="s">
        <v>275</v>
      </c>
      <c r="C167" s="17" t="s">
        <v>276</v>
      </c>
      <c r="D167" s="18">
        <v>15.68</v>
      </c>
      <c r="E167" s="18">
        <v>12.74</v>
      </c>
      <c r="F167" s="18">
        <v>11.5</v>
      </c>
      <c r="G167" s="18">
        <v>8.51</v>
      </c>
      <c r="H167" s="18">
        <v>8.51</v>
      </c>
      <c r="I167" s="18">
        <v>0</v>
      </c>
      <c r="J167" s="18" t="s">
        <v>2</v>
      </c>
      <c r="K167" s="9"/>
    </row>
    <row r="168" spans="1:11" ht="51" hidden="1" outlineLevel="2" collapsed="1" x14ac:dyDescent="0.25">
      <c r="A168" s="16" t="s">
        <v>277</v>
      </c>
      <c r="B168" s="17" t="s">
        <v>278</v>
      </c>
      <c r="C168" s="17" t="s">
        <v>279</v>
      </c>
      <c r="D168" s="18">
        <v>4.47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 t="s">
        <v>2</v>
      </c>
      <c r="K168" s="9"/>
    </row>
    <row r="169" spans="1:11" ht="38.25" hidden="1" outlineLevel="3" x14ac:dyDescent="0.25">
      <c r="A169" s="16" t="s">
        <v>280</v>
      </c>
      <c r="B169" s="17" t="s">
        <v>281</v>
      </c>
      <c r="C169" s="17" t="s">
        <v>282</v>
      </c>
      <c r="D169" s="18">
        <v>4.47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 t="s">
        <v>2</v>
      </c>
      <c r="K169" s="9"/>
    </row>
    <row r="170" spans="1:11" ht="51" hidden="1" outlineLevel="2" collapsed="1" x14ac:dyDescent="0.25">
      <c r="A170" s="16" t="s">
        <v>95</v>
      </c>
      <c r="B170" s="17" t="s">
        <v>96</v>
      </c>
      <c r="C170" s="17" t="s">
        <v>97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1</v>
      </c>
      <c r="J170" s="18" t="s">
        <v>2</v>
      </c>
      <c r="K170" s="9"/>
    </row>
    <row r="171" spans="1:11" ht="89.25" hidden="1" outlineLevel="3" x14ac:dyDescent="0.25">
      <c r="A171" s="16" t="s">
        <v>98</v>
      </c>
      <c r="B171" s="17" t="s">
        <v>99</v>
      </c>
      <c r="C171" s="17" t="s">
        <v>100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1</v>
      </c>
      <c r="J171" s="18" t="s">
        <v>2</v>
      </c>
      <c r="K171" s="9"/>
    </row>
    <row r="172" spans="1:11" ht="89.25" hidden="1" outlineLevel="2" collapsed="1" x14ac:dyDescent="0.25">
      <c r="A172" s="16" t="s">
        <v>246</v>
      </c>
      <c r="B172" s="17" t="s">
        <v>247</v>
      </c>
      <c r="C172" s="17" t="s">
        <v>248</v>
      </c>
      <c r="D172" s="18">
        <v>10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 t="s">
        <v>2</v>
      </c>
      <c r="K172" s="9"/>
    </row>
    <row r="173" spans="1:11" ht="25.5" hidden="1" outlineLevel="3" x14ac:dyDescent="0.25">
      <c r="A173" s="16" t="s">
        <v>283</v>
      </c>
      <c r="B173" s="17" t="s">
        <v>284</v>
      </c>
      <c r="C173" s="17" t="s">
        <v>285</v>
      </c>
      <c r="D173" s="18">
        <v>10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 t="s">
        <v>2</v>
      </c>
      <c r="K173" s="9"/>
    </row>
    <row r="174" spans="1:11" ht="51" hidden="1" outlineLevel="2" collapsed="1" x14ac:dyDescent="0.25">
      <c r="A174" s="16" t="s">
        <v>101</v>
      </c>
      <c r="B174" s="17" t="s">
        <v>102</v>
      </c>
      <c r="C174" s="17" t="s">
        <v>103</v>
      </c>
      <c r="D174" s="18">
        <v>0</v>
      </c>
      <c r="E174" s="18">
        <v>10</v>
      </c>
      <c r="F174" s="18">
        <v>0</v>
      </c>
      <c r="G174" s="18">
        <v>10</v>
      </c>
      <c r="H174" s="18">
        <v>0</v>
      </c>
      <c r="I174" s="18">
        <v>0</v>
      </c>
      <c r="J174" s="18" t="s">
        <v>2</v>
      </c>
      <c r="K174" s="9"/>
    </row>
    <row r="175" spans="1:11" ht="76.5" hidden="1" outlineLevel="3" x14ac:dyDescent="0.25">
      <c r="A175" s="16" t="s">
        <v>104</v>
      </c>
      <c r="B175" s="17" t="s">
        <v>105</v>
      </c>
      <c r="C175" s="17" t="s">
        <v>106</v>
      </c>
      <c r="D175" s="18">
        <v>0</v>
      </c>
      <c r="E175" s="18">
        <v>10</v>
      </c>
      <c r="F175" s="18">
        <v>0</v>
      </c>
      <c r="G175" s="18">
        <v>10</v>
      </c>
      <c r="H175" s="18">
        <v>0</v>
      </c>
      <c r="I175" s="18">
        <v>0</v>
      </c>
      <c r="J175" s="18" t="s">
        <v>2</v>
      </c>
      <c r="K175" s="9"/>
    </row>
    <row r="176" spans="1:11" ht="25.5" hidden="1" outlineLevel="2" collapsed="1" x14ac:dyDescent="0.25">
      <c r="A176" s="16" t="s">
        <v>107</v>
      </c>
      <c r="B176" s="17" t="s">
        <v>108</v>
      </c>
      <c r="C176" s="17" t="s">
        <v>109</v>
      </c>
      <c r="D176" s="18">
        <v>1.05</v>
      </c>
      <c r="E176" s="18">
        <v>1.75</v>
      </c>
      <c r="F176" s="18">
        <v>3.25</v>
      </c>
      <c r="G176" s="18">
        <v>0.75</v>
      </c>
      <c r="H176" s="18">
        <v>0.25</v>
      </c>
      <c r="I176" s="18">
        <v>0</v>
      </c>
      <c r="J176" s="18" t="s">
        <v>2</v>
      </c>
      <c r="K176" s="9"/>
    </row>
    <row r="177" spans="1:11" ht="25.5" hidden="1" outlineLevel="3" x14ac:dyDescent="0.25">
      <c r="A177" s="16" t="s">
        <v>110</v>
      </c>
      <c r="B177" s="17" t="s">
        <v>111</v>
      </c>
      <c r="C177" s="17" t="s">
        <v>112</v>
      </c>
      <c r="D177" s="18">
        <v>1.05</v>
      </c>
      <c r="E177" s="18">
        <v>1.75</v>
      </c>
      <c r="F177" s="18">
        <v>3.25</v>
      </c>
      <c r="G177" s="18">
        <v>0.75</v>
      </c>
      <c r="H177" s="18">
        <v>0.25</v>
      </c>
      <c r="I177" s="18">
        <v>0</v>
      </c>
      <c r="J177" s="18" t="s">
        <v>2</v>
      </c>
      <c r="K177" s="9"/>
    </row>
    <row r="178" spans="1:11" ht="25.5" hidden="1" outlineLevel="2" collapsed="1" x14ac:dyDescent="0.25">
      <c r="A178" s="16" t="s">
        <v>253</v>
      </c>
      <c r="B178" s="17" t="s">
        <v>254</v>
      </c>
      <c r="C178" s="17" t="s">
        <v>255</v>
      </c>
      <c r="D178" s="18">
        <v>20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 t="s">
        <v>2</v>
      </c>
      <c r="K178" s="9"/>
    </row>
    <row r="179" spans="1:11" ht="63.75" hidden="1" outlineLevel="3" x14ac:dyDescent="0.25">
      <c r="A179" s="16" t="s">
        <v>256</v>
      </c>
      <c r="B179" s="17" t="s">
        <v>257</v>
      </c>
      <c r="C179" s="17" t="s">
        <v>258</v>
      </c>
      <c r="D179" s="18">
        <v>20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 t="s">
        <v>2</v>
      </c>
      <c r="K179" s="9"/>
    </row>
    <row r="180" spans="1:11" ht="25.5" hidden="1" outlineLevel="2" collapsed="1" x14ac:dyDescent="0.25">
      <c r="A180" s="16" t="s">
        <v>167</v>
      </c>
      <c r="B180" s="17" t="s">
        <v>168</v>
      </c>
      <c r="C180" s="17" t="s">
        <v>169</v>
      </c>
      <c r="D180" s="18">
        <v>1.4381299999999999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 t="s">
        <v>2</v>
      </c>
      <c r="K180" s="9"/>
    </row>
    <row r="181" spans="1:11" ht="38.25" hidden="1" outlineLevel="3" x14ac:dyDescent="0.25">
      <c r="A181" s="16" t="s">
        <v>286</v>
      </c>
      <c r="B181" s="17" t="s">
        <v>287</v>
      </c>
      <c r="C181" s="17" t="s">
        <v>288</v>
      </c>
      <c r="D181" s="18">
        <v>1.4381299999999999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 t="s">
        <v>2</v>
      </c>
      <c r="K181" s="9"/>
    </row>
    <row r="182" spans="1:11" outlineLevel="1" collapsed="1" x14ac:dyDescent="0.25">
      <c r="A182" s="12" t="s">
        <v>289</v>
      </c>
      <c r="B182" s="13" t="s">
        <v>290</v>
      </c>
      <c r="C182" s="13" t="s">
        <v>395</v>
      </c>
      <c r="D182" s="14">
        <v>14177.38283</v>
      </c>
      <c r="E182" s="14">
        <v>13877.80509</v>
      </c>
      <c r="F182" s="14">
        <v>15505.58511</v>
      </c>
      <c r="G182" s="14">
        <v>14041.33302</v>
      </c>
      <c r="H182" s="14">
        <v>8714.7563399999999</v>
      </c>
      <c r="I182" s="14">
        <v>4118.2524800000001</v>
      </c>
      <c r="J182" s="14" t="s">
        <v>2</v>
      </c>
      <c r="K182" s="15"/>
    </row>
    <row r="183" spans="1:11" outlineLevel="2" x14ac:dyDescent="0.25">
      <c r="A183" s="16" t="s">
        <v>19</v>
      </c>
      <c r="B183" s="17" t="s">
        <v>20</v>
      </c>
      <c r="C183" s="17" t="s">
        <v>21</v>
      </c>
      <c r="D183" s="18">
        <v>-775</v>
      </c>
      <c r="E183" s="18">
        <v>-1035</v>
      </c>
      <c r="F183" s="18">
        <v>-630</v>
      </c>
      <c r="G183" s="18">
        <v>-855.02300000000002</v>
      </c>
      <c r="H183" s="18">
        <v>0</v>
      </c>
      <c r="I183" s="18">
        <v>-805</v>
      </c>
      <c r="J183" s="18" t="s">
        <v>2</v>
      </c>
      <c r="K183" s="9"/>
    </row>
    <row r="184" spans="1:11" ht="51" hidden="1" outlineLevel="3" x14ac:dyDescent="0.25">
      <c r="A184" s="16" t="s">
        <v>22</v>
      </c>
      <c r="B184" s="17" t="s">
        <v>23</v>
      </c>
      <c r="C184" s="17" t="s">
        <v>24</v>
      </c>
      <c r="D184" s="18">
        <v>-775</v>
      </c>
      <c r="E184" s="18">
        <v>-1035</v>
      </c>
      <c r="F184" s="18">
        <v>-630</v>
      </c>
      <c r="G184" s="18">
        <v>-855.02300000000002</v>
      </c>
      <c r="H184" s="18">
        <v>0</v>
      </c>
      <c r="I184" s="18">
        <v>-805</v>
      </c>
      <c r="J184" s="18" t="s">
        <v>2</v>
      </c>
      <c r="K184" s="9"/>
    </row>
    <row r="185" spans="1:11" outlineLevel="2" collapsed="1" x14ac:dyDescent="0.25">
      <c r="A185" s="16" t="s">
        <v>28</v>
      </c>
      <c r="B185" s="17" t="s">
        <v>29</v>
      </c>
      <c r="C185" s="17" t="s">
        <v>30</v>
      </c>
      <c r="D185" s="18">
        <v>11347.78506</v>
      </c>
      <c r="E185" s="18">
        <v>10994.725</v>
      </c>
      <c r="F185" s="18">
        <v>11728.040999999999</v>
      </c>
      <c r="G185" s="18">
        <v>11297.444</v>
      </c>
      <c r="H185" s="18">
        <v>6070.2979999999998</v>
      </c>
      <c r="I185" s="18">
        <v>4167.6850000000004</v>
      </c>
      <c r="J185" s="18" t="s">
        <v>2</v>
      </c>
      <c r="K185" s="9"/>
    </row>
    <row r="186" spans="1:11" ht="89.25" hidden="1" outlineLevel="3" x14ac:dyDescent="0.25">
      <c r="A186" s="16" t="s">
        <v>31</v>
      </c>
      <c r="B186" s="17" t="s">
        <v>32</v>
      </c>
      <c r="C186" s="17" t="s">
        <v>33</v>
      </c>
      <c r="D186" s="18">
        <v>11347.611000000001</v>
      </c>
      <c r="E186" s="18">
        <v>10994.525</v>
      </c>
      <c r="F186" s="18">
        <v>11728.040999999999</v>
      </c>
      <c r="G186" s="18">
        <v>11297.444</v>
      </c>
      <c r="H186" s="18">
        <v>6070.2979999999998</v>
      </c>
      <c r="I186" s="18">
        <v>4167.6850000000004</v>
      </c>
      <c r="J186" s="18" t="s">
        <v>2</v>
      </c>
      <c r="K186" s="9"/>
    </row>
    <row r="187" spans="1:11" ht="63.75" hidden="1" outlineLevel="3" x14ac:dyDescent="0.25">
      <c r="A187" s="16" t="s">
        <v>34</v>
      </c>
      <c r="B187" s="17" t="s">
        <v>35</v>
      </c>
      <c r="C187" s="17" t="s">
        <v>36</v>
      </c>
      <c r="D187" s="18">
        <v>0.17405999999999999</v>
      </c>
      <c r="E187" s="18">
        <v>0.2</v>
      </c>
      <c r="F187" s="18">
        <v>0</v>
      </c>
      <c r="G187" s="18">
        <v>0</v>
      </c>
      <c r="H187" s="18">
        <v>0</v>
      </c>
      <c r="I187" s="18">
        <v>0</v>
      </c>
      <c r="J187" s="18" t="s">
        <v>2</v>
      </c>
      <c r="K187" s="9"/>
    </row>
    <row r="188" spans="1:11" outlineLevel="2" collapsed="1" x14ac:dyDescent="0.25">
      <c r="A188" s="16" t="s">
        <v>184</v>
      </c>
      <c r="B188" s="17" t="s">
        <v>185</v>
      </c>
      <c r="C188" s="17" t="s">
        <v>186</v>
      </c>
      <c r="D188" s="18">
        <v>0</v>
      </c>
      <c r="E188" s="18">
        <v>0</v>
      </c>
      <c r="F188" s="18">
        <v>1.0084200000000001</v>
      </c>
      <c r="G188" s="18">
        <v>3.6042900000000002</v>
      </c>
      <c r="H188" s="18">
        <v>0</v>
      </c>
      <c r="I188" s="18">
        <v>0</v>
      </c>
      <c r="J188" s="18" t="s">
        <v>2</v>
      </c>
      <c r="K188" s="9"/>
    </row>
    <row r="189" spans="1:11" hidden="1" outlineLevel="3" x14ac:dyDescent="0.25">
      <c r="A189" s="16" t="s">
        <v>193</v>
      </c>
      <c r="B189" s="17" t="s">
        <v>194</v>
      </c>
      <c r="C189" s="17" t="s">
        <v>195</v>
      </c>
      <c r="D189" s="18">
        <v>0</v>
      </c>
      <c r="E189" s="18">
        <v>0</v>
      </c>
      <c r="F189" s="18">
        <v>1.004</v>
      </c>
      <c r="G189" s="18">
        <v>3.5529999999999999</v>
      </c>
      <c r="H189" s="18">
        <v>0</v>
      </c>
      <c r="I189" s="18">
        <v>0</v>
      </c>
      <c r="J189" s="18" t="s">
        <v>2</v>
      </c>
      <c r="K189" s="9"/>
    </row>
    <row r="190" spans="1:11" hidden="1" outlineLevel="3" x14ac:dyDescent="0.25">
      <c r="A190" s="16" t="s">
        <v>291</v>
      </c>
      <c r="B190" s="17" t="s">
        <v>292</v>
      </c>
      <c r="C190" s="17" t="s">
        <v>195</v>
      </c>
      <c r="D190" s="18">
        <v>0</v>
      </c>
      <c r="E190" s="18">
        <v>0</v>
      </c>
      <c r="F190" s="18">
        <v>4.4200000000000003E-3</v>
      </c>
      <c r="G190" s="18">
        <v>5.1290000000000002E-2</v>
      </c>
      <c r="H190" s="18">
        <v>0</v>
      </c>
      <c r="I190" s="18">
        <v>0</v>
      </c>
      <c r="J190" s="18" t="s">
        <v>2</v>
      </c>
      <c r="K190" s="9"/>
    </row>
    <row r="191" spans="1:11" outlineLevel="2" collapsed="1" x14ac:dyDescent="0.25">
      <c r="A191" s="16" t="s">
        <v>37</v>
      </c>
      <c r="B191" s="17" t="s">
        <v>38</v>
      </c>
      <c r="C191" s="17" t="s">
        <v>39</v>
      </c>
      <c r="D191" s="18">
        <v>1550</v>
      </c>
      <c r="E191" s="18">
        <v>1610.13</v>
      </c>
      <c r="F191" s="18">
        <v>2215</v>
      </c>
      <c r="G191" s="18">
        <v>1400</v>
      </c>
      <c r="H191" s="18">
        <v>1000</v>
      </c>
      <c r="I191" s="18">
        <v>350</v>
      </c>
      <c r="J191" s="18" t="s">
        <v>2</v>
      </c>
      <c r="K191" s="9"/>
    </row>
    <row r="192" spans="1:11" ht="51" hidden="1" outlineLevel="3" x14ac:dyDescent="0.25">
      <c r="A192" s="16" t="s">
        <v>40</v>
      </c>
      <c r="B192" s="17" t="s">
        <v>41</v>
      </c>
      <c r="C192" s="17" t="s">
        <v>42</v>
      </c>
      <c r="D192" s="18">
        <v>1550</v>
      </c>
      <c r="E192" s="18">
        <v>1610.13</v>
      </c>
      <c r="F192" s="18">
        <v>2215</v>
      </c>
      <c r="G192" s="18">
        <v>1400</v>
      </c>
      <c r="H192" s="18">
        <v>1000</v>
      </c>
      <c r="I192" s="18">
        <v>350</v>
      </c>
      <c r="J192" s="18" t="s">
        <v>2</v>
      </c>
      <c r="K192" s="9"/>
    </row>
    <row r="193" spans="1:11" outlineLevel="2" collapsed="1" x14ac:dyDescent="0.25">
      <c r="A193" s="16" t="s">
        <v>43</v>
      </c>
      <c r="B193" s="17" t="s">
        <v>44</v>
      </c>
      <c r="C193" s="17" t="s">
        <v>45</v>
      </c>
      <c r="D193" s="18">
        <v>91</v>
      </c>
      <c r="E193" s="18">
        <v>64.5</v>
      </c>
      <c r="F193" s="18">
        <v>96.235789999999994</v>
      </c>
      <c r="G193" s="18">
        <v>80</v>
      </c>
      <c r="H193" s="18">
        <v>60</v>
      </c>
      <c r="I193" s="18">
        <v>30</v>
      </c>
      <c r="J193" s="18" t="s">
        <v>2</v>
      </c>
      <c r="K193" s="9"/>
    </row>
    <row r="194" spans="1:11" ht="38.25" hidden="1" outlineLevel="3" x14ac:dyDescent="0.25">
      <c r="A194" s="16" t="s">
        <v>46</v>
      </c>
      <c r="B194" s="17" t="s">
        <v>47</v>
      </c>
      <c r="C194" s="17" t="s">
        <v>48</v>
      </c>
      <c r="D194" s="18">
        <v>91</v>
      </c>
      <c r="E194" s="18">
        <v>64.5</v>
      </c>
      <c r="F194" s="18">
        <v>92.5</v>
      </c>
      <c r="G194" s="18">
        <v>80</v>
      </c>
      <c r="H194" s="18">
        <v>60</v>
      </c>
      <c r="I194" s="18">
        <v>30</v>
      </c>
      <c r="J194" s="18" t="s">
        <v>2</v>
      </c>
      <c r="K194" s="9"/>
    </row>
    <row r="195" spans="1:11" ht="25.5" hidden="1" outlineLevel="3" x14ac:dyDescent="0.25">
      <c r="A195" s="16" t="s">
        <v>49</v>
      </c>
      <c r="B195" s="17" t="s">
        <v>50</v>
      </c>
      <c r="C195" s="17" t="s">
        <v>51</v>
      </c>
      <c r="D195" s="18">
        <v>0</v>
      </c>
      <c r="E195" s="18">
        <v>0</v>
      </c>
      <c r="F195" s="18">
        <v>1.5</v>
      </c>
      <c r="G195" s="18">
        <v>0</v>
      </c>
      <c r="H195" s="18">
        <v>0</v>
      </c>
      <c r="I195" s="18">
        <v>0</v>
      </c>
      <c r="J195" s="18" t="s">
        <v>2</v>
      </c>
      <c r="K195" s="9"/>
    </row>
    <row r="196" spans="1:11" ht="38.25" hidden="1" outlineLevel="3" x14ac:dyDescent="0.25">
      <c r="A196" s="16" t="s">
        <v>52</v>
      </c>
      <c r="B196" s="17" t="s">
        <v>53</v>
      </c>
      <c r="C196" s="17" t="s">
        <v>54</v>
      </c>
      <c r="D196" s="18">
        <v>0</v>
      </c>
      <c r="E196" s="18">
        <v>0</v>
      </c>
      <c r="F196" s="18">
        <v>2.226</v>
      </c>
      <c r="G196" s="18">
        <v>0</v>
      </c>
      <c r="H196" s="18">
        <v>0</v>
      </c>
      <c r="I196" s="18">
        <v>0</v>
      </c>
      <c r="J196" s="18" t="s">
        <v>2</v>
      </c>
      <c r="K196" s="9"/>
    </row>
    <row r="197" spans="1:11" ht="25.5" hidden="1" outlineLevel="3" x14ac:dyDescent="0.25">
      <c r="A197" s="16" t="s">
        <v>55</v>
      </c>
      <c r="B197" s="17" t="s">
        <v>56</v>
      </c>
      <c r="C197" s="17" t="s">
        <v>57</v>
      </c>
      <c r="D197" s="18">
        <v>0</v>
      </c>
      <c r="E197" s="18">
        <v>0</v>
      </c>
      <c r="F197" s="18">
        <v>9.7900000000000001E-3</v>
      </c>
      <c r="G197" s="18">
        <v>0</v>
      </c>
      <c r="H197" s="18">
        <v>0</v>
      </c>
      <c r="I197" s="18">
        <v>0</v>
      </c>
      <c r="J197" s="18" t="s">
        <v>2</v>
      </c>
      <c r="K197" s="9"/>
    </row>
    <row r="198" spans="1:11" outlineLevel="2" collapsed="1" x14ac:dyDescent="0.25">
      <c r="A198" s="16" t="s">
        <v>58</v>
      </c>
      <c r="B198" s="17" t="s">
        <v>59</v>
      </c>
      <c r="C198" s="17" t="s">
        <v>60</v>
      </c>
      <c r="D198" s="18">
        <v>1710</v>
      </c>
      <c r="E198" s="18">
        <v>1835.075</v>
      </c>
      <c r="F198" s="18">
        <v>2060.0250000000001</v>
      </c>
      <c r="G198" s="18">
        <v>2110</v>
      </c>
      <c r="H198" s="18">
        <v>1580</v>
      </c>
      <c r="I198" s="18">
        <v>500</v>
      </c>
      <c r="J198" s="18" t="s">
        <v>2</v>
      </c>
      <c r="K198" s="9"/>
    </row>
    <row r="199" spans="1:11" hidden="1" outlineLevel="3" x14ac:dyDescent="0.25">
      <c r="A199" s="16" t="s">
        <v>199</v>
      </c>
      <c r="B199" s="17" t="s">
        <v>200</v>
      </c>
      <c r="C199" s="17" t="s">
        <v>201</v>
      </c>
      <c r="D199" s="18">
        <v>1713.21865</v>
      </c>
      <c r="E199" s="18">
        <v>1835.075</v>
      </c>
      <c r="F199" s="18">
        <v>2060.0250000000001</v>
      </c>
      <c r="G199" s="18">
        <v>2110</v>
      </c>
      <c r="H199" s="18">
        <v>1580</v>
      </c>
      <c r="I199" s="18">
        <v>500</v>
      </c>
      <c r="J199" s="18" t="s">
        <v>2</v>
      </c>
      <c r="K199" s="9"/>
    </row>
    <row r="200" spans="1:11" hidden="1" outlineLevel="3" x14ac:dyDescent="0.25">
      <c r="A200" s="16" t="s">
        <v>202</v>
      </c>
      <c r="B200" s="17" t="s">
        <v>203</v>
      </c>
      <c r="C200" s="17" t="s">
        <v>201</v>
      </c>
      <c r="D200" s="18">
        <v>-3.2186499999999998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 t="s">
        <v>2</v>
      </c>
      <c r="K200" s="9"/>
    </row>
    <row r="201" spans="1:11" ht="25.5" hidden="1" outlineLevel="2" collapsed="1" x14ac:dyDescent="0.25">
      <c r="A201" s="16" t="s">
        <v>68</v>
      </c>
      <c r="B201" s="17" t="s">
        <v>69</v>
      </c>
      <c r="C201" s="17" t="s">
        <v>70</v>
      </c>
      <c r="D201" s="18">
        <v>0</v>
      </c>
      <c r="E201" s="18">
        <v>0</v>
      </c>
      <c r="F201" s="18">
        <v>0.2</v>
      </c>
      <c r="G201" s="18">
        <v>0</v>
      </c>
      <c r="H201" s="18">
        <v>0</v>
      </c>
      <c r="I201" s="18">
        <v>0</v>
      </c>
      <c r="J201" s="18" t="s">
        <v>2</v>
      </c>
      <c r="K201" s="9"/>
    </row>
    <row r="202" spans="1:11" ht="63.75" hidden="1" outlineLevel="3" x14ac:dyDescent="0.25">
      <c r="A202" s="16" t="s">
        <v>71</v>
      </c>
      <c r="B202" s="17" t="s">
        <v>72</v>
      </c>
      <c r="C202" s="17" t="s">
        <v>73</v>
      </c>
      <c r="D202" s="18">
        <v>0</v>
      </c>
      <c r="E202" s="18">
        <v>0</v>
      </c>
      <c r="F202" s="18">
        <v>0.2</v>
      </c>
      <c r="G202" s="18">
        <v>0</v>
      </c>
      <c r="H202" s="18">
        <v>0</v>
      </c>
      <c r="I202" s="18">
        <v>0</v>
      </c>
      <c r="J202" s="18" t="s">
        <v>2</v>
      </c>
      <c r="K202" s="9"/>
    </row>
    <row r="203" spans="1:11" ht="25.5" hidden="1" outlineLevel="2" collapsed="1" x14ac:dyDescent="0.25">
      <c r="A203" s="16" t="s">
        <v>74</v>
      </c>
      <c r="B203" s="17" t="s">
        <v>75</v>
      </c>
      <c r="C203" s="17" t="s">
        <v>76</v>
      </c>
      <c r="D203" s="18">
        <v>5.9</v>
      </c>
      <c r="E203" s="18">
        <v>144.69999999999999</v>
      </c>
      <c r="F203" s="18">
        <v>1.2</v>
      </c>
      <c r="G203" s="18">
        <v>1.6</v>
      </c>
      <c r="H203" s="18">
        <v>1.6</v>
      </c>
      <c r="I203" s="18">
        <v>1.6</v>
      </c>
      <c r="J203" s="18" t="s">
        <v>2</v>
      </c>
      <c r="K203" s="9"/>
    </row>
    <row r="204" spans="1:11" ht="165.75" hidden="1" outlineLevel="3" x14ac:dyDescent="0.25">
      <c r="A204" s="16" t="s">
        <v>234</v>
      </c>
      <c r="B204" s="17" t="s">
        <v>235</v>
      </c>
      <c r="C204" s="17" t="s">
        <v>236</v>
      </c>
      <c r="D204" s="18">
        <v>2.4</v>
      </c>
      <c r="E204" s="18">
        <v>11.2</v>
      </c>
      <c r="F204" s="18">
        <v>1.2</v>
      </c>
      <c r="G204" s="18">
        <v>1.6</v>
      </c>
      <c r="H204" s="18">
        <v>1.6</v>
      </c>
      <c r="I204" s="18">
        <v>1.6</v>
      </c>
      <c r="J204" s="18" t="s">
        <v>2</v>
      </c>
      <c r="K204" s="9"/>
    </row>
    <row r="205" spans="1:11" ht="89.25" hidden="1" outlineLevel="3" x14ac:dyDescent="0.25">
      <c r="A205" s="16" t="s">
        <v>80</v>
      </c>
      <c r="B205" s="17" t="s">
        <v>81</v>
      </c>
      <c r="C205" s="17" t="s">
        <v>82</v>
      </c>
      <c r="D205" s="18">
        <v>3.5</v>
      </c>
      <c r="E205" s="18">
        <v>133.5</v>
      </c>
      <c r="F205" s="18">
        <v>0</v>
      </c>
      <c r="G205" s="18">
        <v>0</v>
      </c>
      <c r="H205" s="18">
        <v>0</v>
      </c>
      <c r="I205" s="18">
        <v>0</v>
      </c>
      <c r="J205" s="18" t="s">
        <v>2</v>
      </c>
      <c r="K205" s="9"/>
    </row>
    <row r="206" spans="1:11" ht="76.5" hidden="1" outlineLevel="2" collapsed="1" x14ac:dyDescent="0.25">
      <c r="A206" s="16" t="s">
        <v>128</v>
      </c>
      <c r="B206" s="17" t="s">
        <v>129</v>
      </c>
      <c r="C206" s="17" t="s">
        <v>130</v>
      </c>
      <c r="D206" s="18">
        <v>9.1999999999999998E-2</v>
      </c>
      <c r="E206" s="18">
        <v>0.11</v>
      </c>
      <c r="F206" s="18">
        <v>5.9119999999999999E-2</v>
      </c>
      <c r="G206" s="18">
        <v>8.4559999999999996E-2</v>
      </c>
      <c r="H206" s="18">
        <v>8.4559999999999996E-2</v>
      </c>
      <c r="I206" s="18">
        <v>0.12008000000000001</v>
      </c>
      <c r="J206" s="18" t="s">
        <v>2</v>
      </c>
      <c r="K206" s="9"/>
    </row>
    <row r="207" spans="1:11" hidden="1" outlineLevel="3" x14ac:dyDescent="0.25">
      <c r="A207" s="16" t="s">
        <v>293</v>
      </c>
      <c r="B207" s="17" t="s">
        <v>294</v>
      </c>
      <c r="C207" s="17" t="s">
        <v>295</v>
      </c>
      <c r="D207" s="18">
        <v>9.1999999999999998E-2</v>
      </c>
      <c r="E207" s="18">
        <v>0.11</v>
      </c>
      <c r="F207" s="18">
        <v>5.9119999999999999E-2</v>
      </c>
      <c r="G207" s="18">
        <v>8.4559999999999996E-2</v>
      </c>
      <c r="H207" s="18">
        <v>8.4559999999999996E-2</v>
      </c>
      <c r="I207" s="18">
        <v>0.12008000000000001</v>
      </c>
      <c r="J207" s="18" t="s">
        <v>2</v>
      </c>
      <c r="K207" s="9"/>
    </row>
    <row r="208" spans="1:11" hidden="1" outlineLevel="2" collapsed="1" x14ac:dyDescent="0.25">
      <c r="A208" s="16" t="s">
        <v>83</v>
      </c>
      <c r="B208" s="17" t="s">
        <v>84</v>
      </c>
      <c r="C208" s="17" t="s">
        <v>85</v>
      </c>
      <c r="D208" s="18">
        <v>241.03076999999999</v>
      </c>
      <c r="E208" s="18">
        <v>58.015090000000001</v>
      </c>
      <c r="F208" s="18">
        <v>1.4407799999999999</v>
      </c>
      <c r="G208" s="18">
        <v>1.04817</v>
      </c>
      <c r="H208" s="18">
        <v>0.69877999999999996</v>
      </c>
      <c r="I208" s="18">
        <v>-127.2276</v>
      </c>
      <c r="J208" s="18" t="s">
        <v>2</v>
      </c>
      <c r="K208" s="9"/>
    </row>
    <row r="209" spans="1:11" ht="51" hidden="1" outlineLevel="3" x14ac:dyDescent="0.25">
      <c r="A209" s="16" t="s">
        <v>86</v>
      </c>
      <c r="B209" s="17" t="s">
        <v>87</v>
      </c>
      <c r="C209" s="17" t="s">
        <v>88</v>
      </c>
      <c r="D209" s="18">
        <v>2.4266299999999998</v>
      </c>
      <c r="E209" s="18">
        <v>0</v>
      </c>
      <c r="F209" s="18">
        <v>0.74873999999999996</v>
      </c>
      <c r="G209" s="18">
        <v>0.50063999999999997</v>
      </c>
      <c r="H209" s="18">
        <v>0.33376</v>
      </c>
      <c r="I209" s="18">
        <v>0.14666000000000001</v>
      </c>
      <c r="J209" s="18" t="s">
        <v>2</v>
      </c>
      <c r="K209" s="9"/>
    </row>
    <row r="210" spans="1:11" ht="51" hidden="1" outlineLevel="3" x14ac:dyDescent="0.25">
      <c r="A210" s="16" t="s">
        <v>296</v>
      </c>
      <c r="B210" s="17" t="s">
        <v>297</v>
      </c>
      <c r="C210" s="17" t="s">
        <v>298</v>
      </c>
      <c r="D210" s="18">
        <v>0.51475000000000004</v>
      </c>
      <c r="E210" s="18">
        <v>-0.17734</v>
      </c>
      <c r="F210" s="18">
        <v>0</v>
      </c>
      <c r="G210" s="18">
        <v>0</v>
      </c>
      <c r="H210" s="18">
        <v>0</v>
      </c>
      <c r="I210" s="18">
        <v>0</v>
      </c>
      <c r="J210" s="18" t="s">
        <v>2</v>
      </c>
      <c r="K210" s="9"/>
    </row>
    <row r="211" spans="1:11" ht="51" hidden="1" outlineLevel="3" x14ac:dyDescent="0.25">
      <c r="A211" s="16" t="s">
        <v>149</v>
      </c>
      <c r="B211" s="17" t="s">
        <v>150</v>
      </c>
      <c r="C211" s="17" t="s">
        <v>151</v>
      </c>
      <c r="D211" s="18">
        <v>61.846539999999997</v>
      </c>
      <c r="E211" s="18">
        <v>-15.93347</v>
      </c>
      <c r="F211" s="18">
        <v>0</v>
      </c>
      <c r="G211" s="18">
        <v>0</v>
      </c>
      <c r="H211" s="18">
        <v>0</v>
      </c>
      <c r="I211" s="18">
        <v>0</v>
      </c>
      <c r="J211" s="18" t="s">
        <v>2</v>
      </c>
      <c r="K211" s="9"/>
    </row>
    <row r="212" spans="1:11" ht="51" hidden="1" outlineLevel="3" x14ac:dyDescent="0.25">
      <c r="A212" s="16" t="s">
        <v>89</v>
      </c>
      <c r="B212" s="17" t="s">
        <v>90</v>
      </c>
      <c r="C212" s="17" t="s">
        <v>91</v>
      </c>
      <c r="D212" s="18">
        <v>176.24285</v>
      </c>
      <c r="E212" s="18">
        <v>74.125900000000001</v>
      </c>
      <c r="F212" s="18">
        <v>0</v>
      </c>
      <c r="G212" s="18">
        <v>0</v>
      </c>
      <c r="H212" s="18">
        <v>0</v>
      </c>
      <c r="I212" s="18">
        <v>0</v>
      </c>
      <c r="J212" s="18" t="s">
        <v>2</v>
      </c>
      <c r="K212" s="9"/>
    </row>
    <row r="213" spans="1:11" hidden="1" outlineLevel="3" x14ac:dyDescent="0.25">
      <c r="A213" s="16" t="s">
        <v>92</v>
      </c>
      <c r="B213" s="17" t="s">
        <v>93</v>
      </c>
      <c r="C213" s="17" t="s">
        <v>94</v>
      </c>
      <c r="D213" s="18">
        <v>0</v>
      </c>
      <c r="E213" s="18">
        <v>0</v>
      </c>
      <c r="F213" s="18">
        <v>0.69203999999999999</v>
      </c>
      <c r="G213" s="18">
        <v>0.54752999999999996</v>
      </c>
      <c r="H213" s="18">
        <v>0.36502000000000001</v>
      </c>
      <c r="I213" s="18">
        <v>-127.37426000000001</v>
      </c>
      <c r="J213" s="18" t="s">
        <v>2</v>
      </c>
      <c r="K213" s="9"/>
    </row>
    <row r="214" spans="1:11" ht="25.5" hidden="1" outlineLevel="2" collapsed="1" x14ac:dyDescent="0.25">
      <c r="A214" s="16" t="s">
        <v>237</v>
      </c>
      <c r="B214" s="17" t="s">
        <v>238</v>
      </c>
      <c r="C214" s="17" t="s">
        <v>239</v>
      </c>
      <c r="D214" s="18">
        <v>0.82499999999999996</v>
      </c>
      <c r="E214" s="18">
        <v>1.05</v>
      </c>
      <c r="F214" s="18">
        <v>0.375</v>
      </c>
      <c r="G214" s="18">
        <v>0.82499999999999996</v>
      </c>
      <c r="H214" s="18">
        <v>0.82499999999999996</v>
      </c>
      <c r="I214" s="18">
        <v>0.82499999999999996</v>
      </c>
      <c r="J214" s="18" t="s">
        <v>2</v>
      </c>
      <c r="K214" s="9"/>
    </row>
    <row r="215" spans="1:11" ht="38.25" hidden="1" outlineLevel="3" x14ac:dyDescent="0.25">
      <c r="A215" s="16" t="s">
        <v>240</v>
      </c>
      <c r="B215" s="17" t="s">
        <v>241</v>
      </c>
      <c r="C215" s="17" t="s">
        <v>242</v>
      </c>
      <c r="D215" s="18">
        <v>0.82499999999999996</v>
      </c>
      <c r="E215" s="18">
        <v>1.05</v>
      </c>
      <c r="F215" s="18">
        <v>0.375</v>
      </c>
      <c r="G215" s="18">
        <v>0.82499999999999996</v>
      </c>
      <c r="H215" s="18">
        <v>0.82499999999999996</v>
      </c>
      <c r="I215" s="18">
        <v>0.82499999999999996</v>
      </c>
      <c r="J215" s="18" t="s">
        <v>2</v>
      </c>
      <c r="K215" s="9"/>
    </row>
    <row r="216" spans="1:11" ht="51" hidden="1" outlineLevel="2" collapsed="1" x14ac:dyDescent="0.25">
      <c r="A216" s="16" t="s">
        <v>95</v>
      </c>
      <c r="B216" s="17" t="s">
        <v>96</v>
      </c>
      <c r="C216" s="17" t="s">
        <v>97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0.25</v>
      </c>
      <c r="J216" s="18" t="s">
        <v>2</v>
      </c>
      <c r="K216" s="9"/>
    </row>
    <row r="217" spans="1:11" ht="89.25" hidden="1" outlineLevel="3" x14ac:dyDescent="0.25">
      <c r="A217" s="16" t="s">
        <v>98</v>
      </c>
      <c r="B217" s="17" t="s">
        <v>99</v>
      </c>
      <c r="C217" s="17" t="s">
        <v>100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0.25</v>
      </c>
      <c r="J217" s="18" t="s">
        <v>2</v>
      </c>
      <c r="K217" s="9"/>
    </row>
    <row r="218" spans="1:11" ht="51" hidden="1" outlineLevel="2" collapsed="1" x14ac:dyDescent="0.25">
      <c r="A218" s="16" t="s">
        <v>101</v>
      </c>
      <c r="B218" s="17" t="s">
        <v>102</v>
      </c>
      <c r="C218" s="17" t="s">
        <v>103</v>
      </c>
      <c r="D218" s="18">
        <v>0</v>
      </c>
      <c r="E218" s="18">
        <v>50</v>
      </c>
      <c r="F218" s="18">
        <v>10</v>
      </c>
      <c r="G218" s="18">
        <v>0</v>
      </c>
      <c r="H218" s="18">
        <v>0</v>
      </c>
      <c r="I218" s="18">
        <v>0</v>
      </c>
      <c r="J218" s="18" t="s">
        <v>2</v>
      </c>
      <c r="K218" s="9"/>
    </row>
    <row r="219" spans="1:11" ht="76.5" hidden="1" outlineLevel="3" x14ac:dyDescent="0.25">
      <c r="A219" s="16" t="s">
        <v>104</v>
      </c>
      <c r="B219" s="17" t="s">
        <v>105</v>
      </c>
      <c r="C219" s="17" t="s">
        <v>106</v>
      </c>
      <c r="D219" s="18">
        <v>0</v>
      </c>
      <c r="E219" s="18">
        <v>50</v>
      </c>
      <c r="F219" s="18">
        <v>10</v>
      </c>
      <c r="G219" s="18">
        <v>0</v>
      </c>
      <c r="H219" s="18">
        <v>0</v>
      </c>
      <c r="I219" s="18">
        <v>0</v>
      </c>
      <c r="J219" s="18" t="s">
        <v>2</v>
      </c>
      <c r="K219" s="9"/>
    </row>
    <row r="220" spans="1:11" ht="25.5" hidden="1" outlineLevel="2" collapsed="1" x14ac:dyDescent="0.25">
      <c r="A220" s="16" t="s">
        <v>107</v>
      </c>
      <c r="B220" s="17" t="s">
        <v>108</v>
      </c>
      <c r="C220" s="17" t="s">
        <v>109</v>
      </c>
      <c r="D220" s="18">
        <v>5.75</v>
      </c>
      <c r="E220" s="18">
        <v>4.5</v>
      </c>
      <c r="F220" s="18">
        <v>2</v>
      </c>
      <c r="G220" s="18">
        <v>1.75</v>
      </c>
      <c r="H220" s="18">
        <v>1.25</v>
      </c>
      <c r="I220" s="18">
        <v>0</v>
      </c>
      <c r="J220" s="18" t="s">
        <v>2</v>
      </c>
      <c r="K220" s="9"/>
    </row>
    <row r="221" spans="1:11" ht="25.5" hidden="1" outlineLevel="3" x14ac:dyDescent="0.25">
      <c r="A221" s="16" t="s">
        <v>110</v>
      </c>
      <c r="B221" s="17" t="s">
        <v>111</v>
      </c>
      <c r="C221" s="17" t="s">
        <v>112</v>
      </c>
      <c r="D221" s="18">
        <v>5.75</v>
      </c>
      <c r="E221" s="18">
        <v>4.5</v>
      </c>
      <c r="F221" s="18">
        <v>2</v>
      </c>
      <c r="G221" s="18">
        <v>1.75</v>
      </c>
      <c r="H221" s="18">
        <v>1.25</v>
      </c>
      <c r="I221" s="18">
        <v>0</v>
      </c>
      <c r="J221" s="18" t="s">
        <v>2</v>
      </c>
      <c r="K221" s="9"/>
    </row>
    <row r="222" spans="1:11" ht="25.5" hidden="1" outlineLevel="2" collapsed="1" x14ac:dyDescent="0.25">
      <c r="A222" s="16" t="s">
        <v>253</v>
      </c>
      <c r="B222" s="17" t="s">
        <v>254</v>
      </c>
      <c r="C222" s="17" t="s">
        <v>255</v>
      </c>
      <c r="D222" s="18">
        <v>0</v>
      </c>
      <c r="E222" s="18">
        <v>0</v>
      </c>
      <c r="F222" s="18">
        <v>20</v>
      </c>
      <c r="G222" s="18">
        <v>0</v>
      </c>
      <c r="H222" s="18">
        <v>0</v>
      </c>
      <c r="I222" s="18">
        <v>0</v>
      </c>
      <c r="J222" s="18" t="s">
        <v>2</v>
      </c>
      <c r="K222" s="9"/>
    </row>
    <row r="223" spans="1:11" ht="63.75" hidden="1" outlineLevel="3" x14ac:dyDescent="0.25">
      <c r="A223" s="16" t="s">
        <v>256</v>
      </c>
      <c r="B223" s="17" t="s">
        <v>257</v>
      </c>
      <c r="C223" s="17" t="s">
        <v>258</v>
      </c>
      <c r="D223" s="18">
        <v>0</v>
      </c>
      <c r="E223" s="18">
        <v>0</v>
      </c>
      <c r="F223" s="18">
        <v>20</v>
      </c>
      <c r="G223" s="18">
        <v>0</v>
      </c>
      <c r="H223" s="18">
        <v>0</v>
      </c>
      <c r="I223" s="18">
        <v>0</v>
      </c>
      <c r="J223" s="18" t="s">
        <v>2</v>
      </c>
      <c r="K223" s="9"/>
    </row>
    <row r="224" spans="1:11" ht="25.5" hidden="1" outlineLevel="2" collapsed="1" x14ac:dyDescent="0.25">
      <c r="A224" s="16" t="s">
        <v>259</v>
      </c>
      <c r="B224" s="17" t="s">
        <v>260</v>
      </c>
      <c r="C224" s="17" t="s">
        <v>261</v>
      </c>
      <c r="D224" s="18">
        <v>0</v>
      </c>
      <c r="E224" s="18">
        <v>100</v>
      </c>
      <c r="F224" s="18">
        <v>0</v>
      </c>
      <c r="G224" s="18">
        <v>0</v>
      </c>
      <c r="H224" s="18">
        <v>0</v>
      </c>
      <c r="I224" s="18">
        <v>0</v>
      </c>
      <c r="J224" s="18" t="s">
        <v>2</v>
      </c>
      <c r="K224" s="9"/>
    </row>
    <row r="225" spans="1:11" ht="25.5" hidden="1" outlineLevel="3" x14ac:dyDescent="0.25">
      <c r="A225" s="16" t="s">
        <v>262</v>
      </c>
      <c r="B225" s="17" t="s">
        <v>263</v>
      </c>
      <c r="C225" s="17" t="s">
        <v>261</v>
      </c>
      <c r="D225" s="18">
        <v>0</v>
      </c>
      <c r="E225" s="18">
        <v>100</v>
      </c>
      <c r="F225" s="18">
        <v>0</v>
      </c>
      <c r="G225" s="18">
        <v>0</v>
      </c>
      <c r="H225" s="18">
        <v>0</v>
      </c>
      <c r="I225" s="18">
        <v>0</v>
      </c>
      <c r="J225" s="18" t="s">
        <v>2</v>
      </c>
      <c r="K225" s="9"/>
    </row>
    <row r="226" spans="1:11" ht="25.5" hidden="1" outlineLevel="2" collapsed="1" x14ac:dyDescent="0.25">
      <c r="A226" s="16" t="s">
        <v>167</v>
      </c>
      <c r="B226" s="17" t="s">
        <v>168</v>
      </c>
      <c r="C226" s="17" t="s">
        <v>169</v>
      </c>
      <c r="D226" s="18">
        <v>0</v>
      </c>
      <c r="E226" s="18">
        <v>50</v>
      </c>
      <c r="F226" s="18">
        <v>0</v>
      </c>
      <c r="G226" s="18">
        <v>0</v>
      </c>
      <c r="H226" s="18">
        <v>0</v>
      </c>
      <c r="I226" s="18">
        <v>0</v>
      </c>
      <c r="J226" s="18" t="s">
        <v>2</v>
      </c>
      <c r="K226" s="9"/>
    </row>
    <row r="227" spans="1:11" ht="38.25" hidden="1" outlineLevel="3" x14ac:dyDescent="0.25">
      <c r="A227" s="16" t="s">
        <v>299</v>
      </c>
      <c r="B227" s="17" t="s">
        <v>300</v>
      </c>
      <c r="C227" s="17" t="s">
        <v>288</v>
      </c>
      <c r="D227" s="18">
        <v>0</v>
      </c>
      <c r="E227" s="18">
        <v>50</v>
      </c>
      <c r="F227" s="18">
        <v>0</v>
      </c>
      <c r="G227" s="18">
        <v>0</v>
      </c>
      <c r="H227" s="18">
        <v>0</v>
      </c>
      <c r="I227" s="18">
        <v>0</v>
      </c>
      <c r="J227" s="18" t="s">
        <v>2</v>
      </c>
      <c r="K227" s="9"/>
    </row>
    <row r="228" spans="1:11" outlineLevel="1" collapsed="1" x14ac:dyDescent="0.25">
      <c r="A228" s="12" t="s">
        <v>301</v>
      </c>
      <c r="B228" s="13" t="s">
        <v>302</v>
      </c>
      <c r="C228" s="13" t="s">
        <v>396</v>
      </c>
      <c r="D228" s="14">
        <v>756.80024000000003</v>
      </c>
      <c r="E228" s="14">
        <v>1460.2225699999999</v>
      </c>
      <c r="F228" s="14">
        <v>2794.6346100000001</v>
      </c>
      <c r="G228" s="14">
        <v>1331.77916</v>
      </c>
      <c r="H228" s="14">
        <v>841.02827000000002</v>
      </c>
      <c r="I228" s="14">
        <v>688.29016999999999</v>
      </c>
      <c r="J228" s="14" t="s">
        <v>2</v>
      </c>
      <c r="K228" s="15"/>
    </row>
    <row r="229" spans="1:11" outlineLevel="2" x14ac:dyDescent="0.25">
      <c r="A229" s="16" t="s">
        <v>19</v>
      </c>
      <c r="B229" s="17" t="s">
        <v>20</v>
      </c>
      <c r="C229" s="17" t="s">
        <v>21</v>
      </c>
      <c r="D229" s="18">
        <v>44.847540000000002</v>
      </c>
      <c r="E229" s="18">
        <v>95.630970000000005</v>
      </c>
      <c r="F229" s="18">
        <v>241.87469999999999</v>
      </c>
      <c r="G229" s="18">
        <v>0</v>
      </c>
      <c r="H229" s="18">
        <v>0</v>
      </c>
      <c r="I229" s="18">
        <v>3.2050000000000001</v>
      </c>
      <c r="J229" s="18" t="s">
        <v>2</v>
      </c>
      <c r="K229" s="9"/>
    </row>
    <row r="230" spans="1:11" ht="51" hidden="1" outlineLevel="3" x14ac:dyDescent="0.25">
      <c r="A230" s="16" t="s">
        <v>22</v>
      </c>
      <c r="B230" s="17" t="s">
        <v>23</v>
      </c>
      <c r="C230" s="17" t="s">
        <v>24</v>
      </c>
      <c r="D230" s="18">
        <v>42.936</v>
      </c>
      <c r="E230" s="18">
        <v>93.248000000000005</v>
      </c>
      <c r="F230" s="18">
        <v>235.55500000000001</v>
      </c>
      <c r="G230" s="18">
        <v>0</v>
      </c>
      <c r="H230" s="18">
        <v>0</v>
      </c>
      <c r="I230" s="18">
        <v>3.2050000000000001</v>
      </c>
      <c r="J230" s="18" t="s">
        <v>2</v>
      </c>
      <c r="K230" s="9"/>
    </row>
    <row r="231" spans="1:11" ht="51" hidden="1" outlineLevel="3" x14ac:dyDescent="0.25">
      <c r="A231" s="16" t="s">
        <v>25</v>
      </c>
      <c r="B231" s="17" t="s">
        <v>26</v>
      </c>
      <c r="C231" s="17" t="s">
        <v>27</v>
      </c>
      <c r="D231" s="18">
        <v>1.91154</v>
      </c>
      <c r="E231" s="18">
        <v>2.3829699999999998</v>
      </c>
      <c r="F231" s="18">
        <v>6.3197000000000001</v>
      </c>
      <c r="G231" s="18">
        <v>0</v>
      </c>
      <c r="H231" s="18">
        <v>0</v>
      </c>
      <c r="I231" s="18">
        <v>0</v>
      </c>
      <c r="J231" s="18" t="s">
        <v>2</v>
      </c>
      <c r="K231" s="9"/>
    </row>
    <row r="232" spans="1:11" outlineLevel="2" collapsed="1" x14ac:dyDescent="0.25">
      <c r="A232" s="16" t="s">
        <v>28</v>
      </c>
      <c r="B232" s="17" t="s">
        <v>29</v>
      </c>
      <c r="C232" s="17" t="s">
        <v>30</v>
      </c>
      <c r="D232" s="18">
        <v>426.18054999999998</v>
      </c>
      <c r="E232" s="18">
        <v>102.51806999999999</v>
      </c>
      <c r="F232" s="18">
        <v>793.57201999999995</v>
      </c>
      <c r="G232" s="18">
        <v>314.94484</v>
      </c>
      <c r="H232" s="18">
        <v>206.24304000000001</v>
      </c>
      <c r="I232" s="18">
        <v>55.588999999999999</v>
      </c>
      <c r="J232" s="18" t="s">
        <v>2</v>
      </c>
      <c r="K232" s="9"/>
    </row>
    <row r="233" spans="1:11" ht="89.25" hidden="1" outlineLevel="3" x14ac:dyDescent="0.25">
      <c r="A233" s="16" t="s">
        <v>31</v>
      </c>
      <c r="B233" s="17" t="s">
        <v>32</v>
      </c>
      <c r="C233" s="17" t="s">
        <v>33</v>
      </c>
      <c r="D233" s="18">
        <v>423.964</v>
      </c>
      <c r="E233" s="18">
        <v>101.754</v>
      </c>
      <c r="F233" s="18">
        <v>760.80615999999998</v>
      </c>
      <c r="G233" s="18">
        <v>313.44484</v>
      </c>
      <c r="H233" s="18">
        <v>206.24304000000001</v>
      </c>
      <c r="I233" s="18">
        <v>36.341999999999999</v>
      </c>
      <c r="J233" s="18" t="s">
        <v>2</v>
      </c>
      <c r="K233" s="9"/>
    </row>
    <row r="234" spans="1:11" ht="63.75" hidden="1" outlineLevel="3" x14ac:dyDescent="0.25">
      <c r="A234" s="16" t="s">
        <v>34</v>
      </c>
      <c r="B234" s="17" t="s">
        <v>35</v>
      </c>
      <c r="C234" s="17" t="s">
        <v>36</v>
      </c>
      <c r="D234" s="18">
        <v>2.2165499999999998</v>
      </c>
      <c r="E234" s="18">
        <v>0.76407000000000003</v>
      </c>
      <c r="F234" s="18">
        <v>14.75586</v>
      </c>
      <c r="G234" s="18">
        <v>1.5</v>
      </c>
      <c r="H234" s="18">
        <v>0</v>
      </c>
      <c r="I234" s="18">
        <v>0</v>
      </c>
      <c r="J234" s="18" t="s">
        <v>2</v>
      </c>
      <c r="K234" s="9"/>
    </row>
    <row r="235" spans="1:11" ht="89.25" hidden="1" outlineLevel="3" x14ac:dyDescent="0.25">
      <c r="A235" s="16" t="s">
        <v>116</v>
      </c>
      <c r="B235" s="17" t="s">
        <v>117</v>
      </c>
      <c r="C235" s="17" t="s">
        <v>118</v>
      </c>
      <c r="D235" s="18">
        <v>0</v>
      </c>
      <c r="E235" s="18">
        <v>0</v>
      </c>
      <c r="F235" s="18">
        <v>18.010000000000002</v>
      </c>
      <c r="G235" s="18">
        <v>0</v>
      </c>
      <c r="H235" s="18">
        <v>0</v>
      </c>
      <c r="I235" s="18">
        <v>19.247</v>
      </c>
      <c r="J235" s="18" t="s">
        <v>2</v>
      </c>
      <c r="K235" s="9"/>
    </row>
    <row r="236" spans="1:11" outlineLevel="2" collapsed="1" x14ac:dyDescent="0.25">
      <c r="A236" s="16" t="s">
        <v>37</v>
      </c>
      <c r="B236" s="17" t="s">
        <v>38</v>
      </c>
      <c r="C236" s="17" t="s">
        <v>39</v>
      </c>
      <c r="D236" s="18">
        <v>39.251550000000002</v>
      </c>
      <c r="E236" s="18">
        <v>394.68058000000002</v>
      </c>
      <c r="F236" s="18">
        <v>569.37571000000003</v>
      </c>
      <c r="G236" s="18">
        <v>308.76238000000001</v>
      </c>
      <c r="H236" s="18">
        <v>204.15192999999999</v>
      </c>
      <c r="I236" s="18">
        <v>46.766579999999998</v>
      </c>
      <c r="J236" s="18" t="s">
        <v>2</v>
      </c>
      <c r="K236" s="9"/>
    </row>
    <row r="237" spans="1:11" ht="51" hidden="1" outlineLevel="3" x14ac:dyDescent="0.25">
      <c r="A237" s="16" t="s">
        <v>40</v>
      </c>
      <c r="B237" s="17" t="s">
        <v>41</v>
      </c>
      <c r="C237" s="17" t="s">
        <v>42</v>
      </c>
      <c r="D237" s="18">
        <v>39.251339999999999</v>
      </c>
      <c r="E237" s="18">
        <v>390.82299999999998</v>
      </c>
      <c r="F237" s="18">
        <v>542.38099999999997</v>
      </c>
      <c r="G237" s="18">
        <v>306.16994</v>
      </c>
      <c r="H237" s="18">
        <v>204</v>
      </c>
      <c r="I237" s="18">
        <v>46.692</v>
      </c>
      <c r="J237" s="18" t="s">
        <v>2</v>
      </c>
      <c r="K237" s="9"/>
    </row>
    <row r="238" spans="1:11" ht="38.25" hidden="1" outlineLevel="3" x14ac:dyDescent="0.25">
      <c r="A238" s="16" t="s">
        <v>119</v>
      </c>
      <c r="B238" s="17" t="s">
        <v>120</v>
      </c>
      <c r="C238" s="17" t="s">
        <v>121</v>
      </c>
      <c r="D238" s="18">
        <v>2.1000000000000001E-4</v>
      </c>
      <c r="E238" s="18">
        <v>3.85758</v>
      </c>
      <c r="F238" s="18">
        <v>26.994710000000001</v>
      </c>
      <c r="G238" s="18">
        <v>2.5924399999999999</v>
      </c>
      <c r="H238" s="18">
        <v>0.15193000000000001</v>
      </c>
      <c r="I238" s="18">
        <v>7.4579999999999994E-2</v>
      </c>
      <c r="J238" s="18" t="s">
        <v>2</v>
      </c>
      <c r="K238" s="9"/>
    </row>
    <row r="239" spans="1:11" ht="38.25" hidden="1" outlineLevel="3" x14ac:dyDescent="0.25">
      <c r="A239" s="16" t="s">
        <v>196</v>
      </c>
      <c r="B239" s="17" t="s">
        <v>197</v>
      </c>
      <c r="C239" s="17" t="s">
        <v>198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 t="s">
        <v>2</v>
      </c>
      <c r="K239" s="9"/>
    </row>
    <row r="240" spans="1:11" outlineLevel="2" collapsed="1" x14ac:dyDescent="0.25">
      <c r="A240" s="16" t="s">
        <v>43</v>
      </c>
      <c r="B240" s="17" t="s">
        <v>44</v>
      </c>
      <c r="C240" s="17" t="s">
        <v>45</v>
      </c>
      <c r="D240" s="18">
        <v>0</v>
      </c>
      <c r="E240" s="18">
        <v>31.135459999999998</v>
      </c>
      <c r="F240" s="18">
        <v>23.247810000000001</v>
      </c>
      <c r="G240" s="18">
        <v>21.446300000000001</v>
      </c>
      <c r="H240" s="18">
        <v>19.008299999999998</v>
      </c>
      <c r="I240" s="18">
        <v>7.5900000000000004E-3</v>
      </c>
      <c r="J240" s="18" t="s">
        <v>2</v>
      </c>
      <c r="K240" s="9"/>
    </row>
    <row r="241" spans="1:11" ht="38.25" hidden="1" outlineLevel="3" x14ac:dyDescent="0.25">
      <c r="A241" s="16" t="s">
        <v>46</v>
      </c>
      <c r="B241" s="17" t="s">
        <v>47</v>
      </c>
      <c r="C241" s="17" t="s">
        <v>48</v>
      </c>
      <c r="D241" s="18">
        <v>-1.7358</v>
      </c>
      <c r="E241" s="18">
        <v>27.983000000000001</v>
      </c>
      <c r="F241" s="18">
        <v>21.454999999999998</v>
      </c>
      <c r="G241" s="18">
        <v>20.968</v>
      </c>
      <c r="H241" s="18">
        <v>18.53</v>
      </c>
      <c r="I241" s="18">
        <v>0</v>
      </c>
      <c r="J241" s="18" t="s">
        <v>2</v>
      </c>
      <c r="K241" s="9"/>
    </row>
    <row r="242" spans="1:11" ht="25.5" hidden="1" outlineLevel="3" x14ac:dyDescent="0.25">
      <c r="A242" s="16" t="s">
        <v>49</v>
      </c>
      <c r="B242" s="17" t="s">
        <v>50</v>
      </c>
      <c r="C242" s="17" t="s">
        <v>51</v>
      </c>
      <c r="D242" s="18">
        <v>0.73580000000000001</v>
      </c>
      <c r="E242" s="18">
        <v>3.15246</v>
      </c>
      <c r="F242" s="18">
        <v>1.0198100000000001</v>
      </c>
      <c r="G242" s="18">
        <v>0.4783</v>
      </c>
      <c r="H242" s="18">
        <v>0.4783</v>
      </c>
      <c r="I242" s="18">
        <v>7.5900000000000004E-3</v>
      </c>
      <c r="J242" s="18" t="s">
        <v>2</v>
      </c>
      <c r="K242" s="9"/>
    </row>
    <row r="243" spans="1:11" ht="38.25" hidden="1" outlineLevel="3" x14ac:dyDescent="0.25">
      <c r="A243" s="16" t="s">
        <v>303</v>
      </c>
      <c r="B243" s="17" t="s">
        <v>304</v>
      </c>
      <c r="C243" s="17" t="s">
        <v>305</v>
      </c>
      <c r="D243" s="18">
        <v>1</v>
      </c>
      <c r="E243" s="18">
        <v>0</v>
      </c>
      <c r="F243" s="18">
        <v>0.77300000000000002</v>
      </c>
      <c r="G243" s="18">
        <v>0</v>
      </c>
      <c r="H243" s="18">
        <v>0</v>
      </c>
      <c r="I243" s="18">
        <v>0</v>
      </c>
      <c r="J243" s="18" t="s">
        <v>2</v>
      </c>
      <c r="K243" s="9"/>
    </row>
    <row r="244" spans="1:11" hidden="1" outlineLevel="3" x14ac:dyDescent="0.25">
      <c r="A244" s="16" t="s">
        <v>306</v>
      </c>
      <c r="B244" s="17" t="s">
        <v>307</v>
      </c>
      <c r="C244" s="17" t="s">
        <v>308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 t="s">
        <v>2</v>
      </c>
      <c r="K244" s="9"/>
    </row>
    <row r="245" spans="1:11" outlineLevel="2" collapsed="1" x14ac:dyDescent="0.25">
      <c r="A245" s="16" t="s">
        <v>58</v>
      </c>
      <c r="B245" s="17" t="s">
        <v>59</v>
      </c>
      <c r="C245" s="17" t="s">
        <v>60</v>
      </c>
      <c r="D245" s="18">
        <v>246.1206</v>
      </c>
      <c r="E245" s="18">
        <v>834.05749000000003</v>
      </c>
      <c r="F245" s="18">
        <v>1165.4643699999999</v>
      </c>
      <c r="G245" s="18">
        <v>465.00063999999998</v>
      </c>
      <c r="H245" s="18">
        <v>215</v>
      </c>
      <c r="I245" s="18">
        <v>581.197</v>
      </c>
      <c r="J245" s="18" t="s">
        <v>2</v>
      </c>
      <c r="K245" s="9"/>
    </row>
    <row r="246" spans="1:11" hidden="1" outlineLevel="3" x14ac:dyDescent="0.25">
      <c r="A246" s="16" t="s">
        <v>61</v>
      </c>
      <c r="B246" s="17" t="s">
        <v>62</v>
      </c>
      <c r="C246" s="17" t="s">
        <v>63</v>
      </c>
      <c r="D246" s="18">
        <v>172.15595999999999</v>
      </c>
      <c r="E246" s="18">
        <v>727.41</v>
      </c>
      <c r="F246" s="18">
        <v>1127.393</v>
      </c>
      <c r="G246" s="18">
        <v>442.43200000000002</v>
      </c>
      <c r="H246" s="18">
        <v>215</v>
      </c>
      <c r="I246" s="18">
        <v>579.99699999999996</v>
      </c>
      <c r="J246" s="18" t="s">
        <v>2</v>
      </c>
      <c r="K246" s="9"/>
    </row>
    <row r="247" spans="1:11" hidden="1" outlineLevel="3" x14ac:dyDescent="0.25">
      <c r="A247" s="16" t="s">
        <v>64</v>
      </c>
      <c r="B247" s="17" t="s">
        <v>65</v>
      </c>
      <c r="C247" s="17" t="s">
        <v>63</v>
      </c>
      <c r="D247" s="18">
        <v>2.5735100000000002</v>
      </c>
      <c r="E247" s="18">
        <v>51.50667</v>
      </c>
      <c r="F247" s="18">
        <v>35.671370000000003</v>
      </c>
      <c r="G247" s="18">
        <v>22.568639999999998</v>
      </c>
      <c r="H247" s="18">
        <v>0</v>
      </c>
      <c r="I247" s="18">
        <v>0</v>
      </c>
      <c r="J247" s="18" t="s">
        <v>2</v>
      </c>
      <c r="K247" s="9"/>
    </row>
    <row r="248" spans="1:11" hidden="1" outlineLevel="3" x14ac:dyDescent="0.25">
      <c r="A248" s="16" t="s">
        <v>199</v>
      </c>
      <c r="B248" s="17" t="s">
        <v>200</v>
      </c>
      <c r="C248" s="17" t="s">
        <v>201</v>
      </c>
      <c r="D248" s="18">
        <v>67.227999999999994</v>
      </c>
      <c r="E248" s="18">
        <v>52.228000000000002</v>
      </c>
      <c r="F248" s="18">
        <v>2.4</v>
      </c>
      <c r="G248" s="18">
        <v>0</v>
      </c>
      <c r="H248" s="18">
        <v>0</v>
      </c>
      <c r="I248" s="18">
        <v>1.2</v>
      </c>
      <c r="J248" s="18" t="s">
        <v>2</v>
      </c>
      <c r="K248" s="9"/>
    </row>
    <row r="249" spans="1:11" hidden="1" outlineLevel="3" x14ac:dyDescent="0.25">
      <c r="A249" s="16" t="s">
        <v>202</v>
      </c>
      <c r="B249" s="17" t="s">
        <v>203</v>
      </c>
      <c r="C249" s="17" t="s">
        <v>201</v>
      </c>
      <c r="D249" s="18">
        <v>4.1631299999999998</v>
      </c>
      <c r="E249" s="18">
        <v>2.91282</v>
      </c>
      <c r="F249" s="18">
        <v>0</v>
      </c>
      <c r="G249" s="18">
        <v>0</v>
      </c>
      <c r="H249" s="18">
        <v>0</v>
      </c>
      <c r="I249" s="18">
        <v>0</v>
      </c>
      <c r="J249" s="18" t="s">
        <v>2</v>
      </c>
      <c r="K249" s="9"/>
    </row>
    <row r="250" spans="1:11" ht="25.5" hidden="1" outlineLevel="2" collapsed="1" x14ac:dyDescent="0.25">
      <c r="A250" s="16" t="s">
        <v>68</v>
      </c>
      <c r="B250" s="17" t="s">
        <v>69</v>
      </c>
      <c r="C250" s="17" t="s">
        <v>70</v>
      </c>
      <c r="D250" s="18">
        <v>0</v>
      </c>
      <c r="E250" s="18">
        <v>0</v>
      </c>
      <c r="F250" s="18">
        <v>0</v>
      </c>
      <c r="G250" s="18">
        <v>3</v>
      </c>
      <c r="H250" s="18">
        <v>0</v>
      </c>
      <c r="I250" s="18">
        <v>0</v>
      </c>
      <c r="J250" s="18" t="s">
        <v>2</v>
      </c>
      <c r="K250" s="9"/>
    </row>
    <row r="251" spans="1:11" ht="63.75" hidden="1" outlineLevel="3" x14ac:dyDescent="0.25">
      <c r="A251" s="16" t="s">
        <v>71</v>
      </c>
      <c r="B251" s="17" t="s">
        <v>72</v>
      </c>
      <c r="C251" s="17" t="s">
        <v>73</v>
      </c>
      <c r="D251" s="18">
        <v>0</v>
      </c>
      <c r="E251" s="18">
        <v>0</v>
      </c>
      <c r="F251" s="18">
        <v>0</v>
      </c>
      <c r="G251" s="18">
        <v>3</v>
      </c>
      <c r="H251" s="18">
        <v>0</v>
      </c>
      <c r="I251" s="18">
        <v>0</v>
      </c>
      <c r="J251" s="18" t="s">
        <v>2</v>
      </c>
      <c r="K251" s="9"/>
    </row>
    <row r="252" spans="1:11" ht="25.5" hidden="1" outlineLevel="2" collapsed="1" x14ac:dyDescent="0.25">
      <c r="A252" s="16" t="s">
        <v>74</v>
      </c>
      <c r="B252" s="17" t="s">
        <v>75</v>
      </c>
      <c r="C252" s="17" t="s">
        <v>76</v>
      </c>
      <c r="D252" s="18">
        <v>0</v>
      </c>
      <c r="E252" s="18">
        <v>2.2000000000000002</v>
      </c>
      <c r="F252" s="18">
        <v>0</v>
      </c>
      <c r="G252" s="18">
        <v>198.625</v>
      </c>
      <c r="H252" s="18">
        <v>176.625</v>
      </c>
      <c r="I252" s="18">
        <v>1.1000000000000001</v>
      </c>
      <c r="J252" s="18" t="s">
        <v>2</v>
      </c>
      <c r="K252" s="9"/>
    </row>
    <row r="253" spans="1:11" ht="165.75" hidden="1" outlineLevel="3" x14ac:dyDescent="0.25">
      <c r="A253" s="16" t="s">
        <v>234</v>
      </c>
      <c r="B253" s="17" t="s">
        <v>235</v>
      </c>
      <c r="C253" s="17" t="s">
        <v>236</v>
      </c>
      <c r="D253" s="18">
        <v>0</v>
      </c>
      <c r="E253" s="18">
        <v>2.2000000000000002</v>
      </c>
      <c r="F253" s="18">
        <v>0</v>
      </c>
      <c r="G253" s="18">
        <v>0.625</v>
      </c>
      <c r="H253" s="18">
        <v>0.625</v>
      </c>
      <c r="I253" s="18">
        <v>1.1000000000000001</v>
      </c>
      <c r="J253" s="18" t="s">
        <v>2</v>
      </c>
      <c r="K253" s="9"/>
    </row>
    <row r="254" spans="1:11" ht="51" hidden="1" outlineLevel="3" x14ac:dyDescent="0.25">
      <c r="A254" s="16" t="s">
        <v>77</v>
      </c>
      <c r="B254" s="17" t="s">
        <v>78</v>
      </c>
      <c r="C254" s="17" t="s">
        <v>79</v>
      </c>
      <c r="D254" s="18">
        <v>0</v>
      </c>
      <c r="E254" s="18">
        <v>0</v>
      </c>
      <c r="F254" s="18">
        <v>0</v>
      </c>
      <c r="G254" s="18">
        <v>198</v>
      </c>
      <c r="H254" s="18">
        <v>176</v>
      </c>
      <c r="I254" s="18">
        <v>0</v>
      </c>
      <c r="J254" s="18" t="s">
        <v>2</v>
      </c>
      <c r="K254" s="9"/>
    </row>
    <row r="255" spans="1:11" ht="25.5" hidden="1" outlineLevel="2" collapsed="1" x14ac:dyDescent="0.25">
      <c r="A255" s="16" t="s">
        <v>237</v>
      </c>
      <c r="B255" s="17" t="s">
        <v>238</v>
      </c>
      <c r="C255" s="17" t="s">
        <v>239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0.22500000000000001</v>
      </c>
      <c r="J255" s="18" t="s">
        <v>2</v>
      </c>
      <c r="K255" s="9"/>
    </row>
    <row r="256" spans="1:11" ht="38.25" hidden="1" outlineLevel="3" x14ac:dyDescent="0.25">
      <c r="A256" s="16" t="s">
        <v>240</v>
      </c>
      <c r="B256" s="17" t="s">
        <v>241</v>
      </c>
      <c r="C256" s="17" t="s">
        <v>242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0.22500000000000001</v>
      </c>
      <c r="J256" s="18" t="s">
        <v>2</v>
      </c>
      <c r="K256" s="9"/>
    </row>
    <row r="257" spans="1:11" ht="25.5" hidden="1" outlineLevel="2" collapsed="1" x14ac:dyDescent="0.25">
      <c r="A257" s="16" t="s">
        <v>152</v>
      </c>
      <c r="B257" s="17" t="s">
        <v>153</v>
      </c>
      <c r="C257" s="17" t="s">
        <v>154</v>
      </c>
      <c r="D257" s="18">
        <v>0.4</v>
      </c>
      <c r="E257" s="18">
        <v>0</v>
      </c>
      <c r="F257" s="18">
        <v>1.1000000000000001</v>
      </c>
      <c r="G257" s="18">
        <v>0</v>
      </c>
      <c r="H257" s="18">
        <v>0</v>
      </c>
      <c r="I257" s="18">
        <v>0</v>
      </c>
      <c r="J257" s="18" t="s">
        <v>2</v>
      </c>
      <c r="K257" s="9"/>
    </row>
    <row r="258" spans="1:11" ht="89.25" hidden="1" outlineLevel="3" x14ac:dyDescent="0.25">
      <c r="A258" s="16" t="s">
        <v>155</v>
      </c>
      <c r="B258" s="17" t="s">
        <v>156</v>
      </c>
      <c r="C258" s="17" t="s">
        <v>157</v>
      </c>
      <c r="D258" s="18">
        <v>0.4</v>
      </c>
      <c r="E258" s="18">
        <v>0</v>
      </c>
      <c r="F258" s="18">
        <v>1.1000000000000001</v>
      </c>
      <c r="G258" s="18">
        <v>0</v>
      </c>
      <c r="H258" s="18">
        <v>0</v>
      </c>
      <c r="I258" s="18">
        <v>0</v>
      </c>
      <c r="J258" s="18" t="s">
        <v>2</v>
      </c>
      <c r="K258" s="9"/>
    </row>
    <row r="259" spans="1:11" hidden="1" outlineLevel="2" collapsed="1" x14ac:dyDescent="0.25">
      <c r="A259" s="16" t="s">
        <v>161</v>
      </c>
      <c r="B259" s="17" t="s">
        <v>162</v>
      </c>
      <c r="C259" s="17" t="s">
        <v>163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0.2</v>
      </c>
      <c r="J259" s="18" t="s">
        <v>2</v>
      </c>
      <c r="K259" s="9"/>
    </row>
    <row r="260" spans="1:11" ht="63.75" hidden="1" outlineLevel="3" x14ac:dyDescent="0.25">
      <c r="A260" s="16" t="s">
        <v>309</v>
      </c>
      <c r="B260" s="17" t="s">
        <v>310</v>
      </c>
      <c r="C260" s="17" t="s">
        <v>311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0.2</v>
      </c>
      <c r="J260" s="18" t="s">
        <v>2</v>
      </c>
      <c r="K260" s="9"/>
    </row>
    <row r="261" spans="1:11" ht="25.5" hidden="1" outlineLevel="2" collapsed="1" x14ac:dyDescent="0.25">
      <c r="A261" s="16" t="s">
        <v>253</v>
      </c>
      <c r="B261" s="17" t="s">
        <v>254</v>
      </c>
      <c r="C261" s="17" t="s">
        <v>255</v>
      </c>
      <c r="D261" s="18">
        <v>0</v>
      </c>
      <c r="E261" s="18">
        <v>0</v>
      </c>
      <c r="F261" s="18">
        <v>0</v>
      </c>
      <c r="G261" s="18">
        <v>20</v>
      </c>
      <c r="H261" s="18">
        <v>20</v>
      </c>
      <c r="I261" s="18">
        <v>0</v>
      </c>
      <c r="J261" s="18" t="s">
        <v>2</v>
      </c>
      <c r="K261" s="9"/>
    </row>
    <row r="262" spans="1:11" ht="63.75" hidden="1" outlineLevel="3" x14ac:dyDescent="0.25">
      <c r="A262" s="16" t="s">
        <v>256</v>
      </c>
      <c r="B262" s="17" t="s">
        <v>257</v>
      </c>
      <c r="C262" s="17" t="s">
        <v>258</v>
      </c>
      <c r="D262" s="18">
        <v>0</v>
      </c>
      <c r="E262" s="18">
        <v>0</v>
      </c>
      <c r="F262" s="18">
        <v>0</v>
      </c>
      <c r="G262" s="18">
        <v>20</v>
      </c>
      <c r="H262" s="18">
        <v>20</v>
      </c>
      <c r="I262" s="18">
        <v>0</v>
      </c>
      <c r="J262" s="18" t="s">
        <v>2</v>
      </c>
      <c r="K262" s="9"/>
    </row>
    <row r="263" spans="1:11" outlineLevel="1" collapsed="1" x14ac:dyDescent="0.25">
      <c r="A263" s="12" t="s">
        <v>312</v>
      </c>
      <c r="B263" s="13" t="s">
        <v>313</v>
      </c>
      <c r="C263" s="13" t="s">
        <v>391</v>
      </c>
      <c r="D263" s="14">
        <v>7336.9052099999999</v>
      </c>
      <c r="E263" s="14">
        <v>1982.90176</v>
      </c>
      <c r="F263" s="14">
        <v>298.68741</v>
      </c>
      <c r="G263" s="14">
        <v>4377.0052599999999</v>
      </c>
      <c r="H263" s="14">
        <v>133.29300000000001</v>
      </c>
      <c r="I263" s="14">
        <v>1194.673</v>
      </c>
      <c r="J263" s="14" t="s">
        <v>2</v>
      </c>
      <c r="K263" s="15"/>
    </row>
    <row r="264" spans="1:11" outlineLevel="2" x14ac:dyDescent="0.25">
      <c r="A264" s="16" t="s">
        <v>28</v>
      </c>
      <c r="B264" s="17" t="s">
        <v>29</v>
      </c>
      <c r="C264" s="17" t="s">
        <v>30</v>
      </c>
      <c r="D264" s="18">
        <v>1754.933</v>
      </c>
      <c r="E264" s="18">
        <v>295.94099999999997</v>
      </c>
      <c r="F264" s="18">
        <v>15.019</v>
      </c>
      <c r="G264" s="18">
        <v>128.78299999999999</v>
      </c>
      <c r="H264" s="18">
        <v>128.78299999999999</v>
      </c>
      <c r="I264" s="18">
        <v>0</v>
      </c>
      <c r="J264" s="18" t="s">
        <v>2</v>
      </c>
      <c r="K264" s="9"/>
    </row>
    <row r="265" spans="1:11" ht="89.25" hidden="1" outlineLevel="3" x14ac:dyDescent="0.25">
      <c r="A265" s="16" t="s">
        <v>31</v>
      </c>
      <c r="B265" s="17" t="s">
        <v>32</v>
      </c>
      <c r="C265" s="17" t="s">
        <v>33</v>
      </c>
      <c r="D265" s="18">
        <v>1754.933</v>
      </c>
      <c r="E265" s="18">
        <v>295.94099999999997</v>
      </c>
      <c r="F265" s="18">
        <v>15.019</v>
      </c>
      <c r="G265" s="18">
        <v>128.78299999999999</v>
      </c>
      <c r="H265" s="18">
        <v>128.78299999999999</v>
      </c>
      <c r="I265" s="18">
        <v>0</v>
      </c>
      <c r="J265" s="18" t="s">
        <v>2</v>
      </c>
      <c r="K265" s="9"/>
    </row>
    <row r="266" spans="1:11" outlineLevel="2" collapsed="1" x14ac:dyDescent="0.25">
      <c r="A266" s="16" t="s">
        <v>37</v>
      </c>
      <c r="B266" s="17" t="s">
        <v>38</v>
      </c>
      <c r="C266" s="17" t="s">
        <v>39</v>
      </c>
      <c r="D266" s="18">
        <v>5466.2778200000002</v>
      </c>
      <c r="E266" s="18">
        <v>1578.6599900000001</v>
      </c>
      <c r="F266" s="18">
        <v>1.3200799999999999</v>
      </c>
      <c r="G266" s="18">
        <v>3642.97019</v>
      </c>
      <c r="H266" s="18">
        <v>0</v>
      </c>
      <c r="I266" s="18">
        <v>964.66399999999999</v>
      </c>
      <c r="J266" s="18" t="s">
        <v>2</v>
      </c>
      <c r="K266" s="9"/>
    </row>
    <row r="267" spans="1:11" ht="51" hidden="1" outlineLevel="3" x14ac:dyDescent="0.25">
      <c r="A267" s="16" t="s">
        <v>40</v>
      </c>
      <c r="B267" s="17" t="s">
        <v>41</v>
      </c>
      <c r="C267" s="17" t="s">
        <v>42</v>
      </c>
      <c r="D267" s="18">
        <v>5266.4219999999996</v>
      </c>
      <c r="E267" s="18">
        <v>1575.9159999999999</v>
      </c>
      <c r="F267" s="18">
        <v>0</v>
      </c>
      <c r="G267" s="18">
        <v>3158.8950100000002</v>
      </c>
      <c r="H267" s="18">
        <v>0</v>
      </c>
      <c r="I267" s="18">
        <v>964.66399999999999</v>
      </c>
      <c r="J267" s="18" t="s">
        <v>2</v>
      </c>
      <c r="K267" s="9"/>
    </row>
    <row r="268" spans="1:11" ht="38.25" hidden="1" outlineLevel="3" x14ac:dyDescent="0.25">
      <c r="A268" s="16" t="s">
        <v>119</v>
      </c>
      <c r="B268" s="17" t="s">
        <v>120</v>
      </c>
      <c r="C268" s="17" t="s">
        <v>121</v>
      </c>
      <c r="D268" s="18">
        <v>199.85581999999999</v>
      </c>
      <c r="E268" s="18">
        <v>2.7439900000000002</v>
      </c>
      <c r="F268" s="18">
        <v>1.3200799999999999</v>
      </c>
      <c r="G268" s="18">
        <v>484.07517999999999</v>
      </c>
      <c r="H268" s="18">
        <v>0</v>
      </c>
      <c r="I268" s="18">
        <v>0</v>
      </c>
      <c r="J268" s="18" t="s">
        <v>2</v>
      </c>
      <c r="K268" s="9"/>
    </row>
    <row r="269" spans="1:11" outlineLevel="2" collapsed="1" x14ac:dyDescent="0.25">
      <c r="A269" s="16" t="s">
        <v>43</v>
      </c>
      <c r="B269" s="17" t="s">
        <v>44</v>
      </c>
      <c r="C269" s="17" t="s">
        <v>45</v>
      </c>
      <c r="D269" s="18">
        <v>10.68211</v>
      </c>
      <c r="E269" s="18">
        <v>6.0904499999999997</v>
      </c>
      <c r="F269" s="18">
        <v>0.80556000000000005</v>
      </c>
      <c r="G269" s="18">
        <v>5.4550000000000001E-2</v>
      </c>
      <c r="H269" s="18">
        <v>0</v>
      </c>
      <c r="I269" s="18">
        <v>0</v>
      </c>
      <c r="J269" s="18" t="s">
        <v>2</v>
      </c>
      <c r="K269" s="9"/>
    </row>
    <row r="270" spans="1:11" ht="38.25" hidden="1" outlineLevel="3" x14ac:dyDescent="0.25">
      <c r="A270" s="16" t="s">
        <v>46</v>
      </c>
      <c r="B270" s="17" t="s">
        <v>47</v>
      </c>
      <c r="C270" s="17" t="s">
        <v>48</v>
      </c>
      <c r="D270" s="18">
        <v>10.242000000000001</v>
      </c>
      <c r="E270" s="18">
        <v>5.8380000000000001</v>
      </c>
      <c r="F270" s="18">
        <v>0.73199999999999998</v>
      </c>
      <c r="G270" s="18">
        <v>0</v>
      </c>
      <c r="H270" s="18">
        <v>0</v>
      </c>
      <c r="I270" s="18">
        <v>0</v>
      </c>
      <c r="J270" s="18" t="s">
        <v>2</v>
      </c>
      <c r="K270" s="9"/>
    </row>
    <row r="271" spans="1:11" ht="25.5" hidden="1" outlineLevel="3" x14ac:dyDescent="0.25">
      <c r="A271" s="16" t="s">
        <v>49</v>
      </c>
      <c r="B271" s="17" t="s">
        <v>50</v>
      </c>
      <c r="C271" s="17" t="s">
        <v>51</v>
      </c>
      <c r="D271" s="18">
        <v>0.44011</v>
      </c>
      <c r="E271" s="18">
        <v>0.25245000000000001</v>
      </c>
      <c r="F271" s="18">
        <v>7.356E-2</v>
      </c>
      <c r="G271" s="18">
        <v>5.4550000000000001E-2</v>
      </c>
      <c r="H271" s="18">
        <v>0</v>
      </c>
      <c r="I271" s="18">
        <v>0</v>
      </c>
      <c r="J271" s="18" t="s">
        <v>2</v>
      </c>
      <c r="K271" s="9"/>
    </row>
    <row r="272" spans="1:11" outlineLevel="2" collapsed="1" x14ac:dyDescent="0.25">
      <c r="A272" s="16" t="s">
        <v>58</v>
      </c>
      <c r="B272" s="17" t="s">
        <v>59</v>
      </c>
      <c r="C272" s="17" t="s">
        <v>60</v>
      </c>
      <c r="D272" s="18">
        <v>37.386000000000003</v>
      </c>
      <c r="E272" s="18">
        <v>56.548850000000002</v>
      </c>
      <c r="F272" s="18">
        <v>281.54277000000002</v>
      </c>
      <c r="G272" s="18">
        <v>600.68751999999995</v>
      </c>
      <c r="H272" s="18">
        <v>0</v>
      </c>
      <c r="I272" s="18">
        <v>230.00899999999999</v>
      </c>
      <c r="J272" s="18" t="s">
        <v>2</v>
      </c>
      <c r="K272" s="9"/>
    </row>
    <row r="273" spans="1:11" hidden="1" outlineLevel="3" x14ac:dyDescent="0.25">
      <c r="A273" s="16" t="s">
        <v>199</v>
      </c>
      <c r="B273" s="17" t="s">
        <v>200</v>
      </c>
      <c r="C273" s="17" t="s">
        <v>201</v>
      </c>
      <c r="D273" s="18">
        <v>37.386000000000003</v>
      </c>
      <c r="E273" s="18">
        <v>56.067999999999998</v>
      </c>
      <c r="F273" s="18">
        <v>269.63200000000001</v>
      </c>
      <c r="G273" s="18">
        <v>520.58700999999996</v>
      </c>
      <c r="H273" s="18">
        <v>0</v>
      </c>
      <c r="I273" s="18">
        <v>258.87580000000003</v>
      </c>
      <c r="J273" s="18" t="s">
        <v>2</v>
      </c>
      <c r="K273" s="9"/>
    </row>
    <row r="274" spans="1:11" hidden="1" outlineLevel="3" x14ac:dyDescent="0.25">
      <c r="A274" s="16" t="s">
        <v>202</v>
      </c>
      <c r="B274" s="17" t="s">
        <v>203</v>
      </c>
      <c r="C274" s="17" t="s">
        <v>201</v>
      </c>
      <c r="D274" s="18">
        <v>0</v>
      </c>
      <c r="E274" s="18">
        <v>0.48085</v>
      </c>
      <c r="F274" s="18">
        <v>11.910769999999999</v>
      </c>
      <c r="G274" s="18">
        <v>80.10051</v>
      </c>
      <c r="H274" s="18">
        <v>0</v>
      </c>
      <c r="I274" s="18">
        <v>0</v>
      </c>
      <c r="J274" s="18" t="s">
        <v>2</v>
      </c>
      <c r="K274" s="9"/>
    </row>
    <row r="275" spans="1:11" hidden="1" outlineLevel="3" x14ac:dyDescent="0.25">
      <c r="A275" s="16" t="s">
        <v>204</v>
      </c>
      <c r="B275" s="17" t="s">
        <v>205</v>
      </c>
      <c r="C275" s="17" t="s">
        <v>201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-28.866800000000001</v>
      </c>
      <c r="J275" s="18" t="s">
        <v>2</v>
      </c>
      <c r="K275" s="9"/>
    </row>
    <row r="276" spans="1:11" ht="25.5" hidden="1" outlineLevel="2" collapsed="1" x14ac:dyDescent="0.25">
      <c r="A276" s="16" t="s">
        <v>74</v>
      </c>
      <c r="B276" s="17" t="s">
        <v>75</v>
      </c>
      <c r="C276" s="17" t="s">
        <v>76</v>
      </c>
      <c r="D276" s="18">
        <v>0.4</v>
      </c>
      <c r="E276" s="18">
        <v>44</v>
      </c>
      <c r="F276" s="18">
        <v>0</v>
      </c>
      <c r="G276" s="18">
        <v>0</v>
      </c>
      <c r="H276" s="18">
        <v>0</v>
      </c>
      <c r="I276" s="18">
        <v>0</v>
      </c>
      <c r="J276" s="18" t="s">
        <v>2</v>
      </c>
      <c r="K276" s="9"/>
    </row>
    <row r="277" spans="1:11" ht="165.75" hidden="1" outlineLevel="3" x14ac:dyDescent="0.25">
      <c r="A277" s="16" t="s">
        <v>234</v>
      </c>
      <c r="B277" s="17" t="s">
        <v>235</v>
      </c>
      <c r="C277" s="17" t="s">
        <v>236</v>
      </c>
      <c r="D277" s="18">
        <v>0.4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 t="s">
        <v>2</v>
      </c>
      <c r="K277" s="9"/>
    </row>
    <row r="278" spans="1:11" ht="51" hidden="1" outlineLevel="3" x14ac:dyDescent="0.25">
      <c r="A278" s="16" t="s">
        <v>77</v>
      </c>
      <c r="B278" s="17" t="s">
        <v>78</v>
      </c>
      <c r="C278" s="17" t="s">
        <v>79</v>
      </c>
      <c r="D278" s="18">
        <v>0</v>
      </c>
      <c r="E278" s="18">
        <v>44</v>
      </c>
      <c r="F278" s="18">
        <v>0</v>
      </c>
      <c r="G278" s="18">
        <v>0</v>
      </c>
      <c r="H278" s="18">
        <v>0</v>
      </c>
      <c r="I278" s="18">
        <v>0</v>
      </c>
      <c r="J278" s="18" t="s">
        <v>2</v>
      </c>
      <c r="K278" s="9"/>
    </row>
    <row r="279" spans="1:11" ht="63.75" hidden="1" outlineLevel="2" collapsed="1" x14ac:dyDescent="0.25">
      <c r="A279" s="16" t="s">
        <v>143</v>
      </c>
      <c r="B279" s="17" t="s">
        <v>144</v>
      </c>
      <c r="C279" s="17" t="s">
        <v>145</v>
      </c>
      <c r="D279" s="18">
        <v>7.0012800000000004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 t="s">
        <v>2</v>
      </c>
      <c r="K279" s="9"/>
    </row>
    <row r="280" spans="1:11" hidden="1" outlineLevel="3" x14ac:dyDescent="0.25">
      <c r="A280" s="16" t="s">
        <v>314</v>
      </c>
      <c r="B280" s="17" t="s">
        <v>315</v>
      </c>
      <c r="C280" s="17" t="s">
        <v>316</v>
      </c>
      <c r="D280" s="18">
        <v>7.0012800000000004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 t="s">
        <v>2</v>
      </c>
      <c r="K280" s="9"/>
    </row>
    <row r="281" spans="1:11" hidden="1" outlineLevel="2" collapsed="1" x14ac:dyDescent="0.25">
      <c r="A281" s="16" t="s">
        <v>83</v>
      </c>
      <c r="B281" s="17" t="s">
        <v>84</v>
      </c>
      <c r="C281" s="17" t="s">
        <v>85</v>
      </c>
      <c r="D281" s="18">
        <v>0</v>
      </c>
      <c r="E281" s="18">
        <v>1.66147</v>
      </c>
      <c r="F281" s="18">
        <v>0</v>
      </c>
      <c r="G281" s="18">
        <v>2.71</v>
      </c>
      <c r="H281" s="18">
        <v>2.71</v>
      </c>
      <c r="I281" s="18">
        <v>0</v>
      </c>
      <c r="J281" s="18" t="s">
        <v>2</v>
      </c>
      <c r="K281" s="9"/>
    </row>
    <row r="282" spans="1:11" ht="51" hidden="1" outlineLevel="3" x14ac:dyDescent="0.25">
      <c r="A282" s="16" t="s">
        <v>86</v>
      </c>
      <c r="B282" s="17" t="s">
        <v>87</v>
      </c>
      <c r="C282" s="17" t="s">
        <v>88</v>
      </c>
      <c r="D282" s="18">
        <v>0</v>
      </c>
      <c r="E282" s="18">
        <v>0.29327999999999999</v>
      </c>
      <c r="F282" s="18">
        <v>0</v>
      </c>
      <c r="G282" s="18">
        <v>2.71</v>
      </c>
      <c r="H282" s="18">
        <v>2.71</v>
      </c>
      <c r="I282" s="18">
        <v>0</v>
      </c>
      <c r="J282" s="18" t="s">
        <v>2</v>
      </c>
      <c r="K282" s="9"/>
    </row>
    <row r="283" spans="1:11" ht="51" hidden="1" outlineLevel="3" x14ac:dyDescent="0.25">
      <c r="A283" s="16" t="s">
        <v>89</v>
      </c>
      <c r="B283" s="17" t="s">
        <v>90</v>
      </c>
      <c r="C283" s="17" t="s">
        <v>91</v>
      </c>
      <c r="D283" s="18">
        <v>0</v>
      </c>
      <c r="E283" s="18">
        <v>1.36819</v>
      </c>
      <c r="F283" s="18">
        <v>0</v>
      </c>
      <c r="G283" s="18">
        <v>0</v>
      </c>
      <c r="H283" s="18">
        <v>0</v>
      </c>
      <c r="I283" s="18">
        <v>0</v>
      </c>
      <c r="J283" s="18" t="s">
        <v>2</v>
      </c>
      <c r="K283" s="9"/>
    </row>
    <row r="284" spans="1:11" ht="25.5" hidden="1" outlineLevel="2" collapsed="1" x14ac:dyDescent="0.25">
      <c r="A284" s="16" t="s">
        <v>237</v>
      </c>
      <c r="B284" s="17" t="s">
        <v>238</v>
      </c>
      <c r="C284" s="17" t="s">
        <v>239</v>
      </c>
      <c r="D284" s="18">
        <v>0.22500000000000001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 t="s">
        <v>2</v>
      </c>
      <c r="K284" s="9"/>
    </row>
    <row r="285" spans="1:11" ht="38.25" hidden="1" outlineLevel="3" x14ac:dyDescent="0.25">
      <c r="A285" s="16" t="s">
        <v>240</v>
      </c>
      <c r="B285" s="17" t="s">
        <v>241</v>
      </c>
      <c r="C285" s="17" t="s">
        <v>242</v>
      </c>
      <c r="D285" s="18">
        <v>0.22500000000000001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 t="s">
        <v>2</v>
      </c>
      <c r="K285" s="9"/>
    </row>
    <row r="286" spans="1:11" ht="25.5" hidden="1" outlineLevel="2" collapsed="1" x14ac:dyDescent="0.25">
      <c r="A286" s="16" t="s">
        <v>152</v>
      </c>
      <c r="B286" s="17" t="s">
        <v>153</v>
      </c>
      <c r="C286" s="17" t="s">
        <v>154</v>
      </c>
      <c r="D286" s="18">
        <v>0</v>
      </c>
      <c r="E286" s="18">
        <v>0</v>
      </c>
      <c r="F286" s="18">
        <v>0</v>
      </c>
      <c r="G286" s="18">
        <v>1.8</v>
      </c>
      <c r="H286" s="18">
        <v>1.8</v>
      </c>
      <c r="I286" s="18">
        <v>0</v>
      </c>
      <c r="J286" s="18" t="s">
        <v>2</v>
      </c>
      <c r="K286" s="9"/>
    </row>
    <row r="287" spans="1:11" ht="89.25" hidden="1" outlineLevel="3" x14ac:dyDescent="0.25">
      <c r="A287" s="16" t="s">
        <v>155</v>
      </c>
      <c r="B287" s="17" t="s">
        <v>156</v>
      </c>
      <c r="C287" s="17" t="s">
        <v>157</v>
      </c>
      <c r="D287" s="18">
        <v>0</v>
      </c>
      <c r="E287" s="18">
        <v>0</v>
      </c>
      <c r="F287" s="18">
        <v>0</v>
      </c>
      <c r="G287" s="18">
        <v>1.8</v>
      </c>
      <c r="H287" s="18">
        <v>1.8</v>
      </c>
      <c r="I287" s="18">
        <v>0</v>
      </c>
      <c r="J287" s="18" t="s">
        <v>2</v>
      </c>
      <c r="K287" s="9"/>
    </row>
    <row r="288" spans="1:11" ht="25.5" hidden="1" outlineLevel="2" collapsed="1" x14ac:dyDescent="0.25">
      <c r="A288" s="16" t="s">
        <v>167</v>
      </c>
      <c r="B288" s="17" t="s">
        <v>168</v>
      </c>
      <c r="C288" s="17" t="s">
        <v>169</v>
      </c>
      <c r="D288" s="18">
        <v>60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 t="s">
        <v>2</v>
      </c>
      <c r="K288" s="9"/>
    </row>
    <row r="289" spans="1:11" ht="38.25" hidden="1" outlineLevel="3" x14ac:dyDescent="0.25">
      <c r="A289" s="16" t="s">
        <v>317</v>
      </c>
      <c r="B289" s="17" t="s">
        <v>318</v>
      </c>
      <c r="C289" s="17" t="s">
        <v>288</v>
      </c>
      <c r="D289" s="18">
        <v>60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 t="s">
        <v>2</v>
      </c>
      <c r="K289" s="9"/>
    </row>
    <row r="290" spans="1:11" outlineLevel="1" collapsed="1" x14ac:dyDescent="0.25">
      <c r="A290" s="12" t="s">
        <v>319</v>
      </c>
      <c r="B290" s="13" t="s">
        <v>320</v>
      </c>
      <c r="C290" s="13" t="s">
        <v>321</v>
      </c>
      <c r="D290" s="14">
        <v>2776.9917700000001</v>
      </c>
      <c r="E290" s="14">
        <v>1935.90534</v>
      </c>
      <c r="F290" s="14">
        <v>2319.16356</v>
      </c>
      <c r="G290" s="14">
        <v>3154.3234200000002</v>
      </c>
      <c r="H290" s="14">
        <v>1271.98361</v>
      </c>
      <c r="I290" s="14">
        <v>1197.6038000000001</v>
      </c>
      <c r="J290" s="14" t="s">
        <v>2</v>
      </c>
      <c r="K290" s="15"/>
    </row>
    <row r="291" spans="1:11" outlineLevel="2" x14ac:dyDescent="0.25">
      <c r="A291" s="16" t="s">
        <v>19</v>
      </c>
      <c r="B291" s="17" t="s">
        <v>20</v>
      </c>
      <c r="C291" s="17" t="s">
        <v>21</v>
      </c>
      <c r="D291" s="18">
        <v>310.39157</v>
      </c>
      <c r="E291" s="18">
        <v>0</v>
      </c>
      <c r="F291" s="18">
        <v>61.737340000000003</v>
      </c>
      <c r="G291" s="18">
        <v>0</v>
      </c>
      <c r="H291" s="18">
        <v>0</v>
      </c>
      <c r="I291" s="18">
        <v>0</v>
      </c>
      <c r="J291" s="18" t="s">
        <v>2</v>
      </c>
      <c r="K291" s="9"/>
    </row>
    <row r="292" spans="1:11" ht="51" hidden="1" outlineLevel="3" x14ac:dyDescent="0.25">
      <c r="A292" s="16" t="s">
        <v>22</v>
      </c>
      <c r="B292" s="17" t="s">
        <v>23</v>
      </c>
      <c r="C292" s="17" t="s">
        <v>24</v>
      </c>
      <c r="D292" s="18">
        <v>307.92899999999997</v>
      </c>
      <c r="E292" s="18">
        <v>0</v>
      </c>
      <c r="F292" s="18">
        <v>61.737000000000002</v>
      </c>
      <c r="G292" s="18">
        <v>0</v>
      </c>
      <c r="H292" s="18">
        <v>0</v>
      </c>
      <c r="I292" s="18">
        <v>0</v>
      </c>
      <c r="J292" s="18" t="s">
        <v>2</v>
      </c>
      <c r="K292" s="9"/>
    </row>
    <row r="293" spans="1:11" ht="51" hidden="1" outlineLevel="3" x14ac:dyDescent="0.25">
      <c r="A293" s="16" t="s">
        <v>25</v>
      </c>
      <c r="B293" s="17" t="s">
        <v>26</v>
      </c>
      <c r="C293" s="17" t="s">
        <v>27</v>
      </c>
      <c r="D293" s="18">
        <v>2.4625699999999999</v>
      </c>
      <c r="E293" s="18">
        <v>0</v>
      </c>
      <c r="F293" s="18">
        <v>3.4000000000000002E-4</v>
      </c>
      <c r="G293" s="18">
        <v>0</v>
      </c>
      <c r="H293" s="18">
        <v>0</v>
      </c>
      <c r="I293" s="18">
        <v>0</v>
      </c>
      <c r="J293" s="18" t="s">
        <v>2</v>
      </c>
      <c r="K293" s="9"/>
    </row>
    <row r="294" spans="1:11" outlineLevel="2" collapsed="1" x14ac:dyDescent="0.25">
      <c r="A294" s="16" t="s">
        <v>28</v>
      </c>
      <c r="B294" s="17" t="s">
        <v>29</v>
      </c>
      <c r="C294" s="17" t="s">
        <v>30</v>
      </c>
      <c r="D294" s="18">
        <v>2008.2465</v>
      </c>
      <c r="E294" s="18">
        <v>1542.694</v>
      </c>
      <c r="F294" s="18">
        <v>1892.45</v>
      </c>
      <c r="G294" s="18">
        <v>2022.779</v>
      </c>
      <c r="H294" s="18">
        <v>1020.846</v>
      </c>
      <c r="I294" s="18">
        <v>846.73199999999997</v>
      </c>
      <c r="J294" s="18" t="s">
        <v>2</v>
      </c>
      <c r="K294" s="9"/>
    </row>
    <row r="295" spans="1:11" ht="89.25" hidden="1" outlineLevel="3" x14ac:dyDescent="0.25">
      <c r="A295" s="16" t="s">
        <v>31</v>
      </c>
      <c r="B295" s="17" t="s">
        <v>32</v>
      </c>
      <c r="C295" s="17" t="s">
        <v>33</v>
      </c>
      <c r="D295" s="18">
        <v>2007.8710000000001</v>
      </c>
      <c r="E295" s="18">
        <v>1542.694</v>
      </c>
      <c r="F295" s="18">
        <v>1892.45</v>
      </c>
      <c r="G295" s="18">
        <v>2022.779</v>
      </c>
      <c r="H295" s="18">
        <v>1020.846</v>
      </c>
      <c r="I295" s="18">
        <v>846.73199999999997</v>
      </c>
      <c r="J295" s="18" t="s">
        <v>2</v>
      </c>
      <c r="K295" s="9"/>
    </row>
    <row r="296" spans="1:11" ht="63.75" hidden="1" outlineLevel="3" x14ac:dyDescent="0.25">
      <c r="A296" s="16" t="s">
        <v>34</v>
      </c>
      <c r="B296" s="17" t="s">
        <v>35</v>
      </c>
      <c r="C296" s="17" t="s">
        <v>36</v>
      </c>
      <c r="D296" s="18">
        <v>0.3755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 t="s">
        <v>2</v>
      </c>
      <c r="K296" s="9"/>
    </row>
    <row r="297" spans="1:11" outlineLevel="2" collapsed="1" x14ac:dyDescent="0.25">
      <c r="A297" s="16" t="s">
        <v>37</v>
      </c>
      <c r="B297" s="17" t="s">
        <v>38</v>
      </c>
      <c r="C297" s="17" t="s">
        <v>39</v>
      </c>
      <c r="D297" s="18">
        <v>0</v>
      </c>
      <c r="E297" s="18">
        <v>0</v>
      </c>
      <c r="F297" s="18">
        <v>0</v>
      </c>
      <c r="G297" s="18">
        <v>34.044519999999999</v>
      </c>
      <c r="H297" s="18">
        <v>23.493099999999998</v>
      </c>
      <c r="I297" s="18">
        <v>9.532</v>
      </c>
      <c r="J297" s="18" t="s">
        <v>2</v>
      </c>
      <c r="K297" s="9"/>
    </row>
    <row r="298" spans="1:11" ht="51" hidden="1" outlineLevel="3" x14ac:dyDescent="0.25">
      <c r="A298" s="16" t="s">
        <v>40</v>
      </c>
      <c r="B298" s="17" t="s">
        <v>41</v>
      </c>
      <c r="C298" s="17" t="s">
        <v>42</v>
      </c>
      <c r="D298" s="18">
        <v>0</v>
      </c>
      <c r="E298" s="18">
        <v>0</v>
      </c>
      <c r="F298" s="18">
        <v>0</v>
      </c>
      <c r="G298" s="18">
        <v>34.027999999999999</v>
      </c>
      <c r="H298" s="18">
        <v>23.488</v>
      </c>
      <c r="I298" s="18">
        <v>9.532</v>
      </c>
      <c r="J298" s="18" t="s">
        <v>2</v>
      </c>
      <c r="K298" s="9"/>
    </row>
    <row r="299" spans="1:11" ht="38.25" hidden="1" outlineLevel="3" x14ac:dyDescent="0.25">
      <c r="A299" s="16" t="s">
        <v>119</v>
      </c>
      <c r="B299" s="17" t="s">
        <v>120</v>
      </c>
      <c r="C299" s="17" t="s">
        <v>121</v>
      </c>
      <c r="D299" s="18">
        <v>0</v>
      </c>
      <c r="E299" s="18">
        <v>0</v>
      </c>
      <c r="F299" s="18">
        <v>0</v>
      </c>
      <c r="G299" s="18">
        <v>1.652E-2</v>
      </c>
      <c r="H299" s="18">
        <v>5.1000000000000004E-3</v>
      </c>
      <c r="I299" s="18">
        <v>0</v>
      </c>
      <c r="J299" s="18" t="s">
        <v>2</v>
      </c>
      <c r="K299" s="9"/>
    </row>
    <row r="300" spans="1:11" ht="38.25" hidden="1" outlineLevel="3" x14ac:dyDescent="0.25">
      <c r="A300" s="16" t="s">
        <v>196</v>
      </c>
      <c r="B300" s="17" t="s">
        <v>197</v>
      </c>
      <c r="C300" s="17" t="s">
        <v>198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 t="s">
        <v>2</v>
      </c>
      <c r="K300" s="9"/>
    </row>
    <row r="301" spans="1:11" outlineLevel="2" collapsed="1" x14ac:dyDescent="0.25">
      <c r="A301" s="16" t="s">
        <v>43</v>
      </c>
      <c r="B301" s="17" t="s">
        <v>44</v>
      </c>
      <c r="C301" s="17" t="s">
        <v>45</v>
      </c>
      <c r="D301" s="18">
        <v>25.264990000000001</v>
      </c>
      <c r="E301" s="18">
        <v>6.1820000000000004</v>
      </c>
      <c r="F301" s="18">
        <v>44.128219999999999</v>
      </c>
      <c r="G301" s="18">
        <v>12.743</v>
      </c>
      <c r="H301" s="18">
        <v>9.6809999999999992</v>
      </c>
      <c r="I301" s="18">
        <v>3.0070000000000001</v>
      </c>
      <c r="J301" s="18" t="s">
        <v>2</v>
      </c>
      <c r="K301" s="9"/>
    </row>
    <row r="302" spans="1:11" ht="38.25" hidden="1" outlineLevel="3" x14ac:dyDescent="0.25">
      <c r="A302" s="16" t="s">
        <v>46</v>
      </c>
      <c r="B302" s="17" t="s">
        <v>47</v>
      </c>
      <c r="C302" s="17" t="s">
        <v>48</v>
      </c>
      <c r="D302" s="18">
        <v>25.231000000000002</v>
      </c>
      <c r="E302" s="18">
        <v>6.1820000000000004</v>
      </c>
      <c r="F302" s="18">
        <v>43.304000000000002</v>
      </c>
      <c r="G302" s="18">
        <v>12.743</v>
      </c>
      <c r="H302" s="18">
        <v>9.6809999999999992</v>
      </c>
      <c r="I302" s="18">
        <v>3.0070000000000001</v>
      </c>
      <c r="J302" s="18" t="s">
        <v>2</v>
      </c>
      <c r="K302" s="9"/>
    </row>
    <row r="303" spans="1:11" ht="25.5" hidden="1" outlineLevel="3" x14ac:dyDescent="0.25">
      <c r="A303" s="16" t="s">
        <v>49</v>
      </c>
      <c r="B303" s="17" t="s">
        <v>50</v>
      </c>
      <c r="C303" s="17" t="s">
        <v>51</v>
      </c>
      <c r="D303" s="18">
        <v>3.3989999999999999E-2</v>
      </c>
      <c r="E303" s="18">
        <v>0</v>
      </c>
      <c r="F303" s="18">
        <v>0.82421999999999995</v>
      </c>
      <c r="G303" s="18">
        <v>0</v>
      </c>
      <c r="H303" s="18">
        <v>0</v>
      </c>
      <c r="I303" s="18">
        <v>0</v>
      </c>
      <c r="J303" s="18" t="s">
        <v>2</v>
      </c>
      <c r="K303" s="9"/>
    </row>
    <row r="304" spans="1:11" outlineLevel="2" collapsed="1" x14ac:dyDescent="0.25">
      <c r="A304" s="16" t="s">
        <v>58</v>
      </c>
      <c r="B304" s="17" t="s">
        <v>59</v>
      </c>
      <c r="C304" s="17" t="s">
        <v>60</v>
      </c>
      <c r="D304" s="18">
        <v>117.63907</v>
      </c>
      <c r="E304" s="18">
        <v>37.076999999999998</v>
      </c>
      <c r="F304" s="18">
        <v>10.423</v>
      </c>
      <c r="G304" s="18">
        <v>763.77288999999996</v>
      </c>
      <c r="H304" s="18">
        <v>7.8170000000000002</v>
      </c>
      <c r="I304" s="18">
        <v>304.85300000000001</v>
      </c>
      <c r="J304" s="18" t="s">
        <v>2</v>
      </c>
      <c r="K304" s="9"/>
    </row>
    <row r="305" spans="1:11" hidden="1" outlineLevel="3" x14ac:dyDescent="0.25">
      <c r="A305" s="16" t="s">
        <v>122</v>
      </c>
      <c r="B305" s="17" t="s">
        <v>123</v>
      </c>
      <c r="C305" s="17" t="s">
        <v>124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304.85300000000001</v>
      </c>
      <c r="J305" s="18" t="s">
        <v>2</v>
      </c>
      <c r="K305" s="9"/>
    </row>
    <row r="306" spans="1:11" hidden="1" outlineLevel="3" x14ac:dyDescent="0.25">
      <c r="A306" s="16" t="s">
        <v>61</v>
      </c>
      <c r="B306" s="17" t="s">
        <v>62</v>
      </c>
      <c r="C306" s="17" t="s">
        <v>63</v>
      </c>
      <c r="D306" s="18">
        <v>117.048</v>
      </c>
      <c r="E306" s="18">
        <v>37.076999999999998</v>
      </c>
      <c r="F306" s="18">
        <v>10.423</v>
      </c>
      <c r="G306" s="18">
        <v>614.91967999999997</v>
      </c>
      <c r="H306" s="18">
        <v>7.8170000000000002</v>
      </c>
      <c r="I306" s="18">
        <v>0</v>
      </c>
      <c r="J306" s="18" t="s">
        <v>2</v>
      </c>
      <c r="K306" s="9"/>
    </row>
    <row r="307" spans="1:11" hidden="1" outlineLevel="3" x14ac:dyDescent="0.25">
      <c r="A307" s="16" t="s">
        <v>64</v>
      </c>
      <c r="B307" s="17" t="s">
        <v>65</v>
      </c>
      <c r="C307" s="17" t="s">
        <v>63</v>
      </c>
      <c r="D307" s="18">
        <v>0.59106999999999998</v>
      </c>
      <c r="E307" s="18">
        <v>0</v>
      </c>
      <c r="F307" s="18">
        <v>0</v>
      </c>
      <c r="G307" s="18">
        <v>148.85320999999999</v>
      </c>
      <c r="H307" s="18">
        <v>0</v>
      </c>
      <c r="I307" s="18">
        <v>0</v>
      </c>
      <c r="J307" s="18" t="s">
        <v>2</v>
      </c>
      <c r="K307" s="9"/>
    </row>
    <row r="308" spans="1:11" ht="25.5" hidden="1" outlineLevel="2" collapsed="1" x14ac:dyDescent="0.25">
      <c r="A308" s="16" t="s">
        <v>68</v>
      </c>
      <c r="B308" s="17" t="s">
        <v>69</v>
      </c>
      <c r="C308" s="17" t="s">
        <v>70</v>
      </c>
      <c r="D308" s="18">
        <v>0</v>
      </c>
      <c r="E308" s="18">
        <v>3.2000999999999999</v>
      </c>
      <c r="F308" s="18">
        <v>0</v>
      </c>
      <c r="G308" s="18">
        <v>0.3</v>
      </c>
      <c r="H308" s="18">
        <v>0.3</v>
      </c>
      <c r="I308" s="18">
        <v>0.3</v>
      </c>
      <c r="J308" s="18" t="s">
        <v>2</v>
      </c>
      <c r="K308" s="9"/>
    </row>
    <row r="309" spans="1:11" ht="63.75" hidden="1" outlineLevel="3" x14ac:dyDescent="0.25">
      <c r="A309" s="16" t="s">
        <v>71</v>
      </c>
      <c r="B309" s="17" t="s">
        <v>72</v>
      </c>
      <c r="C309" s="17" t="s">
        <v>73</v>
      </c>
      <c r="D309" s="18">
        <v>0</v>
      </c>
      <c r="E309" s="18">
        <v>3.2000999999999999</v>
      </c>
      <c r="F309" s="18">
        <v>0</v>
      </c>
      <c r="G309" s="18">
        <v>0.3</v>
      </c>
      <c r="H309" s="18">
        <v>0.3</v>
      </c>
      <c r="I309" s="18">
        <v>0.3</v>
      </c>
      <c r="J309" s="18" t="s">
        <v>2</v>
      </c>
      <c r="K309" s="9"/>
    </row>
    <row r="310" spans="1:11" ht="25.5" hidden="1" outlineLevel="2" collapsed="1" x14ac:dyDescent="0.25">
      <c r="A310" s="16" t="s">
        <v>74</v>
      </c>
      <c r="B310" s="17" t="s">
        <v>75</v>
      </c>
      <c r="C310" s="17" t="s">
        <v>76</v>
      </c>
      <c r="D310" s="18">
        <v>0</v>
      </c>
      <c r="E310" s="18">
        <v>0</v>
      </c>
      <c r="F310" s="18">
        <v>51.5</v>
      </c>
      <c r="G310" s="18">
        <v>0</v>
      </c>
      <c r="H310" s="18">
        <v>0</v>
      </c>
      <c r="I310" s="18">
        <v>0</v>
      </c>
      <c r="J310" s="18" t="s">
        <v>2</v>
      </c>
      <c r="K310" s="9"/>
    </row>
    <row r="311" spans="1:11" ht="51" hidden="1" outlineLevel="3" x14ac:dyDescent="0.25">
      <c r="A311" s="16" t="s">
        <v>77</v>
      </c>
      <c r="B311" s="17" t="s">
        <v>78</v>
      </c>
      <c r="C311" s="17" t="s">
        <v>79</v>
      </c>
      <c r="D311" s="18">
        <v>0</v>
      </c>
      <c r="E311" s="18">
        <v>0</v>
      </c>
      <c r="F311" s="18">
        <v>44</v>
      </c>
      <c r="G311" s="18">
        <v>0</v>
      </c>
      <c r="H311" s="18">
        <v>0</v>
      </c>
      <c r="I311" s="18">
        <v>0</v>
      </c>
      <c r="J311" s="18" t="s">
        <v>2</v>
      </c>
      <c r="K311" s="9"/>
    </row>
    <row r="312" spans="1:11" ht="89.25" hidden="1" outlineLevel="3" x14ac:dyDescent="0.25">
      <c r="A312" s="16" t="s">
        <v>322</v>
      </c>
      <c r="B312" s="17" t="s">
        <v>323</v>
      </c>
      <c r="C312" s="17" t="s">
        <v>82</v>
      </c>
      <c r="D312" s="18">
        <v>0</v>
      </c>
      <c r="E312" s="18">
        <v>0</v>
      </c>
      <c r="F312" s="18">
        <v>7.5</v>
      </c>
      <c r="G312" s="18">
        <v>0</v>
      </c>
      <c r="H312" s="18">
        <v>0</v>
      </c>
      <c r="I312" s="18">
        <v>0</v>
      </c>
      <c r="J312" s="18" t="s">
        <v>2</v>
      </c>
      <c r="K312" s="9"/>
    </row>
    <row r="313" spans="1:11" ht="76.5" hidden="1" outlineLevel="2" collapsed="1" x14ac:dyDescent="0.25">
      <c r="A313" s="16" t="s">
        <v>128</v>
      </c>
      <c r="B313" s="17" t="s">
        <v>129</v>
      </c>
      <c r="C313" s="17" t="s">
        <v>130</v>
      </c>
      <c r="D313" s="18">
        <v>271.10852999999997</v>
      </c>
      <c r="E313" s="18">
        <v>170.608</v>
      </c>
      <c r="F313" s="18">
        <v>177.67500000000001</v>
      </c>
      <c r="G313" s="18">
        <v>177.67500000000001</v>
      </c>
      <c r="H313" s="18">
        <v>88.837500000000006</v>
      </c>
      <c r="I313" s="18">
        <v>25.510999999999999</v>
      </c>
      <c r="J313" s="18" t="s">
        <v>2</v>
      </c>
      <c r="K313" s="9"/>
    </row>
    <row r="314" spans="1:11" ht="76.5" hidden="1" outlineLevel="3" x14ac:dyDescent="0.25">
      <c r="A314" s="16" t="s">
        <v>324</v>
      </c>
      <c r="B314" s="17" t="s">
        <v>325</v>
      </c>
      <c r="C314" s="17" t="s">
        <v>326</v>
      </c>
      <c r="D314" s="18">
        <v>0</v>
      </c>
      <c r="E314" s="18">
        <v>170.608</v>
      </c>
      <c r="F314" s="18">
        <v>177.67500000000001</v>
      </c>
      <c r="G314" s="18">
        <v>177.67500000000001</v>
      </c>
      <c r="H314" s="18">
        <v>88.837500000000006</v>
      </c>
      <c r="I314" s="18">
        <v>0</v>
      </c>
      <c r="J314" s="18" t="s">
        <v>2</v>
      </c>
      <c r="K314" s="9"/>
    </row>
    <row r="315" spans="1:11" ht="63.75" hidden="1" outlineLevel="3" x14ac:dyDescent="0.25">
      <c r="A315" s="16" t="s">
        <v>327</v>
      </c>
      <c r="B315" s="17" t="s">
        <v>328</v>
      </c>
      <c r="C315" s="17" t="s">
        <v>270</v>
      </c>
      <c r="D315" s="18">
        <v>270.09399999999999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 t="s">
        <v>2</v>
      </c>
      <c r="K315" s="9"/>
    </row>
    <row r="316" spans="1:11" ht="63.75" hidden="1" outlineLevel="3" x14ac:dyDescent="0.25">
      <c r="A316" s="16" t="s">
        <v>329</v>
      </c>
      <c r="B316" s="17" t="s">
        <v>330</v>
      </c>
      <c r="C316" s="17" t="s">
        <v>270</v>
      </c>
      <c r="D316" s="18">
        <v>1.0145299999999999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 t="s">
        <v>2</v>
      </c>
      <c r="K316" s="9"/>
    </row>
    <row r="317" spans="1:11" ht="63.75" hidden="1" outlineLevel="3" x14ac:dyDescent="0.25">
      <c r="A317" s="16" t="s">
        <v>331</v>
      </c>
      <c r="B317" s="17" t="s">
        <v>332</v>
      </c>
      <c r="C317" s="17" t="s">
        <v>136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25.510999999999999</v>
      </c>
      <c r="J317" s="18" t="s">
        <v>2</v>
      </c>
      <c r="K317" s="9"/>
    </row>
    <row r="318" spans="1:11" hidden="1" outlineLevel="2" collapsed="1" x14ac:dyDescent="0.25">
      <c r="A318" s="16" t="s">
        <v>83</v>
      </c>
      <c r="B318" s="17" t="s">
        <v>84</v>
      </c>
      <c r="C318" s="17" t="s">
        <v>85</v>
      </c>
      <c r="D318" s="18">
        <v>27.441109999999998</v>
      </c>
      <c r="E318" s="18">
        <v>56.144240000000003</v>
      </c>
      <c r="F318" s="18">
        <v>0</v>
      </c>
      <c r="G318" s="18">
        <v>1.00901</v>
      </c>
      <c r="H318" s="18">
        <v>1.00901</v>
      </c>
      <c r="I318" s="18">
        <v>7.6688000000000001</v>
      </c>
      <c r="J318" s="18" t="s">
        <v>2</v>
      </c>
      <c r="K318" s="9"/>
    </row>
    <row r="319" spans="1:11" ht="51" hidden="1" outlineLevel="3" x14ac:dyDescent="0.25">
      <c r="A319" s="16" t="s">
        <v>86</v>
      </c>
      <c r="B319" s="17" t="s">
        <v>87</v>
      </c>
      <c r="C319" s="17" t="s">
        <v>88</v>
      </c>
      <c r="D319" s="18">
        <v>0.36623</v>
      </c>
      <c r="E319" s="18">
        <v>1.2403500000000001</v>
      </c>
      <c r="F319" s="18">
        <v>0</v>
      </c>
      <c r="G319" s="18">
        <v>0.26190000000000002</v>
      </c>
      <c r="H319" s="18">
        <v>0.26190000000000002</v>
      </c>
      <c r="I319" s="18">
        <v>0.27239999999999998</v>
      </c>
      <c r="J319" s="18" t="s">
        <v>2</v>
      </c>
      <c r="K319" s="9"/>
    </row>
    <row r="320" spans="1:11" ht="51" hidden="1" outlineLevel="3" x14ac:dyDescent="0.25">
      <c r="A320" s="16" t="s">
        <v>149</v>
      </c>
      <c r="B320" s="17" t="s">
        <v>150</v>
      </c>
      <c r="C320" s="17" t="s">
        <v>151</v>
      </c>
      <c r="D320" s="18">
        <v>13.99438</v>
      </c>
      <c r="E320" s="18">
        <v>18.28877</v>
      </c>
      <c r="F320" s="18">
        <v>0</v>
      </c>
      <c r="G320" s="18">
        <v>0.74711000000000005</v>
      </c>
      <c r="H320" s="18">
        <v>0.74711000000000005</v>
      </c>
      <c r="I320" s="18">
        <v>7.3963999999999999</v>
      </c>
      <c r="J320" s="18" t="s">
        <v>2</v>
      </c>
      <c r="K320" s="9"/>
    </row>
    <row r="321" spans="1:11" ht="51" hidden="1" outlineLevel="3" x14ac:dyDescent="0.25">
      <c r="A321" s="16" t="s">
        <v>89</v>
      </c>
      <c r="B321" s="17" t="s">
        <v>90</v>
      </c>
      <c r="C321" s="17" t="s">
        <v>91</v>
      </c>
      <c r="D321" s="18">
        <v>13.080500000000001</v>
      </c>
      <c r="E321" s="18">
        <v>36.615119999999997</v>
      </c>
      <c r="F321" s="18">
        <v>0</v>
      </c>
      <c r="G321" s="18">
        <v>0</v>
      </c>
      <c r="H321" s="18">
        <v>0</v>
      </c>
      <c r="I321" s="18">
        <v>0</v>
      </c>
      <c r="J321" s="18" t="s">
        <v>2</v>
      </c>
      <c r="K321" s="9"/>
    </row>
    <row r="322" spans="1:11" ht="25.5" hidden="1" outlineLevel="2" collapsed="1" x14ac:dyDescent="0.25">
      <c r="A322" s="16" t="s">
        <v>152</v>
      </c>
      <c r="B322" s="17" t="s">
        <v>153</v>
      </c>
      <c r="C322" s="17" t="s">
        <v>154</v>
      </c>
      <c r="D322" s="18">
        <v>0.1</v>
      </c>
      <c r="E322" s="18">
        <v>0</v>
      </c>
      <c r="F322" s="18">
        <v>0.25</v>
      </c>
      <c r="G322" s="18">
        <v>0</v>
      </c>
      <c r="H322" s="18">
        <v>0</v>
      </c>
      <c r="I322" s="18">
        <v>0</v>
      </c>
      <c r="J322" s="18" t="s">
        <v>2</v>
      </c>
      <c r="K322" s="9"/>
    </row>
    <row r="323" spans="1:11" ht="89.25" hidden="1" outlineLevel="3" x14ac:dyDescent="0.25">
      <c r="A323" s="16" t="s">
        <v>155</v>
      </c>
      <c r="B323" s="17" t="s">
        <v>156</v>
      </c>
      <c r="C323" s="17" t="s">
        <v>157</v>
      </c>
      <c r="D323" s="18">
        <v>0.1</v>
      </c>
      <c r="E323" s="18">
        <v>0</v>
      </c>
      <c r="F323" s="18">
        <v>0.25</v>
      </c>
      <c r="G323" s="18">
        <v>0</v>
      </c>
      <c r="H323" s="18">
        <v>0</v>
      </c>
      <c r="I323" s="18">
        <v>0</v>
      </c>
      <c r="J323" s="18" t="s">
        <v>2</v>
      </c>
      <c r="K323" s="9"/>
    </row>
    <row r="324" spans="1:11" ht="25.5" hidden="1" outlineLevel="2" collapsed="1" x14ac:dyDescent="0.25">
      <c r="A324" s="16" t="s">
        <v>333</v>
      </c>
      <c r="B324" s="17" t="s">
        <v>334</v>
      </c>
      <c r="C324" s="17" t="s">
        <v>335</v>
      </c>
      <c r="D324" s="18">
        <v>15</v>
      </c>
      <c r="E324" s="18">
        <v>0</v>
      </c>
      <c r="F324" s="18">
        <v>81</v>
      </c>
      <c r="G324" s="18">
        <v>0</v>
      </c>
      <c r="H324" s="18">
        <v>0</v>
      </c>
      <c r="I324" s="18">
        <v>0</v>
      </c>
      <c r="J324" s="18" t="s">
        <v>2</v>
      </c>
      <c r="K324" s="9"/>
    </row>
    <row r="325" spans="1:11" ht="63.75" hidden="1" outlineLevel="3" x14ac:dyDescent="0.25">
      <c r="A325" s="16" t="s">
        <v>336</v>
      </c>
      <c r="B325" s="17" t="s">
        <v>337</v>
      </c>
      <c r="C325" s="17" t="s">
        <v>338</v>
      </c>
      <c r="D325" s="18">
        <v>15</v>
      </c>
      <c r="E325" s="18">
        <v>0</v>
      </c>
      <c r="F325" s="18">
        <v>81</v>
      </c>
      <c r="G325" s="18">
        <v>0</v>
      </c>
      <c r="H325" s="18">
        <v>0</v>
      </c>
      <c r="I325" s="18">
        <v>0</v>
      </c>
      <c r="J325" s="18" t="s">
        <v>2</v>
      </c>
      <c r="K325" s="9"/>
    </row>
    <row r="326" spans="1:11" ht="25.5" hidden="1" outlineLevel="2" collapsed="1" x14ac:dyDescent="0.25">
      <c r="A326" s="16" t="s">
        <v>107</v>
      </c>
      <c r="B326" s="17" t="s">
        <v>108</v>
      </c>
      <c r="C326" s="17" t="s">
        <v>109</v>
      </c>
      <c r="D326" s="18">
        <v>1.8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 t="s">
        <v>2</v>
      </c>
      <c r="K326" s="9"/>
    </row>
    <row r="327" spans="1:11" ht="63.75" hidden="1" outlineLevel="3" x14ac:dyDescent="0.25">
      <c r="A327" s="16" t="s">
        <v>110</v>
      </c>
      <c r="B327" s="17" t="s">
        <v>111</v>
      </c>
      <c r="C327" s="17" t="s">
        <v>252</v>
      </c>
      <c r="D327" s="18">
        <v>1.8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 t="s">
        <v>2</v>
      </c>
      <c r="K327" s="9"/>
    </row>
    <row r="328" spans="1:11" ht="25.5" hidden="1" outlineLevel="2" collapsed="1" x14ac:dyDescent="0.25">
      <c r="A328" s="16" t="s">
        <v>253</v>
      </c>
      <c r="B328" s="17" t="s">
        <v>254</v>
      </c>
      <c r="C328" s="17" t="s">
        <v>255</v>
      </c>
      <c r="D328" s="18">
        <v>0</v>
      </c>
      <c r="E328" s="18">
        <v>0</v>
      </c>
      <c r="F328" s="18">
        <v>0</v>
      </c>
      <c r="G328" s="18">
        <v>22</v>
      </c>
      <c r="H328" s="18">
        <v>0</v>
      </c>
      <c r="I328" s="18">
        <v>0</v>
      </c>
      <c r="J328" s="18" t="s">
        <v>2</v>
      </c>
      <c r="K328" s="9"/>
    </row>
    <row r="329" spans="1:11" ht="63.75" hidden="1" outlineLevel="3" x14ac:dyDescent="0.25">
      <c r="A329" s="16" t="s">
        <v>256</v>
      </c>
      <c r="B329" s="17" t="s">
        <v>257</v>
      </c>
      <c r="C329" s="17" t="s">
        <v>258</v>
      </c>
      <c r="D329" s="18">
        <v>0</v>
      </c>
      <c r="E329" s="18">
        <v>0</v>
      </c>
      <c r="F329" s="18">
        <v>0</v>
      </c>
      <c r="G329" s="18">
        <v>22</v>
      </c>
      <c r="H329" s="18">
        <v>0</v>
      </c>
      <c r="I329" s="18">
        <v>0</v>
      </c>
      <c r="J329" s="18" t="s">
        <v>2</v>
      </c>
      <c r="K329" s="9"/>
    </row>
    <row r="330" spans="1:11" ht="25.5" hidden="1" outlineLevel="2" collapsed="1" x14ac:dyDescent="0.25">
      <c r="A330" s="16" t="s">
        <v>259</v>
      </c>
      <c r="B330" s="17" t="s">
        <v>260</v>
      </c>
      <c r="C330" s="17" t="s">
        <v>261</v>
      </c>
      <c r="D330" s="18">
        <v>0</v>
      </c>
      <c r="E330" s="18">
        <v>120</v>
      </c>
      <c r="F330" s="18">
        <v>0</v>
      </c>
      <c r="G330" s="18">
        <v>120</v>
      </c>
      <c r="H330" s="18">
        <v>120</v>
      </c>
      <c r="I330" s="18">
        <v>0</v>
      </c>
      <c r="J330" s="18" t="s">
        <v>2</v>
      </c>
      <c r="K330" s="9"/>
    </row>
    <row r="331" spans="1:11" ht="25.5" hidden="1" outlineLevel="3" x14ac:dyDescent="0.25">
      <c r="A331" s="16" t="s">
        <v>262</v>
      </c>
      <c r="B331" s="17" t="s">
        <v>263</v>
      </c>
      <c r="C331" s="17" t="s">
        <v>261</v>
      </c>
      <c r="D331" s="18">
        <v>0</v>
      </c>
      <c r="E331" s="18">
        <v>120</v>
      </c>
      <c r="F331" s="18">
        <v>0</v>
      </c>
      <c r="G331" s="18">
        <v>120</v>
      </c>
      <c r="H331" s="18">
        <v>120</v>
      </c>
      <c r="I331" s="18">
        <v>0</v>
      </c>
      <c r="J331" s="18" t="s">
        <v>2</v>
      </c>
      <c r="K331" s="9"/>
    </row>
    <row r="332" spans="1:11" outlineLevel="1" collapsed="1" x14ac:dyDescent="0.25">
      <c r="A332" s="12" t="s">
        <v>339</v>
      </c>
      <c r="B332" s="13" t="s">
        <v>340</v>
      </c>
      <c r="C332" s="13" t="s">
        <v>397</v>
      </c>
      <c r="D332" s="14">
        <v>8341.7894799999995</v>
      </c>
      <c r="E332" s="14">
        <v>6298.0791399999998</v>
      </c>
      <c r="F332" s="14">
        <v>7207.58817</v>
      </c>
      <c r="G332" s="14">
        <v>6783.2837300000001</v>
      </c>
      <c r="H332" s="14">
        <v>4483.2790699999996</v>
      </c>
      <c r="I332" s="14">
        <v>1820.749</v>
      </c>
      <c r="J332" s="14" t="s">
        <v>2</v>
      </c>
      <c r="K332" s="15"/>
    </row>
    <row r="333" spans="1:11" outlineLevel="2" x14ac:dyDescent="0.25">
      <c r="A333" s="16" t="s">
        <v>19</v>
      </c>
      <c r="B333" s="17" t="s">
        <v>20</v>
      </c>
      <c r="C333" s="17" t="s">
        <v>21</v>
      </c>
      <c r="D333" s="18">
        <v>0</v>
      </c>
      <c r="E333" s="18">
        <v>0</v>
      </c>
      <c r="F333" s="18">
        <v>16.445419999999999</v>
      </c>
      <c r="G333" s="18">
        <v>460.77287000000001</v>
      </c>
      <c r="H333" s="18">
        <v>459.74948999999998</v>
      </c>
      <c r="I333" s="18">
        <v>0</v>
      </c>
      <c r="J333" s="18" t="s">
        <v>2</v>
      </c>
      <c r="K333" s="9"/>
    </row>
    <row r="334" spans="1:11" ht="51" hidden="1" outlineLevel="3" x14ac:dyDescent="0.25">
      <c r="A334" s="16" t="s">
        <v>22</v>
      </c>
      <c r="B334" s="17" t="s">
        <v>23</v>
      </c>
      <c r="C334" s="17" t="s">
        <v>24</v>
      </c>
      <c r="D334" s="18">
        <v>0</v>
      </c>
      <c r="E334" s="18">
        <v>0</v>
      </c>
      <c r="F334" s="18">
        <v>16.323</v>
      </c>
      <c r="G334" s="18">
        <v>459.09100000000001</v>
      </c>
      <c r="H334" s="18">
        <v>459.09100000000001</v>
      </c>
      <c r="I334" s="18">
        <v>0</v>
      </c>
      <c r="J334" s="18" t="s">
        <v>2</v>
      </c>
      <c r="K334" s="9"/>
    </row>
    <row r="335" spans="1:11" ht="51" hidden="1" outlineLevel="3" x14ac:dyDescent="0.25">
      <c r="A335" s="16" t="s">
        <v>25</v>
      </c>
      <c r="B335" s="17" t="s">
        <v>26</v>
      </c>
      <c r="C335" s="17" t="s">
        <v>27</v>
      </c>
      <c r="D335" s="18">
        <v>0</v>
      </c>
      <c r="E335" s="18">
        <v>0</v>
      </c>
      <c r="F335" s="18">
        <v>0.12242</v>
      </c>
      <c r="G335" s="18">
        <v>1.68187</v>
      </c>
      <c r="H335" s="18">
        <v>0.65849000000000002</v>
      </c>
      <c r="I335" s="18">
        <v>0</v>
      </c>
      <c r="J335" s="18" t="s">
        <v>2</v>
      </c>
      <c r="K335" s="9"/>
    </row>
    <row r="336" spans="1:11" outlineLevel="2" collapsed="1" x14ac:dyDescent="0.25">
      <c r="A336" s="16" t="s">
        <v>28</v>
      </c>
      <c r="B336" s="17" t="s">
        <v>29</v>
      </c>
      <c r="C336" s="17" t="s">
        <v>30</v>
      </c>
      <c r="D336" s="18">
        <v>7373.1445299999996</v>
      </c>
      <c r="E336" s="18">
        <v>5501.0022499999995</v>
      </c>
      <c r="F336" s="18">
        <v>6444.9772700000003</v>
      </c>
      <c r="G336" s="18">
        <v>5336.4182099999998</v>
      </c>
      <c r="H336" s="18">
        <v>3217.3144699999998</v>
      </c>
      <c r="I336" s="18">
        <v>1663.204</v>
      </c>
      <c r="J336" s="18" t="s">
        <v>2</v>
      </c>
      <c r="K336" s="9"/>
    </row>
    <row r="337" spans="1:11" ht="89.25" hidden="1" outlineLevel="3" x14ac:dyDescent="0.25">
      <c r="A337" s="16" t="s">
        <v>31</v>
      </c>
      <c r="B337" s="17" t="s">
        <v>32</v>
      </c>
      <c r="C337" s="17" t="s">
        <v>33</v>
      </c>
      <c r="D337" s="18">
        <v>7150.1090000000004</v>
      </c>
      <c r="E337" s="18">
        <v>5095.1289999999999</v>
      </c>
      <c r="F337" s="18">
        <v>6056.4250000000002</v>
      </c>
      <c r="G337" s="18">
        <v>5272.5919999999996</v>
      </c>
      <c r="H337" s="18">
        <v>3155.23</v>
      </c>
      <c r="I337" s="18">
        <v>1663.204</v>
      </c>
      <c r="J337" s="18" t="s">
        <v>2</v>
      </c>
      <c r="K337" s="9"/>
    </row>
    <row r="338" spans="1:11" ht="63.75" hidden="1" outlineLevel="3" x14ac:dyDescent="0.25">
      <c r="A338" s="16" t="s">
        <v>34</v>
      </c>
      <c r="B338" s="17" t="s">
        <v>35</v>
      </c>
      <c r="C338" s="17" t="s">
        <v>36</v>
      </c>
      <c r="D338" s="18">
        <v>71.892430000000004</v>
      </c>
      <c r="E338" s="18">
        <v>167.94460000000001</v>
      </c>
      <c r="F338" s="18">
        <v>99.915270000000007</v>
      </c>
      <c r="G338" s="18">
        <v>46.169809999999998</v>
      </c>
      <c r="H338" s="18">
        <v>44.428069999999998</v>
      </c>
      <c r="I338" s="18">
        <v>0</v>
      </c>
      <c r="J338" s="18" t="s">
        <v>2</v>
      </c>
      <c r="K338" s="9"/>
    </row>
    <row r="339" spans="1:11" ht="89.25" hidden="1" outlineLevel="3" x14ac:dyDescent="0.25">
      <c r="A339" s="16" t="s">
        <v>116</v>
      </c>
      <c r="B339" s="17" t="s">
        <v>117</v>
      </c>
      <c r="C339" s="17" t="s">
        <v>118</v>
      </c>
      <c r="D339" s="18">
        <v>151.1431</v>
      </c>
      <c r="E339" s="18">
        <v>237.92865</v>
      </c>
      <c r="F339" s="18">
        <v>288.637</v>
      </c>
      <c r="G339" s="18">
        <v>17.656400000000001</v>
      </c>
      <c r="H339" s="18">
        <v>17.656400000000001</v>
      </c>
      <c r="I339" s="18">
        <v>0</v>
      </c>
      <c r="J339" s="18" t="s">
        <v>2</v>
      </c>
      <c r="K339" s="9"/>
    </row>
    <row r="340" spans="1:11" ht="63.75" hidden="1" outlineLevel="3" x14ac:dyDescent="0.25">
      <c r="A340" s="16" t="s">
        <v>341</v>
      </c>
      <c r="B340" s="17" t="s">
        <v>342</v>
      </c>
      <c r="C340" s="17" t="s">
        <v>343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 t="s">
        <v>2</v>
      </c>
      <c r="K340" s="9"/>
    </row>
    <row r="341" spans="1:11" ht="25.5" hidden="1" outlineLevel="2" collapsed="1" x14ac:dyDescent="0.25">
      <c r="A341" s="16" t="s">
        <v>344</v>
      </c>
      <c r="B341" s="17" t="s">
        <v>345</v>
      </c>
      <c r="C341" s="17" t="s">
        <v>346</v>
      </c>
      <c r="D341" s="18">
        <v>-9.4030000000000002E-2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 t="s">
        <v>2</v>
      </c>
      <c r="K341" s="9"/>
    </row>
    <row r="342" spans="1:11" ht="51" hidden="1" outlineLevel="3" x14ac:dyDescent="0.25">
      <c r="A342" s="16" t="s">
        <v>347</v>
      </c>
      <c r="B342" s="17" t="s">
        <v>348</v>
      </c>
      <c r="C342" s="17" t="s">
        <v>349</v>
      </c>
      <c r="D342" s="18">
        <v>-9.4030000000000002E-2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 t="s">
        <v>2</v>
      </c>
      <c r="K342" s="9"/>
    </row>
    <row r="343" spans="1:11" hidden="1" outlineLevel="2" collapsed="1" x14ac:dyDescent="0.25">
      <c r="A343" s="16" t="s">
        <v>184</v>
      </c>
      <c r="B343" s="17" t="s">
        <v>185</v>
      </c>
      <c r="C343" s="17" t="s">
        <v>186</v>
      </c>
      <c r="D343" s="18">
        <v>0</v>
      </c>
      <c r="E343" s="18">
        <v>0.46507999999999999</v>
      </c>
      <c r="F343" s="18">
        <v>0</v>
      </c>
      <c r="G343" s="18">
        <v>0</v>
      </c>
      <c r="H343" s="18">
        <v>0</v>
      </c>
      <c r="I343" s="18">
        <v>0</v>
      </c>
      <c r="J343" s="18" t="s">
        <v>2</v>
      </c>
      <c r="K343" s="9"/>
    </row>
    <row r="344" spans="1:11" ht="63.75" hidden="1" outlineLevel="3" x14ac:dyDescent="0.25">
      <c r="A344" s="16" t="s">
        <v>350</v>
      </c>
      <c r="B344" s="17" t="s">
        <v>351</v>
      </c>
      <c r="C344" s="17" t="s">
        <v>352</v>
      </c>
      <c r="D344" s="18">
        <v>0</v>
      </c>
      <c r="E344" s="18">
        <v>0.46200000000000002</v>
      </c>
      <c r="F344" s="18">
        <v>0</v>
      </c>
      <c r="G344" s="18">
        <v>0</v>
      </c>
      <c r="H344" s="18">
        <v>0</v>
      </c>
      <c r="I344" s="18">
        <v>0</v>
      </c>
      <c r="J344" s="18" t="s">
        <v>2</v>
      </c>
      <c r="K344" s="9"/>
    </row>
    <row r="345" spans="1:11" ht="38.25" hidden="1" outlineLevel="3" x14ac:dyDescent="0.25">
      <c r="A345" s="16" t="s">
        <v>353</v>
      </c>
      <c r="B345" s="17" t="s">
        <v>354</v>
      </c>
      <c r="C345" s="17" t="s">
        <v>355</v>
      </c>
      <c r="D345" s="18">
        <v>0</v>
      </c>
      <c r="E345" s="18">
        <v>3.0799999999999998E-3</v>
      </c>
      <c r="F345" s="18">
        <v>0</v>
      </c>
      <c r="G345" s="18">
        <v>0</v>
      </c>
      <c r="H345" s="18">
        <v>0</v>
      </c>
      <c r="I345" s="18">
        <v>0</v>
      </c>
      <c r="J345" s="18" t="s">
        <v>2</v>
      </c>
      <c r="K345" s="9"/>
    </row>
    <row r="346" spans="1:11" outlineLevel="2" collapsed="1" x14ac:dyDescent="0.25">
      <c r="A346" s="16" t="s">
        <v>37</v>
      </c>
      <c r="B346" s="17" t="s">
        <v>38</v>
      </c>
      <c r="C346" s="17" t="s">
        <v>39</v>
      </c>
      <c r="D346" s="18">
        <v>763.96952999999996</v>
      </c>
      <c r="E346" s="18">
        <v>690.30289000000005</v>
      </c>
      <c r="F346" s="18">
        <v>625.24019999999996</v>
      </c>
      <c r="G346" s="18">
        <v>683.67241000000001</v>
      </c>
      <c r="H346" s="18">
        <v>552.00241000000005</v>
      </c>
      <c r="I346" s="18">
        <v>125.098</v>
      </c>
      <c r="J346" s="18" t="s">
        <v>2</v>
      </c>
      <c r="K346" s="9"/>
    </row>
    <row r="347" spans="1:11" ht="51" hidden="1" outlineLevel="3" x14ac:dyDescent="0.25">
      <c r="A347" s="16" t="s">
        <v>40</v>
      </c>
      <c r="B347" s="17" t="s">
        <v>41</v>
      </c>
      <c r="C347" s="17" t="s">
        <v>42</v>
      </c>
      <c r="D347" s="18">
        <v>759.85</v>
      </c>
      <c r="E347" s="18">
        <v>684.38300000000004</v>
      </c>
      <c r="F347" s="18">
        <v>625.21799999999996</v>
      </c>
      <c r="G347" s="18">
        <v>674.572</v>
      </c>
      <c r="H347" s="18">
        <v>542.90200000000004</v>
      </c>
      <c r="I347" s="18">
        <v>125.098</v>
      </c>
      <c r="J347" s="18" t="s">
        <v>2</v>
      </c>
      <c r="K347" s="9"/>
    </row>
    <row r="348" spans="1:11" ht="38.25" hidden="1" outlineLevel="3" x14ac:dyDescent="0.25">
      <c r="A348" s="16" t="s">
        <v>119</v>
      </c>
      <c r="B348" s="17" t="s">
        <v>120</v>
      </c>
      <c r="C348" s="17" t="s">
        <v>121</v>
      </c>
      <c r="D348" s="18">
        <v>4.1195300000000001</v>
      </c>
      <c r="E348" s="18">
        <v>5.9198899999999997</v>
      </c>
      <c r="F348" s="18">
        <v>0</v>
      </c>
      <c r="G348" s="18">
        <v>9.1004100000000001</v>
      </c>
      <c r="H348" s="18">
        <v>9.1004100000000001</v>
      </c>
      <c r="I348" s="18">
        <v>0</v>
      </c>
      <c r="J348" s="18" t="s">
        <v>2</v>
      </c>
      <c r="K348" s="9"/>
    </row>
    <row r="349" spans="1:11" ht="51" hidden="1" outlineLevel="3" x14ac:dyDescent="0.25">
      <c r="A349" s="16" t="s">
        <v>356</v>
      </c>
      <c r="B349" s="17" t="s">
        <v>357</v>
      </c>
      <c r="C349" s="17" t="s">
        <v>358</v>
      </c>
      <c r="D349" s="18">
        <v>0</v>
      </c>
      <c r="E349" s="18">
        <v>0</v>
      </c>
      <c r="F349" s="18">
        <v>2.2200000000000001E-2</v>
      </c>
      <c r="G349" s="18">
        <v>0</v>
      </c>
      <c r="H349" s="18">
        <v>0</v>
      </c>
      <c r="I349" s="18">
        <v>0</v>
      </c>
      <c r="J349" s="18" t="s">
        <v>2</v>
      </c>
      <c r="K349" s="9"/>
    </row>
    <row r="350" spans="1:11" outlineLevel="2" collapsed="1" x14ac:dyDescent="0.25">
      <c r="A350" s="16" t="s">
        <v>43</v>
      </c>
      <c r="B350" s="17" t="s">
        <v>44</v>
      </c>
      <c r="C350" s="17" t="s">
        <v>45</v>
      </c>
      <c r="D350" s="18">
        <v>88.713999999999999</v>
      </c>
      <c r="E350" s="18">
        <v>53.593969999999999</v>
      </c>
      <c r="F350" s="18">
        <v>86.092060000000004</v>
      </c>
      <c r="G350" s="18">
        <v>128.00515999999999</v>
      </c>
      <c r="H350" s="18">
        <v>112.97127999999999</v>
      </c>
      <c r="I350" s="18">
        <v>0</v>
      </c>
      <c r="J350" s="18" t="s">
        <v>2</v>
      </c>
      <c r="K350" s="9"/>
    </row>
    <row r="351" spans="1:11" ht="38.25" hidden="1" outlineLevel="3" x14ac:dyDescent="0.25">
      <c r="A351" s="16" t="s">
        <v>46</v>
      </c>
      <c r="B351" s="17" t="s">
        <v>47</v>
      </c>
      <c r="C351" s="17" t="s">
        <v>48</v>
      </c>
      <c r="D351" s="18">
        <v>88.713999999999999</v>
      </c>
      <c r="E351" s="18">
        <v>50.347000000000001</v>
      </c>
      <c r="F351" s="18">
        <v>83.032039999999995</v>
      </c>
      <c r="G351" s="18">
        <v>126.971</v>
      </c>
      <c r="H351" s="18">
        <v>112.971</v>
      </c>
      <c r="I351" s="18">
        <v>0</v>
      </c>
      <c r="J351" s="18" t="s">
        <v>2</v>
      </c>
      <c r="K351" s="9"/>
    </row>
    <row r="352" spans="1:11" ht="25.5" hidden="1" outlineLevel="3" x14ac:dyDescent="0.25">
      <c r="A352" s="16" t="s">
        <v>49</v>
      </c>
      <c r="B352" s="17" t="s">
        <v>50</v>
      </c>
      <c r="C352" s="17" t="s">
        <v>51</v>
      </c>
      <c r="D352" s="18">
        <v>0</v>
      </c>
      <c r="E352" s="18">
        <v>0.11372</v>
      </c>
      <c r="F352" s="18">
        <v>3.0600200000000002</v>
      </c>
      <c r="G352" s="18">
        <v>1.03416</v>
      </c>
      <c r="H352" s="18">
        <v>2.7999999999999998E-4</v>
      </c>
      <c r="I352" s="18">
        <v>0</v>
      </c>
      <c r="J352" s="18" t="s">
        <v>2</v>
      </c>
      <c r="K352" s="9"/>
    </row>
    <row r="353" spans="1:11" ht="38.25" hidden="1" outlineLevel="3" x14ac:dyDescent="0.25">
      <c r="A353" s="16" t="s">
        <v>52</v>
      </c>
      <c r="B353" s="17" t="s">
        <v>53</v>
      </c>
      <c r="C353" s="17" t="s">
        <v>54</v>
      </c>
      <c r="D353" s="18">
        <v>0</v>
      </c>
      <c r="E353" s="18">
        <v>2.7</v>
      </c>
      <c r="F353" s="18">
        <v>0</v>
      </c>
      <c r="G353" s="18">
        <v>0</v>
      </c>
      <c r="H353" s="18">
        <v>0</v>
      </c>
      <c r="I353" s="18">
        <v>0</v>
      </c>
      <c r="J353" s="18" t="s">
        <v>2</v>
      </c>
      <c r="K353" s="9"/>
    </row>
    <row r="354" spans="1:11" ht="25.5" hidden="1" outlineLevel="3" x14ac:dyDescent="0.25">
      <c r="A354" s="16" t="s">
        <v>55</v>
      </c>
      <c r="B354" s="17" t="s">
        <v>56</v>
      </c>
      <c r="C354" s="17" t="s">
        <v>57</v>
      </c>
      <c r="D354" s="18">
        <v>0</v>
      </c>
      <c r="E354" s="18">
        <v>0.43325000000000002</v>
      </c>
      <c r="F354" s="18">
        <v>0</v>
      </c>
      <c r="G354" s="18">
        <v>0</v>
      </c>
      <c r="H354" s="18">
        <v>0</v>
      </c>
      <c r="I354" s="18">
        <v>0</v>
      </c>
      <c r="J354" s="18" t="s">
        <v>2</v>
      </c>
      <c r="K354" s="9"/>
    </row>
    <row r="355" spans="1:11" outlineLevel="2" collapsed="1" x14ac:dyDescent="0.25">
      <c r="A355" s="16" t="s">
        <v>58</v>
      </c>
      <c r="B355" s="17" t="s">
        <v>59</v>
      </c>
      <c r="C355" s="17" t="s">
        <v>60</v>
      </c>
      <c r="D355" s="18">
        <v>7.21</v>
      </c>
      <c r="E355" s="18">
        <v>16.677</v>
      </c>
      <c r="F355" s="18">
        <v>19.270990000000001</v>
      </c>
      <c r="G355" s="18">
        <v>37.962530000000001</v>
      </c>
      <c r="H355" s="18">
        <v>32.962530000000001</v>
      </c>
      <c r="I355" s="18">
        <v>18.821999999999999</v>
      </c>
      <c r="J355" s="18" t="s">
        <v>2</v>
      </c>
      <c r="K355" s="9"/>
    </row>
    <row r="356" spans="1:11" hidden="1" outlineLevel="3" x14ac:dyDescent="0.25">
      <c r="A356" s="16" t="s">
        <v>61</v>
      </c>
      <c r="B356" s="17" t="s">
        <v>62</v>
      </c>
      <c r="C356" s="17" t="s">
        <v>63</v>
      </c>
      <c r="D356" s="18">
        <v>7.2</v>
      </c>
      <c r="E356" s="18">
        <v>15.651</v>
      </c>
      <c r="F356" s="18">
        <v>18.62</v>
      </c>
      <c r="G356" s="18">
        <v>37.023000000000003</v>
      </c>
      <c r="H356" s="18">
        <v>32.023000000000003</v>
      </c>
      <c r="I356" s="18">
        <v>18.821999999999999</v>
      </c>
      <c r="J356" s="18" t="s">
        <v>2</v>
      </c>
      <c r="K356" s="9"/>
    </row>
    <row r="357" spans="1:11" hidden="1" outlineLevel="3" x14ac:dyDescent="0.25">
      <c r="A357" s="16" t="s">
        <v>64</v>
      </c>
      <c r="B357" s="17" t="s">
        <v>65</v>
      </c>
      <c r="C357" s="17" t="s">
        <v>63</v>
      </c>
      <c r="D357" s="18">
        <v>0.01</v>
      </c>
      <c r="E357" s="18">
        <v>0.5716</v>
      </c>
      <c r="F357" s="18">
        <v>0.65098999999999996</v>
      </c>
      <c r="G357" s="18">
        <v>0.93952999999999998</v>
      </c>
      <c r="H357" s="18">
        <v>0.93952999999999998</v>
      </c>
      <c r="I357" s="18">
        <v>0</v>
      </c>
      <c r="J357" s="18" t="s">
        <v>2</v>
      </c>
      <c r="K357" s="9"/>
    </row>
    <row r="358" spans="1:11" hidden="1" outlineLevel="3" x14ac:dyDescent="0.25">
      <c r="A358" s="16" t="s">
        <v>66</v>
      </c>
      <c r="B358" s="17" t="s">
        <v>67</v>
      </c>
      <c r="C358" s="17" t="s">
        <v>63</v>
      </c>
      <c r="D358" s="18">
        <v>0</v>
      </c>
      <c r="E358" s="18">
        <v>0.45440000000000003</v>
      </c>
      <c r="F358" s="18">
        <v>0</v>
      </c>
      <c r="G358" s="18">
        <v>0</v>
      </c>
      <c r="H358" s="18">
        <v>0</v>
      </c>
      <c r="I358" s="18">
        <v>0</v>
      </c>
      <c r="J358" s="18" t="s">
        <v>2</v>
      </c>
      <c r="K358" s="9"/>
    </row>
    <row r="359" spans="1:11" outlineLevel="2" collapsed="1" x14ac:dyDescent="0.25">
      <c r="A359" s="16" t="s">
        <v>216</v>
      </c>
      <c r="B359" s="17" t="s">
        <v>217</v>
      </c>
      <c r="C359" s="17" t="s">
        <v>218</v>
      </c>
      <c r="D359" s="18">
        <v>1</v>
      </c>
      <c r="E359" s="18">
        <v>0</v>
      </c>
      <c r="F359" s="18">
        <v>0.5</v>
      </c>
      <c r="G359" s="18">
        <v>0.5</v>
      </c>
      <c r="H359" s="18">
        <v>0</v>
      </c>
      <c r="I359" s="18">
        <v>0</v>
      </c>
      <c r="J359" s="18" t="s">
        <v>2</v>
      </c>
      <c r="K359" s="9"/>
    </row>
    <row r="360" spans="1:11" ht="38.25" hidden="1" outlineLevel="3" x14ac:dyDescent="0.25">
      <c r="A360" s="16" t="s">
        <v>359</v>
      </c>
      <c r="B360" s="17" t="s">
        <v>360</v>
      </c>
      <c r="C360" s="17" t="s">
        <v>361</v>
      </c>
      <c r="D360" s="18">
        <v>1</v>
      </c>
      <c r="E360" s="18">
        <v>0</v>
      </c>
      <c r="F360" s="18">
        <v>0.5</v>
      </c>
      <c r="G360" s="18">
        <v>0.5</v>
      </c>
      <c r="H360" s="18">
        <v>0</v>
      </c>
      <c r="I360" s="18">
        <v>0</v>
      </c>
      <c r="J360" s="18" t="s">
        <v>2</v>
      </c>
      <c r="K360" s="9"/>
    </row>
    <row r="361" spans="1:11" ht="25.5" hidden="1" outlineLevel="2" collapsed="1" x14ac:dyDescent="0.25">
      <c r="A361" s="16" t="s">
        <v>68</v>
      </c>
      <c r="B361" s="17" t="s">
        <v>69</v>
      </c>
      <c r="C361" s="17" t="s">
        <v>70</v>
      </c>
      <c r="D361" s="18">
        <v>2</v>
      </c>
      <c r="E361" s="18">
        <v>0.2</v>
      </c>
      <c r="F361" s="18">
        <v>0</v>
      </c>
      <c r="G361" s="18">
        <v>13.17366</v>
      </c>
      <c r="H361" s="18">
        <v>6</v>
      </c>
      <c r="I361" s="18">
        <v>0</v>
      </c>
      <c r="J361" s="18" t="s">
        <v>2</v>
      </c>
      <c r="K361" s="9"/>
    </row>
    <row r="362" spans="1:11" ht="63.75" hidden="1" outlineLevel="3" x14ac:dyDescent="0.25">
      <c r="A362" s="16" t="s">
        <v>71</v>
      </c>
      <c r="B362" s="17" t="s">
        <v>72</v>
      </c>
      <c r="C362" s="17" t="s">
        <v>73</v>
      </c>
      <c r="D362" s="18">
        <v>2</v>
      </c>
      <c r="E362" s="18">
        <v>0.2</v>
      </c>
      <c r="F362" s="18">
        <v>0</v>
      </c>
      <c r="G362" s="18">
        <v>13.17366</v>
      </c>
      <c r="H362" s="18">
        <v>6</v>
      </c>
      <c r="I362" s="18">
        <v>0</v>
      </c>
      <c r="J362" s="18" t="s">
        <v>2</v>
      </c>
      <c r="K362" s="9"/>
    </row>
    <row r="363" spans="1:11" ht="25.5" hidden="1" outlineLevel="2" collapsed="1" x14ac:dyDescent="0.25">
      <c r="A363" s="16" t="s">
        <v>74</v>
      </c>
      <c r="B363" s="17" t="s">
        <v>75</v>
      </c>
      <c r="C363" s="17" t="s">
        <v>76</v>
      </c>
      <c r="D363" s="18">
        <v>65.400000000000006</v>
      </c>
      <c r="E363" s="18">
        <v>0.4</v>
      </c>
      <c r="F363" s="18">
        <v>0.4</v>
      </c>
      <c r="G363" s="18">
        <v>0.4</v>
      </c>
      <c r="H363" s="18">
        <v>0.4</v>
      </c>
      <c r="I363" s="18">
        <v>0.4</v>
      </c>
      <c r="J363" s="18" t="s">
        <v>2</v>
      </c>
      <c r="K363" s="9"/>
    </row>
    <row r="364" spans="1:11" ht="165.75" hidden="1" outlineLevel="3" x14ac:dyDescent="0.25">
      <c r="A364" s="16" t="s">
        <v>234</v>
      </c>
      <c r="B364" s="17" t="s">
        <v>235</v>
      </c>
      <c r="C364" s="17" t="s">
        <v>236</v>
      </c>
      <c r="D364" s="18">
        <v>0.4</v>
      </c>
      <c r="E364" s="18">
        <v>0.4</v>
      </c>
      <c r="F364" s="18">
        <v>0.4</v>
      </c>
      <c r="G364" s="18">
        <v>0.4</v>
      </c>
      <c r="H364" s="18">
        <v>0.4</v>
      </c>
      <c r="I364" s="18">
        <v>0.4</v>
      </c>
      <c r="J364" s="18" t="s">
        <v>2</v>
      </c>
      <c r="K364" s="9"/>
    </row>
    <row r="365" spans="1:11" ht="89.25" hidden="1" outlineLevel="3" x14ac:dyDescent="0.25">
      <c r="A365" s="16" t="s">
        <v>80</v>
      </c>
      <c r="B365" s="17" t="s">
        <v>81</v>
      </c>
      <c r="C365" s="17" t="s">
        <v>82</v>
      </c>
      <c r="D365" s="18">
        <v>65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 t="s">
        <v>2</v>
      </c>
      <c r="K365" s="9"/>
    </row>
    <row r="366" spans="1:11" hidden="1" outlineLevel="2" collapsed="1" x14ac:dyDescent="0.25">
      <c r="A366" s="16" t="s">
        <v>83</v>
      </c>
      <c r="B366" s="17" t="s">
        <v>84</v>
      </c>
      <c r="C366" s="17" t="s">
        <v>85</v>
      </c>
      <c r="D366" s="18">
        <v>4.7204499999999996</v>
      </c>
      <c r="E366" s="18">
        <v>5.2129500000000002</v>
      </c>
      <c r="F366" s="18">
        <v>4.4372299999999996</v>
      </c>
      <c r="G366" s="18">
        <v>0.65388999999999997</v>
      </c>
      <c r="H366" s="18">
        <v>0.65388999999999997</v>
      </c>
      <c r="I366" s="18">
        <v>0</v>
      </c>
      <c r="J366" s="18" t="s">
        <v>2</v>
      </c>
      <c r="K366" s="9"/>
    </row>
    <row r="367" spans="1:11" ht="51" hidden="1" outlineLevel="3" x14ac:dyDescent="0.25">
      <c r="A367" s="16" t="s">
        <v>86</v>
      </c>
      <c r="B367" s="17" t="s">
        <v>87</v>
      </c>
      <c r="C367" s="17" t="s">
        <v>88</v>
      </c>
      <c r="D367" s="18">
        <v>0.14096</v>
      </c>
      <c r="E367" s="18">
        <v>5.2129500000000002</v>
      </c>
      <c r="F367" s="18">
        <v>4.4372299999999996</v>
      </c>
      <c r="G367" s="18">
        <v>0.65388999999999997</v>
      </c>
      <c r="H367" s="18">
        <v>0.65388999999999997</v>
      </c>
      <c r="I367" s="18">
        <v>0</v>
      </c>
      <c r="J367" s="18" t="s">
        <v>2</v>
      </c>
      <c r="K367" s="9"/>
    </row>
    <row r="368" spans="1:11" ht="51" hidden="1" outlineLevel="3" x14ac:dyDescent="0.25">
      <c r="A368" s="16" t="s">
        <v>149</v>
      </c>
      <c r="B368" s="17" t="s">
        <v>150</v>
      </c>
      <c r="C368" s="17" t="s">
        <v>151</v>
      </c>
      <c r="D368" s="18">
        <v>4.5794899999999998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 t="s">
        <v>2</v>
      </c>
      <c r="K368" s="9"/>
    </row>
    <row r="369" spans="1:11" ht="25.5" hidden="1" outlineLevel="2" collapsed="1" x14ac:dyDescent="0.25">
      <c r="A369" s="16" t="s">
        <v>237</v>
      </c>
      <c r="B369" s="17" t="s">
        <v>238</v>
      </c>
      <c r="C369" s="17" t="s">
        <v>239</v>
      </c>
      <c r="D369" s="18">
        <v>0.22500000000000001</v>
      </c>
      <c r="E369" s="18">
        <v>0.22500000000000001</v>
      </c>
      <c r="F369" s="18">
        <v>0.22500000000000001</v>
      </c>
      <c r="G369" s="18">
        <v>0.22500000000000001</v>
      </c>
      <c r="H369" s="18">
        <v>0.22500000000000001</v>
      </c>
      <c r="I369" s="18">
        <v>0.22500000000000001</v>
      </c>
      <c r="J369" s="18" t="s">
        <v>2</v>
      </c>
      <c r="K369" s="9"/>
    </row>
    <row r="370" spans="1:11" ht="38.25" hidden="1" outlineLevel="3" x14ac:dyDescent="0.25">
      <c r="A370" s="16" t="s">
        <v>240</v>
      </c>
      <c r="B370" s="17" t="s">
        <v>241</v>
      </c>
      <c r="C370" s="17" t="s">
        <v>242</v>
      </c>
      <c r="D370" s="18">
        <v>0.22500000000000001</v>
      </c>
      <c r="E370" s="18">
        <v>0.22500000000000001</v>
      </c>
      <c r="F370" s="18">
        <v>0.22500000000000001</v>
      </c>
      <c r="G370" s="18">
        <v>0.22500000000000001</v>
      </c>
      <c r="H370" s="18">
        <v>0.22500000000000001</v>
      </c>
      <c r="I370" s="18">
        <v>0.22500000000000001</v>
      </c>
      <c r="J370" s="18" t="s">
        <v>2</v>
      </c>
      <c r="K370" s="9"/>
    </row>
    <row r="371" spans="1:11" ht="51" hidden="1" outlineLevel="2" collapsed="1" x14ac:dyDescent="0.25">
      <c r="A371" s="16" t="s">
        <v>95</v>
      </c>
      <c r="B371" s="17" t="s">
        <v>96</v>
      </c>
      <c r="C371" s="17" t="s">
        <v>97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12.5</v>
      </c>
      <c r="J371" s="18" t="s">
        <v>2</v>
      </c>
      <c r="K371" s="9"/>
    </row>
    <row r="372" spans="1:11" ht="89.25" hidden="1" outlineLevel="3" x14ac:dyDescent="0.25">
      <c r="A372" s="16" t="s">
        <v>98</v>
      </c>
      <c r="B372" s="17" t="s">
        <v>99</v>
      </c>
      <c r="C372" s="17" t="s">
        <v>100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0.5</v>
      </c>
      <c r="J372" s="18" t="s">
        <v>2</v>
      </c>
      <c r="K372" s="9"/>
    </row>
    <row r="373" spans="1:11" ht="114.75" hidden="1" outlineLevel="3" x14ac:dyDescent="0.25">
      <c r="A373" s="16" t="s">
        <v>362</v>
      </c>
      <c r="B373" s="17" t="s">
        <v>363</v>
      </c>
      <c r="C373" s="17" t="s">
        <v>364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2</v>
      </c>
      <c r="J373" s="18" t="s">
        <v>2</v>
      </c>
      <c r="K373" s="9"/>
    </row>
    <row r="374" spans="1:11" ht="153" hidden="1" outlineLevel="3" x14ac:dyDescent="0.25">
      <c r="A374" s="16" t="s">
        <v>365</v>
      </c>
      <c r="B374" s="17" t="s">
        <v>366</v>
      </c>
      <c r="C374" s="17" t="s">
        <v>367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10</v>
      </c>
      <c r="J374" s="18" t="s">
        <v>2</v>
      </c>
      <c r="K374" s="9"/>
    </row>
    <row r="375" spans="1:11" ht="76.5" hidden="1" outlineLevel="2" collapsed="1" x14ac:dyDescent="0.25">
      <c r="A375" s="16" t="s">
        <v>368</v>
      </c>
      <c r="B375" s="17" t="s">
        <v>369</v>
      </c>
      <c r="C375" s="17" t="s">
        <v>370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0.5</v>
      </c>
      <c r="J375" s="18" t="s">
        <v>2</v>
      </c>
      <c r="K375" s="9"/>
    </row>
    <row r="376" spans="1:11" ht="51" hidden="1" outlineLevel="3" x14ac:dyDescent="0.25">
      <c r="A376" s="16" t="s">
        <v>371</v>
      </c>
      <c r="B376" s="17" t="s">
        <v>372</v>
      </c>
      <c r="C376" s="17" t="s">
        <v>373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0.5</v>
      </c>
      <c r="J376" s="18" t="s">
        <v>2</v>
      </c>
      <c r="K376" s="9"/>
    </row>
    <row r="377" spans="1:11" ht="51" hidden="1" outlineLevel="2" collapsed="1" x14ac:dyDescent="0.25">
      <c r="A377" s="16" t="s">
        <v>101</v>
      </c>
      <c r="B377" s="17" t="s">
        <v>102</v>
      </c>
      <c r="C377" s="17" t="s">
        <v>103</v>
      </c>
      <c r="D377" s="18">
        <v>15</v>
      </c>
      <c r="E377" s="18">
        <v>0</v>
      </c>
      <c r="F377" s="18">
        <v>0</v>
      </c>
      <c r="G377" s="18">
        <v>20</v>
      </c>
      <c r="H377" s="18">
        <v>0</v>
      </c>
      <c r="I377" s="18">
        <v>0</v>
      </c>
      <c r="J377" s="18" t="s">
        <v>2</v>
      </c>
      <c r="K377" s="9"/>
    </row>
    <row r="378" spans="1:11" ht="76.5" hidden="1" outlineLevel="3" x14ac:dyDescent="0.25">
      <c r="A378" s="16" t="s">
        <v>104</v>
      </c>
      <c r="B378" s="17" t="s">
        <v>105</v>
      </c>
      <c r="C378" s="17" t="s">
        <v>106</v>
      </c>
      <c r="D378" s="18">
        <v>15</v>
      </c>
      <c r="E378" s="18">
        <v>0</v>
      </c>
      <c r="F378" s="18">
        <v>0</v>
      </c>
      <c r="G378" s="18">
        <v>20</v>
      </c>
      <c r="H378" s="18">
        <v>0</v>
      </c>
      <c r="I378" s="18">
        <v>0</v>
      </c>
      <c r="J378" s="18" t="s">
        <v>2</v>
      </c>
      <c r="K378" s="9"/>
    </row>
    <row r="379" spans="1:11" ht="25.5" hidden="1" outlineLevel="2" collapsed="1" x14ac:dyDescent="0.25">
      <c r="A379" s="16" t="s">
        <v>107</v>
      </c>
      <c r="B379" s="17" t="s">
        <v>108</v>
      </c>
      <c r="C379" s="17" t="s">
        <v>109</v>
      </c>
      <c r="D379" s="18">
        <v>0.5</v>
      </c>
      <c r="E379" s="18">
        <v>10</v>
      </c>
      <c r="F379" s="18">
        <v>0</v>
      </c>
      <c r="G379" s="18">
        <v>1.5</v>
      </c>
      <c r="H379" s="18">
        <v>1</v>
      </c>
      <c r="I379" s="18">
        <v>0</v>
      </c>
      <c r="J379" s="18" t="s">
        <v>2</v>
      </c>
      <c r="K379" s="9"/>
    </row>
    <row r="380" spans="1:11" ht="25.5" hidden="1" outlineLevel="3" x14ac:dyDescent="0.25">
      <c r="A380" s="16" t="s">
        <v>110</v>
      </c>
      <c r="B380" s="17" t="s">
        <v>111</v>
      </c>
      <c r="C380" s="17" t="s">
        <v>112</v>
      </c>
      <c r="D380" s="18">
        <v>0.5</v>
      </c>
      <c r="E380" s="18">
        <v>10</v>
      </c>
      <c r="F380" s="18">
        <v>0</v>
      </c>
      <c r="G380" s="18">
        <v>1.5</v>
      </c>
      <c r="H380" s="18">
        <v>1</v>
      </c>
      <c r="I380" s="18">
        <v>0</v>
      </c>
      <c r="J380" s="18" t="s">
        <v>2</v>
      </c>
      <c r="K380" s="9"/>
    </row>
    <row r="381" spans="1:11" ht="25.5" hidden="1" outlineLevel="2" collapsed="1" x14ac:dyDescent="0.25">
      <c r="A381" s="16" t="s">
        <v>253</v>
      </c>
      <c r="B381" s="17" t="s">
        <v>254</v>
      </c>
      <c r="C381" s="17" t="s">
        <v>255</v>
      </c>
      <c r="D381" s="18">
        <v>20</v>
      </c>
      <c r="E381" s="18">
        <v>20</v>
      </c>
      <c r="F381" s="18">
        <v>0</v>
      </c>
      <c r="G381" s="18">
        <v>0</v>
      </c>
      <c r="H381" s="18">
        <v>0</v>
      </c>
      <c r="I381" s="18">
        <v>0</v>
      </c>
      <c r="J381" s="18" t="s">
        <v>2</v>
      </c>
      <c r="K381" s="9"/>
    </row>
    <row r="382" spans="1:11" ht="63.75" hidden="1" outlineLevel="3" x14ac:dyDescent="0.25">
      <c r="A382" s="16" t="s">
        <v>256</v>
      </c>
      <c r="B382" s="17" t="s">
        <v>257</v>
      </c>
      <c r="C382" s="17" t="s">
        <v>258</v>
      </c>
      <c r="D382" s="18">
        <v>20</v>
      </c>
      <c r="E382" s="18">
        <v>20</v>
      </c>
      <c r="F382" s="18">
        <v>0</v>
      </c>
      <c r="G382" s="18">
        <v>0</v>
      </c>
      <c r="H382" s="18">
        <v>0</v>
      </c>
      <c r="I382" s="18">
        <v>0</v>
      </c>
      <c r="J382" s="18" t="s">
        <v>2</v>
      </c>
      <c r="K382" s="9"/>
    </row>
    <row r="383" spans="1:11" ht="25.5" hidden="1" outlineLevel="2" collapsed="1" x14ac:dyDescent="0.25">
      <c r="A383" s="16" t="s">
        <v>259</v>
      </c>
      <c r="B383" s="17" t="s">
        <v>260</v>
      </c>
      <c r="C383" s="17" t="s">
        <v>261</v>
      </c>
      <c r="D383" s="18">
        <v>0</v>
      </c>
      <c r="E383" s="18">
        <v>0</v>
      </c>
      <c r="F383" s="18">
        <v>0</v>
      </c>
      <c r="G383" s="18">
        <v>100</v>
      </c>
      <c r="H383" s="18">
        <v>100</v>
      </c>
      <c r="I383" s="18">
        <v>0</v>
      </c>
      <c r="J383" s="18" t="s">
        <v>2</v>
      </c>
      <c r="K383" s="9"/>
    </row>
    <row r="384" spans="1:11" ht="25.5" hidden="1" outlineLevel="3" x14ac:dyDescent="0.25">
      <c r="A384" s="16" t="s">
        <v>262</v>
      </c>
      <c r="B384" s="17" t="s">
        <v>263</v>
      </c>
      <c r="C384" s="17" t="s">
        <v>261</v>
      </c>
      <c r="D384" s="18">
        <v>0</v>
      </c>
      <c r="E384" s="18">
        <v>0</v>
      </c>
      <c r="F384" s="18">
        <v>0</v>
      </c>
      <c r="G384" s="18">
        <v>100</v>
      </c>
      <c r="H384" s="18">
        <v>100</v>
      </c>
      <c r="I384" s="18">
        <v>0</v>
      </c>
      <c r="J384" s="18" t="s">
        <v>2</v>
      </c>
      <c r="K384" s="9"/>
    </row>
    <row r="385" spans="1:11" ht="25.5" hidden="1" outlineLevel="2" collapsed="1" x14ac:dyDescent="0.25">
      <c r="A385" s="16" t="s">
        <v>167</v>
      </c>
      <c r="B385" s="17" t="s">
        <v>168</v>
      </c>
      <c r="C385" s="17" t="s">
        <v>169</v>
      </c>
      <c r="D385" s="18">
        <v>0</v>
      </c>
      <c r="E385" s="18">
        <v>0</v>
      </c>
      <c r="F385" s="18">
        <v>10</v>
      </c>
      <c r="G385" s="18">
        <v>0</v>
      </c>
      <c r="H385" s="18">
        <v>0</v>
      </c>
      <c r="I385" s="18">
        <v>0</v>
      </c>
      <c r="J385" s="18" t="s">
        <v>2</v>
      </c>
      <c r="K385" s="9"/>
    </row>
    <row r="386" spans="1:11" ht="63.75" hidden="1" outlineLevel="3" x14ac:dyDescent="0.25">
      <c r="A386" s="16" t="s">
        <v>374</v>
      </c>
      <c r="B386" s="17" t="s">
        <v>375</v>
      </c>
      <c r="C386" s="17" t="s">
        <v>376</v>
      </c>
      <c r="D386" s="18">
        <v>0</v>
      </c>
      <c r="E386" s="18">
        <v>0</v>
      </c>
      <c r="F386" s="18">
        <v>10</v>
      </c>
      <c r="G386" s="18">
        <v>0</v>
      </c>
      <c r="H386" s="18">
        <v>0</v>
      </c>
      <c r="I386" s="18">
        <v>0</v>
      </c>
      <c r="J386" s="18" t="s">
        <v>2</v>
      </c>
      <c r="K386" s="9"/>
    </row>
    <row r="387" spans="1:11" outlineLevel="1" collapsed="1" x14ac:dyDescent="0.25">
      <c r="A387" s="12" t="s">
        <v>377</v>
      </c>
      <c r="B387" s="13" t="s">
        <v>378</v>
      </c>
      <c r="C387" s="13" t="s">
        <v>379</v>
      </c>
      <c r="D387" s="14">
        <v>200</v>
      </c>
      <c r="E387" s="14">
        <v>1050.2168200000001</v>
      </c>
      <c r="F387" s="14">
        <v>0</v>
      </c>
      <c r="G387" s="14">
        <v>0</v>
      </c>
      <c r="H387" s="14">
        <v>0</v>
      </c>
      <c r="I387" s="14">
        <v>0</v>
      </c>
      <c r="J387" s="14" t="s">
        <v>2</v>
      </c>
      <c r="K387" s="15"/>
    </row>
    <row r="388" spans="1:11" outlineLevel="2" x14ac:dyDescent="0.25">
      <c r="A388" s="16" t="s">
        <v>19</v>
      </c>
      <c r="B388" s="17" t="s">
        <v>20</v>
      </c>
      <c r="C388" s="17" t="s">
        <v>21</v>
      </c>
      <c r="D388" s="18">
        <v>0</v>
      </c>
      <c r="E388" s="18">
        <v>18.476030000000002</v>
      </c>
      <c r="F388" s="18">
        <v>0</v>
      </c>
      <c r="G388" s="18">
        <v>0</v>
      </c>
      <c r="H388" s="18">
        <v>0</v>
      </c>
      <c r="I388" s="18">
        <v>0</v>
      </c>
      <c r="J388" s="18" t="s">
        <v>2</v>
      </c>
      <c r="K388" s="9"/>
    </row>
    <row r="389" spans="1:11" ht="51" hidden="1" outlineLevel="3" x14ac:dyDescent="0.25">
      <c r="A389" s="16" t="s">
        <v>22</v>
      </c>
      <c r="B389" s="17" t="s">
        <v>23</v>
      </c>
      <c r="C389" s="17" t="s">
        <v>24</v>
      </c>
      <c r="D389" s="18">
        <v>0</v>
      </c>
      <c r="E389" s="18">
        <v>18.172999999999998</v>
      </c>
      <c r="F389" s="18">
        <v>0</v>
      </c>
      <c r="G389" s="18">
        <v>0</v>
      </c>
      <c r="H389" s="18">
        <v>0</v>
      </c>
      <c r="I389" s="18">
        <v>0</v>
      </c>
      <c r="J389" s="18" t="s">
        <v>2</v>
      </c>
      <c r="K389" s="9"/>
    </row>
    <row r="390" spans="1:11" ht="51" hidden="1" outlineLevel="3" x14ac:dyDescent="0.25">
      <c r="A390" s="16" t="s">
        <v>25</v>
      </c>
      <c r="B390" s="17" t="s">
        <v>26</v>
      </c>
      <c r="C390" s="17" t="s">
        <v>27</v>
      </c>
      <c r="D390" s="18">
        <v>0</v>
      </c>
      <c r="E390" s="18">
        <v>0.30303000000000002</v>
      </c>
      <c r="F390" s="18">
        <v>0</v>
      </c>
      <c r="G390" s="18">
        <v>0</v>
      </c>
      <c r="H390" s="18">
        <v>0</v>
      </c>
      <c r="I390" s="18">
        <v>0</v>
      </c>
      <c r="J390" s="18" t="s">
        <v>2</v>
      </c>
      <c r="K390" s="9"/>
    </row>
    <row r="391" spans="1:11" outlineLevel="2" collapsed="1" x14ac:dyDescent="0.25">
      <c r="A391" s="16" t="s">
        <v>28</v>
      </c>
      <c r="B391" s="17" t="s">
        <v>29</v>
      </c>
      <c r="C391" s="17" t="s">
        <v>30</v>
      </c>
      <c r="D391" s="18">
        <v>0</v>
      </c>
      <c r="E391" s="18">
        <v>0.47095999999999999</v>
      </c>
      <c r="F391" s="18">
        <v>0</v>
      </c>
      <c r="G391" s="18">
        <v>0</v>
      </c>
      <c r="H391" s="18">
        <v>0</v>
      </c>
      <c r="I391" s="18">
        <v>0</v>
      </c>
      <c r="J391" s="18" t="s">
        <v>2</v>
      </c>
      <c r="K391" s="9"/>
    </row>
    <row r="392" spans="1:11" ht="89.25" hidden="1" outlineLevel="3" x14ac:dyDescent="0.25">
      <c r="A392" s="16" t="s">
        <v>31</v>
      </c>
      <c r="B392" s="17" t="s">
        <v>32</v>
      </c>
      <c r="C392" s="17" t="s">
        <v>33</v>
      </c>
      <c r="D392" s="18">
        <v>0</v>
      </c>
      <c r="E392" s="18">
        <v>0.47095999999999999</v>
      </c>
      <c r="F392" s="18">
        <v>0</v>
      </c>
      <c r="G392" s="18">
        <v>0</v>
      </c>
      <c r="H392" s="18">
        <v>0</v>
      </c>
      <c r="I392" s="18">
        <v>0</v>
      </c>
      <c r="J392" s="18" t="s">
        <v>2</v>
      </c>
      <c r="K392" s="9"/>
    </row>
    <row r="393" spans="1:11" outlineLevel="2" collapsed="1" x14ac:dyDescent="0.25">
      <c r="A393" s="16" t="s">
        <v>37</v>
      </c>
      <c r="B393" s="17" t="s">
        <v>38</v>
      </c>
      <c r="C393" s="17" t="s">
        <v>39</v>
      </c>
      <c r="D393" s="18">
        <v>-52.030360000000002</v>
      </c>
      <c r="E393" s="18">
        <v>410.89166999999998</v>
      </c>
      <c r="F393" s="18">
        <v>0</v>
      </c>
      <c r="G393" s="18">
        <v>0</v>
      </c>
      <c r="H393" s="18">
        <v>0</v>
      </c>
      <c r="I393" s="18">
        <v>0</v>
      </c>
      <c r="J393" s="18" t="s">
        <v>2</v>
      </c>
      <c r="K393" s="9"/>
    </row>
    <row r="394" spans="1:11" ht="51" hidden="1" outlineLevel="3" x14ac:dyDescent="0.25">
      <c r="A394" s="16" t="s">
        <v>40</v>
      </c>
      <c r="B394" s="17" t="s">
        <v>41</v>
      </c>
      <c r="C394" s="17" t="s">
        <v>42</v>
      </c>
      <c r="D394" s="18">
        <v>-52.030360000000002</v>
      </c>
      <c r="E394" s="18">
        <v>379.03653000000003</v>
      </c>
      <c r="F394" s="18">
        <v>0</v>
      </c>
      <c r="G394" s="18">
        <v>0</v>
      </c>
      <c r="H394" s="18">
        <v>0</v>
      </c>
      <c r="I394" s="18">
        <v>0</v>
      </c>
      <c r="J394" s="18" t="s">
        <v>2</v>
      </c>
      <c r="K394" s="9"/>
    </row>
    <row r="395" spans="1:11" ht="38.25" hidden="1" outlineLevel="3" x14ac:dyDescent="0.25">
      <c r="A395" s="16" t="s">
        <v>119</v>
      </c>
      <c r="B395" s="17" t="s">
        <v>120</v>
      </c>
      <c r="C395" s="17" t="s">
        <v>121</v>
      </c>
      <c r="D395" s="18">
        <v>0</v>
      </c>
      <c r="E395" s="18">
        <v>31.855139999999999</v>
      </c>
      <c r="F395" s="18">
        <v>0</v>
      </c>
      <c r="G395" s="18">
        <v>0</v>
      </c>
      <c r="H395" s="18">
        <v>0</v>
      </c>
      <c r="I395" s="18">
        <v>0</v>
      </c>
      <c r="J395" s="18" t="s">
        <v>2</v>
      </c>
      <c r="K395" s="9"/>
    </row>
    <row r="396" spans="1:11" outlineLevel="2" collapsed="1" x14ac:dyDescent="0.25">
      <c r="A396" s="16" t="s">
        <v>58</v>
      </c>
      <c r="B396" s="17" t="s">
        <v>59</v>
      </c>
      <c r="C396" s="17" t="s">
        <v>60</v>
      </c>
      <c r="D396" s="18">
        <v>252.03036</v>
      </c>
      <c r="E396" s="18">
        <v>620.37815999999998</v>
      </c>
      <c r="F396" s="18">
        <v>0</v>
      </c>
      <c r="G396" s="18">
        <v>0</v>
      </c>
      <c r="H396" s="18">
        <v>0</v>
      </c>
      <c r="I396" s="18">
        <v>0</v>
      </c>
      <c r="J396" s="18" t="s">
        <v>2</v>
      </c>
      <c r="K396" s="9"/>
    </row>
    <row r="397" spans="1:11" hidden="1" outlineLevel="3" x14ac:dyDescent="0.25">
      <c r="A397" s="16" t="s">
        <v>199</v>
      </c>
      <c r="B397" s="17" t="s">
        <v>200</v>
      </c>
      <c r="C397" s="17" t="s">
        <v>201</v>
      </c>
      <c r="D397" s="18">
        <v>252.03036</v>
      </c>
      <c r="E397" s="18">
        <v>587.97799999999995</v>
      </c>
      <c r="F397" s="18">
        <v>0</v>
      </c>
      <c r="G397" s="18">
        <v>0</v>
      </c>
      <c r="H397" s="18">
        <v>0</v>
      </c>
      <c r="I397" s="18">
        <v>0</v>
      </c>
      <c r="J397" s="18" t="s">
        <v>2</v>
      </c>
      <c r="K397" s="9"/>
    </row>
    <row r="398" spans="1:11" hidden="1" outlineLevel="3" x14ac:dyDescent="0.25">
      <c r="A398" s="16" t="s">
        <v>202</v>
      </c>
      <c r="B398" s="17" t="s">
        <v>203</v>
      </c>
      <c r="C398" s="17" t="s">
        <v>201</v>
      </c>
      <c r="D398" s="18">
        <v>0</v>
      </c>
      <c r="E398" s="18">
        <v>32.40016</v>
      </c>
      <c r="F398" s="18">
        <v>0</v>
      </c>
      <c r="G398" s="18">
        <v>0</v>
      </c>
      <c r="H398" s="18">
        <v>0</v>
      </c>
      <c r="I398" s="18">
        <v>0</v>
      </c>
      <c r="J398" s="18" t="s">
        <v>2</v>
      </c>
      <c r="K398" s="9"/>
    </row>
    <row r="399" spans="1:11" outlineLevel="1" collapsed="1" x14ac:dyDescent="0.25">
      <c r="A399" s="12" t="s">
        <v>380</v>
      </c>
      <c r="B399" s="13" t="s">
        <v>381</v>
      </c>
      <c r="C399" s="13" t="s">
        <v>398</v>
      </c>
      <c r="D399" s="14">
        <v>10182.662340000001</v>
      </c>
      <c r="E399" s="14">
        <v>15856.16761</v>
      </c>
      <c r="F399" s="14">
        <v>13407.869650000001</v>
      </c>
      <c r="G399" s="14">
        <v>13277.306860000001</v>
      </c>
      <c r="H399" s="14">
        <v>8446.0546799999993</v>
      </c>
      <c r="I399" s="14">
        <v>3610.0890800000002</v>
      </c>
      <c r="J399" s="14" t="s">
        <v>2</v>
      </c>
      <c r="K399" s="15"/>
    </row>
    <row r="400" spans="1:11" outlineLevel="2" x14ac:dyDescent="0.25">
      <c r="A400" s="16" t="s">
        <v>19</v>
      </c>
      <c r="B400" s="17" t="s">
        <v>20</v>
      </c>
      <c r="C400" s="17" t="s">
        <v>21</v>
      </c>
      <c r="D400" s="18">
        <v>545.03700000000003</v>
      </c>
      <c r="E400" s="18">
        <v>4719.6529799999998</v>
      </c>
      <c r="F400" s="18">
        <v>2596.3371200000001</v>
      </c>
      <c r="G400" s="18">
        <v>1769.413</v>
      </c>
      <c r="H400" s="18">
        <v>881.72400000000005</v>
      </c>
      <c r="I400" s="18">
        <v>2187.0419999999999</v>
      </c>
      <c r="J400" s="18" t="s">
        <v>2</v>
      </c>
      <c r="K400" s="9"/>
    </row>
    <row r="401" spans="1:11" ht="51" hidden="1" outlineLevel="3" x14ac:dyDescent="0.25">
      <c r="A401" s="16" t="s">
        <v>22</v>
      </c>
      <c r="B401" s="17" t="s">
        <v>23</v>
      </c>
      <c r="C401" s="17" t="s">
        <v>24</v>
      </c>
      <c r="D401" s="18">
        <v>544.23699999999997</v>
      </c>
      <c r="E401" s="18">
        <v>4255.9889999999996</v>
      </c>
      <c r="F401" s="18">
        <v>2577.0349999999999</v>
      </c>
      <c r="G401" s="18">
        <v>1769.413</v>
      </c>
      <c r="H401" s="18">
        <v>881.72400000000005</v>
      </c>
      <c r="I401" s="18">
        <v>2187.0419999999999</v>
      </c>
      <c r="J401" s="18" t="s">
        <v>2</v>
      </c>
      <c r="K401" s="9"/>
    </row>
    <row r="402" spans="1:11" ht="51" hidden="1" outlineLevel="3" x14ac:dyDescent="0.25">
      <c r="A402" s="16" t="s">
        <v>25</v>
      </c>
      <c r="B402" s="17" t="s">
        <v>26</v>
      </c>
      <c r="C402" s="17" t="s">
        <v>27</v>
      </c>
      <c r="D402" s="18">
        <v>0.8</v>
      </c>
      <c r="E402" s="18">
        <v>381.45398</v>
      </c>
      <c r="F402" s="18">
        <v>19.302119999999999</v>
      </c>
      <c r="G402" s="18">
        <v>0</v>
      </c>
      <c r="H402" s="18">
        <v>0</v>
      </c>
      <c r="I402" s="18">
        <v>0</v>
      </c>
      <c r="J402" s="18" t="s">
        <v>2</v>
      </c>
      <c r="K402" s="9"/>
    </row>
    <row r="403" spans="1:11" ht="51" hidden="1" outlineLevel="3" x14ac:dyDescent="0.25">
      <c r="A403" s="16" t="s">
        <v>382</v>
      </c>
      <c r="B403" s="17" t="s">
        <v>383</v>
      </c>
      <c r="C403" s="17" t="s">
        <v>384</v>
      </c>
      <c r="D403" s="18">
        <v>0</v>
      </c>
      <c r="E403" s="18">
        <v>82.21</v>
      </c>
      <c r="F403" s="18">
        <v>0</v>
      </c>
      <c r="G403" s="18">
        <v>0</v>
      </c>
      <c r="H403" s="18">
        <v>0</v>
      </c>
      <c r="I403" s="18">
        <v>0</v>
      </c>
      <c r="J403" s="18" t="s">
        <v>2</v>
      </c>
      <c r="K403" s="9"/>
    </row>
    <row r="404" spans="1:11" outlineLevel="2" collapsed="1" x14ac:dyDescent="0.25">
      <c r="A404" s="16" t="s">
        <v>28</v>
      </c>
      <c r="B404" s="17" t="s">
        <v>29</v>
      </c>
      <c r="C404" s="17" t="s">
        <v>30</v>
      </c>
      <c r="D404" s="18">
        <v>8752.3599099999992</v>
      </c>
      <c r="E404" s="18">
        <v>8604.4304699999993</v>
      </c>
      <c r="F404" s="18">
        <v>10370.33778</v>
      </c>
      <c r="G404" s="18">
        <v>10549.285669999999</v>
      </c>
      <c r="H404" s="18">
        <v>6609.7139999999999</v>
      </c>
      <c r="I404" s="18">
        <v>1336.27585</v>
      </c>
      <c r="J404" s="18" t="s">
        <v>2</v>
      </c>
      <c r="K404" s="9"/>
    </row>
    <row r="405" spans="1:11" ht="89.25" hidden="1" outlineLevel="3" x14ac:dyDescent="0.25">
      <c r="A405" s="16" t="s">
        <v>31</v>
      </c>
      <c r="B405" s="17" t="s">
        <v>32</v>
      </c>
      <c r="C405" s="17" t="s">
        <v>33</v>
      </c>
      <c r="D405" s="18">
        <v>8648.4840000000004</v>
      </c>
      <c r="E405" s="18">
        <v>8533.2800000000007</v>
      </c>
      <c r="F405" s="18">
        <v>10366.166999999999</v>
      </c>
      <c r="G405" s="18">
        <v>10508.602000000001</v>
      </c>
      <c r="H405" s="18">
        <v>6609.7139999999999</v>
      </c>
      <c r="I405" s="18">
        <v>1329.0989999999999</v>
      </c>
      <c r="J405" s="18" t="s">
        <v>2</v>
      </c>
      <c r="K405" s="9"/>
    </row>
    <row r="406" spans="1:11" ht="63.75" hidden="1" outlineLevel="3" x14ac:dyDescent="0.25">
      <c r="A406" s="16" t="s">
        <v>34</v>
      </c>
      <c r="B406" s="17" t="s">
        <v>35</v>
      </c>
      <c r="C406" s="17" t="s">
        <v>36</v>
      </c>
      <c r="D406" s="18">
        <v>103.87591</v>
      </c>
      <c r="E406" s="18">
        <v>71.150469999999999</v>
      </c>
      <c r="F406" s="18">
        <v>4.1707799999999997</v>
      </c>
      <c r="G406" s="18">
        <v>40.683669999999999</v>
      </c>
      <c r="H406" s="18">
        <v>0</v>
      </c>
      <c r="I406" s="18">
        <v>7.17685</v>
      </c>
      <c r="J406" s="18" t="s">
        <v>2</v>
      </c>
      <c r="K406" s="9"/>
    </row>
    <row r="407" spans="1:11" outlineLevel="2" collapsed="1" x14ac:dyDescent="0.25">
      <c r="A407" s="16" t="s">
        <v>37</v>
      </c>
      <c r="B407" s="17" t="s">
        <v>38</v>
      </c>
      <c r="C407" s="17" t="s">
        <v>39</v>
      </c>
      <c r="D407" s="18">
        <v>7.0960000000000001</v>
      </c>
      <c r="E407" s="18">
        <v>11.347</v>
      </c>
      <c r="F407" s="18">
        <v>278.19</v>
      </c>
      <c r="G407" s="18">
        <v>107.02616</v>
      </c>
      <c r="H407" s="18">
        <v>105.79900000000001</v>
      </c>
      <c r="I407" s="18">
        <v>0</v>
      </c>
      <c r="J407" s="18" t="s">
        <v>2</v>
      </c>
      <c r="K407" s="9"/>
    </row>
    <row r="408" spans="1:11" ht="51" hidden="1" outlineLevel="3" x14ac:dyDescent="0.25">
      <c r="A408" s="16" t="s">
        <v>40</v>
      </c>
      <c r="B408" s="17" t="s">
        <v>41</v>
      </c>
      <c r="C408" s="17" t="s">
        <v>42</v>
      </c>
      <c r="D408" s="18">
        <v>7.0960000000000001</v>
      </c>
      <c r="E408" s="18">
        <v>11.347</v>
      </c>
      <c r="F408" s="18">
        <v>278.19</v>
      </c>
      <c r="G408" s="18">
        <v>106.727</v>
      </c>
      <c r="H408" s="18">
        <v>105.79900000000001</v>
      </c>
      <c r="I408" s="18">
        <v>0</v>
      </c>
      <c r="J408" s="18" t="s">
        <v>2</v>
      </c>
      <c r="K408" s="9"/>
    </row>
    <row r="409" spans="1:11" ht="38.25" hidden="1" outlineLevel="3" x14ac:dyDescent="0.25">
      <c r="A409" s="16" t="s">
        <v>119</v>
      </c>
      <c r="B409" s="17" t="s">
        <v>120</v>
      </c>
      <c r="C409" s="17" t="s">
        <v>121</v>
      </c>
      <c r="D409" s="18">
        <v>0</v>
      </c>
      <c r="E409" s="18">
        <v>0</v>
      </c>
      <c r="F409" s="18">
        <v>0</v>
      </c>
      <c r="G409" s="18">
        <v>0.29915999999999998</v>
      </c>
      <c r="H409" s="18">
        <v>0</v>
      </c>
      <c r="I409" s="18">
        <v>0</v>
      </c>
      <c r="J409" s="18" t="s">
        <v>2</v>
      </c>
      <c r="K409" s="9"/>
    </row>
    <row r="410" spans="1:11" outlineLevel="2" collapsed="1" x14ac:dyDescent="0.25">
      <c r="A410" s="16" t="s">
        <v>43</v>
      </c>
      <c r="B410" s="17" t="s">
        <v>44</v>
      </c>
      <c r="C410" s="17" t="s">
        <v>45</v>
      </c>
      <c r="D410" s="18">
        <v>76.655000000000001</v>
      </c>
      <c r="E410" s="18">
        <v>94.629000000000005</v>
      </c>
      <c r="F410" s="18">
        <v>123.53847</v>
      </c>
      <c r="G410" s="18">
        <v>58.888039999999997</v>
      </c>
      <c r="H410" s="18">
        <v>58.873690000000003</v>
      </c>
      <c r="I410" s="18">
        <v>82.32123</v>
      </c>
      <c r="J410" s="18" t="s">
        <v>2</v>
      </c>
      <c r="K410" s="9"/>
    </row>
    <row r="411" spans="1:11" ht="38.25" hidden="1" outlineLevel="3" x14ac:dyDescent="0.25">
      <c r="A411" s="16" t="s">
        <v>46</v>
      </c>
      <c r="B411" s="17" t="s">
        <v>47</v>
      </c>
      <c r="C411" s="17" t="s">
        <v>48</v>
      </c>
      <c r="D411" s="18">
        <v>76.655000000000001</v>
      </c>
      <c r="E411" s="18">
        <v>94.629000000000005</v>
      </c>
      <c r="F411" s="18">
        <v>121.943</v>
      </c>
      <c r="G411" s="18">
        <v>58.844999999999999</v>
      </c>
      <c r="H411" s="18">
        <v>58.844999999999999</v>
      </c>
      <c r="I411" s="18">
        <v>78.444999999999993</v>
      </c>
      <c r="J411" s="18" t="s">
        <v>2</v>
      </c>
      <c r="K411" s="9"/>
    </row>
    <row r="412" spans="1:11" ht="25.5" hidden="1" outlineLevel="3" x14ac:dyDescent="0.25">
      <c r="A412" s="16" t="s">
        <v>49</v>
      </c>
      <c r="B412" s="17" t="s">
        <v>50</v>
      </c>
      <c r="C412" s="17" t="s">
        <v>51</v>
      </c>
      <c r="D412" s="18">
        <v>0</v>
      </c>
      <c r="E412" s="18">
        <v>0</v>
      </c>
      <c r="F412" s="18">
        <v>1.5954699999999999</v>
      </c>
      <c r="G412" s="18">
        <v>4.3040000000000002E-2</v>
      </c>
      <c r="H412" s="18">
        <v>2.869E-2</v>
      </c>
      <c r="I412" s="18">
        <v>3.8762300000000001</v>
      </c>
      <c r="J412" s="18" t="s">
        <v>2</v>
      </c>
      <c r="K412" s="9"/>
    </row>
    <row r="413" spans="1:11" ht="25.5" hidden="1" outlineLevel="2" collapsed="1" x14ac:dyDescent="0.25">
      <c r="A413" s="16" t="s">
        <v>68</v>
      </c>
      <c r="B413" s="17" t="s">
        <v>69</v>
      </c>
      <c r="C413" s="17" t="s">
        <v>70</v>
      </c>
      <c r="D413" s="18">
        <v>3.3</v>
      </c>
      <c r="E413" s="18">
        <v>0</v>
      </c>
      <c r="F413" s="18">
        <v>0</v>
      </c>
      <c r="G413" s="18">
        <v>0.58857999999999999</v>
      </c>
      <c r="H413" s="18">
        <v>0.58857999999999999</v>
      </c>
      <c r="I413" s="18">
        <v>0</v>
      </c>
      <c r="J413" s="18" t="s">
        <v>2</v>
      </c>
      <c r="K413" s="9"/>
    </row>
    <row r="414" spans="1:11" ht="63.75" hidden="1" outlineLevel="3" x14ac:dyDescent="0.25">
      <c r="A414" s="16" t="s">
        <v>71</v>
      </c>
      <c r="B414" s="17" t="s">
        <v>72</v>
      </c>
      <c r="C414" s="17" t="s">
        <v>73</v>
      </c>
      <c r="D414" s="18">
        <v>3.3</v>
      </c>
      <c r="E414" s="18">
        <v>0</v>
      </c>
      <c r="F414" s="18">
        <v>0</v>
      </c>
      <c r="G414" s="18">
        <v>0.58857999999999999</v>
      </c>
      <c r="H414" s="18">
        <v>0.58857999999999999</v>
      </c>
      <c r="I414" s="18">
        <v>0</v>
      </c>
      <c r="J414" s="18" t="s">
        <v>2</v>
      </c>
      <c r="K414" s="9"/>
    </row>
    <row r="415" spans="1:11" ht="25.5" hidden="1" outlineLevel="2" collapsed="1" x14ac:dyDescent="0.25">
      <c r="A415" s="16" t="s">
        <v>74</v>
      </c>
      <c r="B415" s="17" t="s">
        <v>75</v>
      </c>
      <c r="C415" s="17" t="s">
        <v>76</v>
      </c>
      <c r="D415" s="18">
        <v>0</v>
      </c>
      <c r="E415" s="18">
        <v>328.5</v>
      </c>
      <c r="F415" s="18">
        <v>26.8</v>
      </c>
      <c r="G415" s="18">
        <v>0</v>
      </c>
      <c r="H415" s="18">
        <v>0</v>
      </c>
      <c r="I415" s="18">
        <v>0</v>
      </c>
      <c r="J415" s="18" t="s">
        <v>2</v>
      </c>
      <c r="K415" s="9"/>
    </row>
    <row r="416" spans="1:11" ht="165.75" hidden="1" outlineLevel="3" x14ac:dyDescent="0.25">
      <c r="A416" s="16" t="s">
        <v>234</v>
      </c>
      <c r="B416" s="17" t="s">
        <v>235</v>
      </c>
      <c r="C416" s="17" t="s">
        <v>236</v>
      </c>
      <c r="D416" s="18">
        <v>0</v>
      </c>
      <c r="E416" s="18">
        <v>0</v>
      </c>
      <c r="F416" s="18">
        <v>4.8</v>
      </c>
      <c r="G416" s="18">
        <v>0</v>
      </c>
      <c r="H416" s="18">
        <v>0</v>
      </c>
      <c r="I416" s="18">
        <v>0</v>
      </c>
      <c r="J416" s="18" t="s">
        <v>2</v>
      </c>
      <c r="K416" s="9"/>
    </row>
    <row r="417" spans="1:11" ht="51" hidden="1" outlineLevel="3" x14ac:dyDescent="0.25">
      <c r="A417" s="16" t="s">
        <v>77</v>
      </c>
      <c r="B417" s="17" t="s">
        <v>78</v>
      </c>
      <c r="C417" s="17" t="s">
        <v>79</v>
      </c>
      <c r="D417" s="18">
        <v>0</v>
      </c>
      <c r="E417" s="18">
        <v>0</v>
      </c>
      <c r="F417" s="18">
        <v>22</v>
      </c>
      <c r="G417" s="18">
        <v>0</v>
      </c>
      <c r="H417" s="18">
        <v>0</v>
      </c>
      <c r="I417" s="18">
        <v>0</v>
      </c>
      <c r="J417" s="18" t="s">
        <v>2</v>
      </c>
      <c r="K417" s="9"/>
    </row>
    <row r="418" spans="1:11" ht="89.25" hidden="1" outlineLevel="3" x14ac:dyDescent="0.25">
      <c r="A418" s="16" t="s">
        <v>80</v>
      </c>
      <c r="B418" s="17" t="s">
        <v>81</v>
      </c>
      <c r="C418" s="17" t="s">
        <v>82</v>
      </c>
      <c r="D418" s="18">
        <v>0</v>
      </c>
      <c r="E418" s="18">
        <v>328.5</v>
      </c>
      <c r="F418" s="18">
        <v>0</v>
      </c>
      <c r="G418" s="18">
        <v>0</v>
      </c>
      <c r="H418" s="18">
        <v>0</v>
      </c>
      <c r="I418" s="18">
        <v>0</v>
      </c>
      <c r="J418" s="18" t="s">
        <v>2</v>
      </c>
      <c r="K418" s="9"/>
    </row>
    <row r="419" spans="1:11" ht="76.5" hidden="1" outlineLevel="2" collapsed="1" x14ac:dyDescent="0.25">
      <c r="A419" s="16" t="s">
        <v>128</v>
      </c>
      <c r="B419" s="17" t="s">
        <v>129</v>
      </c>
      <c r="C419" s="17" t="s">
        <v>130</v>
      </c>
      <c r="D419" s="18">
        <v>696.66666999999995</v>
      </c>
      <c r="E419" s="18">
        <v>2000</v>
      </c>
      <c r="F419" s="18">
        <v>0</v>
      </c>
      <c r="G419" s="18">
        <v>786.15540999999996</v>
      </c>
      <c r="H419" s="18">
        <v>786.15540999999996</v>
      </c>
      <c r="I419" s="18">
        <v>0</v>
      </c>
      <c r="J419" s="18" t="s">
        <v>2</v>
      </c>
      <c r="K419" s="9"/>
    </row>
    <row r="420" spans="1:11" hidden="1" outlineLevel="3" x14ac:dyDescent="0.25">
      <c r="A420" s="16" t="s">
        <v>385</v>
      </c>
      <c r="B420" s="17" t="s">
        <v>386</v>
      </c>
      <c r="C420" s="17" t="s">
        <v>387</v>
      </c>
      <c r="D420" s="18">
        <v>696.66666999999995</v>
      </c>
      <c r="E420" s="18">
        <v>2000</v>
      </c>
      <c r="F420" s="18">
        <v>0</v>
      </c>
      <c r="G420" s="18">
        <v>786.15540999999996</v>
      </c>
      <c r="H420" s="18">
        <v>786.15540999999996</v>
      </c>
      <c r="I420" s="18">
        <v>0</v>
      </c>
      <c r="J420" s="18" t="s">
        <v>2</v>
      </c>
      <c r="K420" s="9"/>
    </row>
    <row r="421" spans="1:11" ht="63.75" hidden="1" outlineLevel="2" collapsed="1" x14ac:dyDescent="0.25">
      <c r="A421" s="16" t="s">
        <v>143</v>
      </c>
      <c r="B421" s="17" t="s">
        <v>144</v>
      </c>
      <c r="C421" s="17" t="s">
        <v>145</v>
      </c>
      <c r="D421" s="18">
        <v>70.668490000000006</v>
      </c>
      <c r="E421" s="18">
        <v>68.858159999999998</v>
      </c>
      <c r="F421" s="18">
        <v>1.29128</v>
      </c>
      <c r="G421" s="18">
        <v>0</v>
      </c>
      <c r="H421" s="18">
        <v>0</v>
      </c>
      <c r="I421" s="18">
        <v>0</v>
      </c>
      <c r="J421" s="18" t="s">
        <v>2</v>
      </c>
      <c r="K421" s="9"/>
    </row>
    <row r="422" spans="1:11" hidden="1" outlineLevel="3" x14ac:dyDescent="0.25">
      <c r="A422" s="16" t="s">
        <v>388</v>
      </c>
      <c r="B422" s="17" t="s">
        <v>389</v>
      </c>
      <c r="C422" s="17" t="s">
        <v>316</v>
      </c>
      <c r="D422" s="18">
        <v>70.668490000000006</v>
      </c>
      <c r="E422" s="18">
        <v>68.858159999999998</v>
      </c>
      <c r="F422" s="18">
        <v>1.29128</v>
      </c>
      <c r="G422" s="18">
        <v>0</v>
      </c>
      <c r="H422" s="18">
        <v>0</v>
      </c>
      <c r="I422" s="18">
        <v>0</v>
      </c>
      <c r="J422" s="18" t="s">
        <v>2</v>
      </c>
      <c r="K422" s="9"/>
    </row>
    <row r="423" spans="1:11" hidden="1" outlineLevel="2" collapsed="1" x14ac:dyDescent="0.25">
      <c r="A423" s="16" t="s">
        <v>83</v>
      </c>
      <c r="B423" s="17" t="s">
        <v>84</v>
      </c>
      <c r="C423" s="17" t="s">
        <v>85</v>
      </c>
      <c r="D423" s="18">
        <v>18.929269999999999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 t="s">
        <v>2</v>
      </c>
      <c r="K423" s="9"/>
    </row>
    <row r="424" spans="1:11" ht="51" hidden="1" outlineLevel="3" x14ac:dyDescent="0.25">
      <c r="A424" s="16" t="s">
        <v>296</v>
      </c>
      <c r="B424" s="17" t="s">
        <v>297</v>
      </c>
      <c r="C424" s="17" t="s">
        <v>298</v>
      </c>
      <c r="D424" s="18">
        <v>0.15490000000000001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 t="s">
        <v>2</v>
      </c>
      <c r="K424" s="9"/>
    </row>
    <row r="425" spans="1:11" ht="51" hidden="1" outlineLevel="3" x14ac:dyDescent="0.25">
      <c r="A425" s="16" t="s">
        <v>89</v>
      </c>
      <c r="B425" s="17" t="s">
        <v>90</v>
      </c>
      <c r="C425" s="17" t="s">
        <v>91</v>
      </c>
      <c r="D425" s="18">
        <v>18.774370000000001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 t="s">
        <v>2</v>
      </c>
      <c r="K425" s="9"/>
    </row>
    <row r="426" spans="1:11" ht="25.5" hidden="1" outlineLevel="2" collapsed="1" x14ac:dyDescent="0.25">
      <c r="A426" s="16" t="s">
        <v>237</v>
      </c>
      <c r="B426" s="17" t="s">
        <v>238</v>
      </c>
      <c r="C426" s="17" t="s">
        <v>239</v>
      </c>
      <c r="D426" s="18">
        <v>0</v>
      </c>
      <c r="E426" s="18">
        <v>0</v>
      </c>
      <c r="F426" s="18">
        <v>2.625</v>
      </c>
      <c r="G426" s="18">
        <v>0</v>
      </c>
      <c r="H426" s="18">
        <v>0</v>
      </c>
      <c r="I426" s="18">
        <v>0</v>
      </c>
      <c r="J426" s="18" t="s">
        <v>2</v>
      </c>
      <c r="K426" s="9"/>
    </row>
    <row r="427" spans="1:11" ht="38.25" hidden="1" outlineLevel="3" x14ac:dyDescent="0.25">
      <c r="A427" s="16" t="s">
        <v>240</v>
      </c>
      <c r="B427" s="17" t="s">
        <v>241</v>
      </c>
      <c r="C427" s="17" t="s">
        <v>242</v>
      </c>
      <c r="D427" s="18">
        <v>0</v>
      </c>
      <c r="E427" s="18">
        <v>0</v>
      </c>
      <c r="F427" s="18">
        <v>2.625</v>
      </c>
      <c r="G427" s="18">
        <v>0</v>
      </c>
      <c r="H427" s="18">
        <v>0</v>
      </c>
      <c r="I427" s="18">
        <v>0</v>
      </c>
      <c r="J427" s="18" t="s">
        <v>2</v>
      </c>
      <c r="K427" s="9"/>
    </row>
    <row r="428" spans="1:11" ht="51" hidden="1" outlineLevel="2" collapsed="1" x14ac:dyDescent="0.25">
      <c r="A428" s="16" t="s">
        <v>95</v>
      </c>
      <c r="B428" s="17" t="s">
        <v>96</v>
      </c>
      <c r="C428" s="17" t="s">
        <v>97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4.25</v>
      </c>
      <c r="J428" s="18" t="s">
        <v>2</v>
      </c>
      <c r="K428" s="9"/>
    </row>
    <row r="429" spans="1:11" ht="89.25" hidden="1" outlineLevel="3" x14ac:dyDescent="0.25">
      <c r="A429" s="16" t="s">
        <v>98</v>
      </c>
      <c r="B429" s="17" t="s">
        <v>99</v>
      </c>
      <c r="C429" s="17" t="s">
        <v>100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4.25</v>
      </c>
      <c r="J429" s="18" t="s">
        <v>2</v>
      </c>
      <c r="K429" s="9"/>
    </row>
    <row r="430" spans="1:11" ht="25.5" hidden="1" outlineLevel="2" collapsed="1" x14ac:dyDescent="0.25">
      <c r="A430" s="16" t="s">
        <v>152</v>
      </c>
      <c r="B430" s="17" t="s">
        <v>153</v>
      </c>
      <c r="C430" s="17" t="s">
        <v>154</v>
      </c>
      <c r="D430" s="18">
        <v>0.2</v>
      </c>
      <c r="E430" s="18">
        <v>0</v>
      </c>
      <c r="F430" s="18">
        <v>0</v>
      </c>
      <c r="G430" s="18">
        <v>0.2</v>
      </c>
      <c r="H430" s="18">
        <v>0.2</v>
      </c>
      <c r="I430" s="18">
        <v>0</v>
      </c>
      <c r="J430" s="18" t="s">
        <v>2</v>
      </c>
      <c r="K430" s="9"/>
    </row>
    <row r="431" spans="1:11" ht="89.25" hidden="1" outlineLevel="3" x14ac:dyDescent="0.25">
      <c r="A431" s="16" t="s">
        <v>155</v>
      </c>
      <c r="B431" s="17" t="s">
        <v>156</v>
      </c>
      <c r="C431" s="17" t="s">
        <v>157</v>
      </c>
      <c r="D431" s="18">
        <v>0.2</v>
      </c>
      <c r="E431" s="18">
        <v>0</v>
      </c>
      <c r="F431" s="18">
        <v>0</v>
      </c>
      <c r="G431" s="18">
        <v>0.2</v>
      </c>
      <c r="H431" s="18">
        <v>0.2</v>
      </c>
      <c r="I431" s="18">
        <v>0</v>
      </c>
      <c r="J431" s="18" t="s">
        <v>2</v>
      </c>
      <c r="K431" s="9"/>
    </row>
    <row r="432" spans="1:11" hidden="1" outlineLevel="2" collapsed="1" x14ac:dyDescent="0.25">
      <c r="A432" s="16" t="s">
        <v>161</v>
      </c>
      <c r="B432" s="17" t="s">
        <v>162</v>
      </c>
      <c r="C432" s="17" t="s">
        <v>163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0.2</v>
      </c>
      <c r="J432" s="18" t="s">
        <v>2</v>
      </c>
      <c r="K432" s="9"/>
    </row>
    <row r="433" spans="1:15" ht="63.75" hidden="1" outlineLevel="3" x14ac:dyDescent="0.25">
      <c r="A433" s="16" t="s">
        <v>309</v>
      </c>
      <c r="B433" s="17" t="s">
        <v>310</v>
      </c>
      <c r="C433" s="17" t="s">
        <v>311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0.2</v>
      </c>
      <c r="J433" s="18" t="s">
        <v>2</v>
      </c>
      <c r="K433" s="9"/>
    </row>
    <row r="434" spans="1:15" ht="51" hidden="1" outlineLevel="2" collapsed="1" x14ac:dyDescent="0.25">
      <c r="A434" s="16" t="s">
        <v>101</v>
      </c>
      <c r="B434" s="17" t="s">
        <v>102</v>
      </c>
      <c r="C434" s="17" t="s">
        <v>103</v>
      </c>
      <c r="D434" s="18">
        <v>0</v>
      </c>
      <c r="E434" s="18">
        <v>10</v>
      </c>
      <c r="F434" s="18">
        <v>0</v>
      </c>
      <c r="G434" s="18">
        <v>0</v>
      </c>
      <c r="H434" s="18">
        <v>0</v>
      </c>
      <c r="I434" s="18">
        <v>0</v>
      </c>
      <c r="J434" s="18" t="s">
        <v>2</v>
      </c>
      <c r="K434" s="9"/>
    </row>
    <row r="435" spans="1:15" ht="76.5" hidden="1" outlineLevel="3" x14ac:dyDescent="0.25">
      <c r="A435" s="16" t="s">
        <v>104</v>
      </c>
      <c r="B435" s="17" t="s">
        <v>105</v>
      </c>
      <c r="C435" s="17" t="s">
        <v>106</v>
      </c>
      <c r="D435" s="18">
        <v>0</v>
      </c>
      <c r="E435" s="18">
        <v>10</v>
      </c>
      <c r="F435" s="18">
        <v>0</v>
      </c>
      <c r="G435" s="18">
        <v>0</v>
      </c>
      <c r="H435" s="18">
        <v>0</v>
      </c>
      <c r="I435" s="18">
        <v>0</v>
      </c>
      <c r="J435" s="18" t="s">
        <v>2</v>
      </c>
      <c r="K435" s="9"/>
    </row>
    <row r="436" spans="1:15" ht="25.5" hidden="1" outlineLevel="2" collapsed="1" x14ac:dyDescent="0.25">
      <c r="A436" s="16" t="s">
        <v>107</v>
      </c>
      <c r="B436" s="17" t="s">
        <v>108</v>
      </c>
      <c r="C436" s="17" t="s">
        <v>109</v>
      </c>
      <c r="D436" s="18">
        <v>11.75</v>
      </c>
      <c r="E436" s="18">
        <v>18.75</v>
      </c>
      <c r="F436" s="18">
        <v>8.75</v>
      </c>
      <c r="G436" s="18">
        <v>5.75</v>
      </c>
      <c r="H436" s="18">
        <v>3</v>
      </c>
      <c r="I436" s="18">
        <v>0</v>
      </c>
      <c r="J436" s="18" t="s">
        <v>2</v>
      </c>
      <c r="K436" s="9"/>
    </row>
    <row r="437" spans="1:15" ht="25.5" hidden="1" outlineLevel="3" x14ac:dyDescent="0.25">
      <c r="A437" s="16" t="s">
        <v>110</v>
      </c>
      <c r="B437" s="17" t="s">
        <v>111</v>
      </c>
      <c r="C437" s="17" t="s">
        <v>112</v>
      </c>
      <c r="D437" s="18">
        <v>11.75</v>
      </c>
      <c r="E437" s="18">
        <v>18.75</v>
      </c>
      <c r="F437" s="18">
        <v>8.75</v>
      </c>
      <c r="G437" s="18">
        <v>5.75</v>
      </c>
      <c r="H437" s="18">
        <v>3</v>
      </c>
      <c r="I437" s="18">
        <v>0</v>
      </c>
      <c r="J437" s="18" t="s">
        <v>2</v>
      </c>
      <c r="K437" s="9"/>
    </row>
    <row r="438" spans="1:15" ht="13.15" customHeight="1" collapsed="1" x14ac:dyDescent="0.25">
      <c r="A438" s="2" t="s">
        <v>390</v>
      </c>
      <c r="B438" s="19"/>
      <c r="C438" s="19"/>
      <c r="D438" s="19"/>
      <c r="E438" s="19"/>
      <c r="F438" s="19"/>
      <c r="G438" s="19"/>
      <c r="H438" s="19"/>
      <c r="I438" s="19"/>
      <c r="J438" s="19"/>
      <c r="K438" s="7"/>
      <c r="L438" s="7"/>
      <c r="M438" s="7"/>
      <c r="N438" s="7"/>
      <c r="O438" s="5"/>
    </row>
    <row r="439" spans="1:15" x14ac:dyDescent="0.25">
      <c r="A439" s="31"/>
      <c r="B439" s="32"/>
      <c r="C439" s="32"/>
      <c r="D439" s="32"/>
      <c r="E439" s="32"/>
      <c r="F439" s="32"/>
      <c r="G439" s="32"/>
      <c r="H439" s="32"/>
      <c r="I439" s="32"/>
      <c r="J439" s="32"/>
      <c r="K439" s="20"/>
      <c r="L439" s="20"/>
      <c r="M439" s="20"/>
      <c r="N439" s="20"/>
      <c r="O439" s="5"/>
    </row>
  </sheetData>
  <mergeCells count="12">
    <mergeCell ref="A439:J439"/>
    <mergeCell ref="B1:J1"/>
    <mergeCell ref="B2:J2"/>
    <mergeCell ref="B3:B7"/>
    <mergeCell ref="C3:C7"/>
    <mergeCell ref="D3:D7"/>
    <mergeCell ref="E3:E7"/>
    <mergeCell ref="F3:F7"/>
    <mergeCell ref="G3:G7"/>
    <mergeCell ref="I3:I7"/>
    <mergeCell ref="J3:J7"/>
    <mergeCell ref="H3:H7"/>
  </mergeCells>
  <pageMargins left="0.25" right="0.25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tabSelected="1" workbookViewId="0">
      <selection activeCell="K24" sqref="K24"/>
    </sheetView>
  </sheetViews>
  <sheetFormatPr defaultRowHeight="15" x14ac:dyDescent="0.25"/>
  <cols>
    <col min="1" max="1" width="4.42578125" style="25" customWidth="1"/>
    <col min="2" max="2" width="38.7109375" style="25" customWidth="1"/>
    <col min="3" max="3" width="14.5703125" style="25" customWidth="1"/>
    <col min="4" max="4" width="15.42578125" style="25" customWidth="1"/>
    <col min="5" max="6" width="14.140625" style="25" customWidth="1"/>
    <col min="7" max="7" width="9.85546875" style="25" customWidth="1"/>
    <col min="8" max="8" width="23.5703125" style="25" customWidth="1"/>
    <col min="9" max="9" width="15.85546875" style="25" customWidth="1"/>
    <col min="10" max="10" width="14" style="25" customWidth="1"/>
    <col min="11" max="11" width="13.28515625" style="25" customWidth="1"/>
    <col min="12" max="12" width="20" style="25" bestFit="1" customWidth="1"/>
    <col min="13" max="16384" width="9.140625" style="25"/>
  </cols>
  <sheetData>
    <row r="1" spans="1:12" s="21" customFormat="1" ht="22.5" x14ac:dyDescent="0.25">
      <c r="A1" s="42" t="s">
        <v>407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s="24" customFormat="1" ht="12.75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3" t="s">
        <v>408</v>
      </c>
    </row>
    <row r="3" spans="1:12" ht="15" customHeight="1" x14ac:dyDescent="0.25">
      <c r="A3" s="43"/>
      <c r="B3" s="43"/>
      <c r="C3" s="43" t="s">
        <v>399</v>
      </c>
      <c r="D3" s="43" t="s">
        <v>400</v>
      </c>
      <c r="E3" s="43"/>
      <c r="F3" s="43"/>
      <c r="G3" s="43" t="s">
        <v>404</v>
      </c>
      <c r="H3" s="43" t="s">
        <v>402</v>
      </c>
      <c r="I3" s="44" t="s">
        <v>405</v>
      </c>
      <c r="J3" s="44" t="s">
        <v>406</v>
      </c>
      <c r="K3" s="43" t="s">
        <v>403</v>
      </c>
      <c r="L3" s="43" t="s">
        <v>401</v>
      </c>
    </row>
    <row r="4" spans="1:12" ht="47.25" customHeight="1" x14ac:dyDescent="0.25">
      <c r="A4" s="43"/>
      <c r="B4" s="43"/>
      <c r="C4" s="43"/>
      <c r="D4" s="26" t="s">
        <v>30</v>
      </c>
      <c r="E4" s="26" t="s">
        <v>21</v>
      </c>
      <c r="F4" s="26" t="s">
        <v>39</v>
      </c>
      <c r="G4" s="43"/>
      <c r="H4" s="43"/>
      <c r="I4" s="43"/>
      <c r="J4" s="43"/>
      <c r="K4" s="43"/>
      <c r="L4" s="43"/>
    </row>
    <row r="5" spans="1:12" x14ac:dyDescent="0.25">
      <c r="A5" s="27">
        <v>1</v>
      </c>
      <c r="B5" s="28" t="str">
        <f>Документ!C9</f>
        <v>ООО "Завидово Плаза"</v>
      </c>
      <c r="C5" s="29">
        <f>VLOOKUP(свод!B5,Документ!$C$9:$G$410,5,0)</f>
        <v>73532.200339999996</v>
      </c>
      <c r="D5" s="29">
        <f>VLOOKUP(D$4,Документ!$C$9:$G$410,5,0)</f>
        <v>15940.888000000001</v>
      </c>
      <c r="E5" s="29">
        <f>VLOOKUP(E$4,Документ!$C$9:$G$410,5,0)</f>
        <v>8459.8029999999999</v>
      </c>
      <c r="F5" s="29">
        <f>VLOOKUP(F$4,Документ!$C$9:$G$410,5,0)</f>
        <v>44810.108</v>
      </c>
      <c r="G5" s="29">
        <f>F5/4</f>
        <v>11202.527</v>
      </c>
      <c r="H5" s="47">
        <f t="shared" ref="H5:H14" si="0">G5/SUM($G$5:$G$14)</f>
        <v>0.81850072459771084</v>
      </c>
      <c r="I5" s="29">
        <f>VLOOKUP($D$4,Документ!$C$9:$I$410,6,0)</f>
        <v>8290.5949999999993</v>
      </c>
      <c r="J5" s="29">
        <f>VLOOKUP($D$4,Документ!$C$9:$I$410,7,0)</f>
        <v>5808.9343099999996</v>
      </c>
      <c r="K5" s="29">
        <f>$J$5-$I$5</f>
        <v>-2481.6606899999997</v>
      </c>
      <c r="L5" s="46">
        <f>J5/I5-1</f>
        <v>-0.29933444945748766</v>
      </c>
    </row>
    <row r="6" spans="1:12" x14ac:dyDescent="0.25">
      <c r="A6" s="27">
        <v>2</v>
      </c>
      <c r="B6" s="28" t="str">
        <f>Документ!C42</f>
        <v>АО "Отель "Оснабрюк"</v>
      </c>
      <c r="C6" s="29">
        <f>VLOOKUP(свод!B6,Документ!$C$9:$G$410,5,0)</f>
        <v>11091.3894</v>
      </c>
      <c r="D6" s="29">
        <f>VLOOKUP(D$4,Документ!$C$42:$G$53,5,0)</f>
        <v>3082.3984099999998</v>
      </c>
      <c r="E6" s="29">
        <v>0</v>
      </c>
      <c r="F6" s="29">
        <f>VLOOKUP(F$4,Документ!$C$42:$G$53,5,0)</f>
        <v>3052.6323000000002</v>
      </c>
      <c r="G6" s="29">
        <f t="shared" ref="G6:G14" si="1">F6/4</f>
        <v>763.15807500000005</v>
      </c>
      <c r="H6" s="47">
        <f t="shared" si="0"/>
        <v>5.5759333351313882E-2</v>
      </c>
      <c r="I6" s="29">
        <f>VLOOKUP($D$4,Документ!$C$42:$I$53,6,0)</f>
        <v>1816.7976799999999</v>
      </c>
      <c r="J6" s="29">
        <f>VLOOKUP($D$4,Документ!$C$42:$I$53,7,0)</f>
        <v>1619.8109999999999</v>
      </c>
      <c r="K6" s="29">
        <f t="shared" ref="K6:K14" si="2">J6-I6</f>
        <v>-196.98667999999998</v>
      </c>
      <c r="L6" s="46">
        <f t="shared" ref="L6:L14" si="3">J6/I6-1</f>
        <v>-0.1084252155143659</v>
      </c>
    </row>
    <row r="7" spans="1:12" x14ac:dyDescent="0.25">
      <c r="A7" s="27">
        <v>3</v>
      </c>
      <c r="B7" s="28" t="str">
        <f>Документ!C82</f>
        <v>ООО "САНАТОРИЙ КАШИН"</v>
      </c>
      <c r="C7" s="29">
        <f>VLOOKUP(свод!B7,Документ!$C$9:$G$410,5,0)</f>
        <v>6436.4003599999996</v>
      </c>
      <c r="D7" s="29">
        <f>VLOOKUP(D$4,Документ!$C$82:$G$110,5,0)</f>
        <v>5543.6220000000003</v>
      </c>
      <c r="E7" s="29">
        <f>VLOOKUP(E$4,Документ!$C$82:$G$110,5,0)</f>
        <v>-6.56</v>
      </c>
      <c r="F7" s="29">
        <f>VLOOKUP(F$4,Документ!$C$82:$G$110,5,0)</f>
        <v>391.18400000000003</v>
      </c>
      <c r="G7" s="29">
        <f t="shared" si="1"/>
        <v>97.796000000000006</v>
      </c>
      <c r="H7" s="47">
        <f t="shared" si="0"/>
        <v>7.1453607621528373E-3</v>
      </c>
      <c r="I7" s="29">
        <f>VLOOKUP($D$4,Документ!$C$82:$I$110,6,0)</f>
        <v>3090.7820000000002</v>
      </c>
      <c r="J7" s="29">
        <f>VLOOKUP($D$4,Документ!$C$82:$I$110,7,0)</f>
        <v>2483.59</v>
      </c>
      <c r="K7" s="29">
        <f t="shared" si="2"/>
        <v>-607.19200000000001</v>
      </c>
      <c r="L7" s="46">
        <f t="shared" si="3"/>
        <v>-0.1964525482547782</v>
      </c>
    </row>
    <row r="8" spans="1:12" x14ac:dyDescent="0.25">
      <c r="A8" s="27">
        <v>4</v>
      </c>
      <c r="B8" s="28" t="str">
        <f>Документ!C142</f>
        <v>ООО "САНАТОРИЙ "ИГУМЕНКА"</v>
      </c>
      <c r="C8" s="29">
        <f>VLOOKUP(свод!B8,Документ!$C$9:$G$410,5,0)</f>
        <v>4527.2193299999999</v>
      </c>
      <c r="D8" s="29">
        <f>VLOOKUP(D$4,Документ!$C$142:$G$153,5,0)</f>
        <v>3725.6926400000002</v>
      </c>
      <c r="E8" s="29">
        <f>VLOOKUP(E$4,Документ!$C$142:$G$153,5,0)</f>
        <v>177.44145</v>
      </c>
      <c r="F8" s="29">
        <f>VLOOKUP(F$4,Документ!$C$142:$G$153,5,0)</f>
        <v>316.17099999999999</v>
      </c>
      <c r="G8" s="29">
        <f t="shared" si="1"/>
        <v>79.042749999999998</v>
      </c>
      <c r="H8" s="47">
        <f t="shared" si="0"/>
        <v>5.7751744895768349E-3</v>
      </c>
      <c r="I8" s="29">
        <f>VLOOKUP($D$4,Документ!$C$142:$I$153,6,0)</f>
        <v>2189.1146399999998</v>
      </c>
      <c r="J8" s="29">
        <f>VLOOKUP($D$4,Документ!$C$142:$I$153,7,0)</f>
        <v>1030.768</v>
      </c>
      <c r="K8" s="29">
        <f t="shared" si="2"/>
        <v>-1158.3466399999998</v>
      </c>
      <c r="L8" s="46">
        <f t="shared" si="3"/>
        <v>-0.52913932364912597</v>
      </c>
    </row>
    <row r="9" spans="1:12" x14ac:dyDescent="0.25">
      <c r="A9" s="27">
        <v>5</v>
      </c>
      <c r="B9" s="28" t="str">
        <f>Документ!C182</f>
        <v>АО САНАТОРИЙ "КАРАЧАРОВО"</v>
      </c>
      <c r="C9" s="29">
        <f>VLOOKUP(свод!B9,Документ!$C$9:$G$410,5,0)</f>
        <v>14041.33302</v>
      </c>
      <c r="D9" s="29">
        <f>VLOOKUP(D$4,Документ!$C$182:$G$198,5,0)</f>
        <v>11297.444</v>
      </c>
      <c r="E9" s="29">
        <f>VLOOKUP(E$4,Документ!$C$182:$G$198,5,0)</f>
        <v>-855.02300000000002</v>
      </c>
      <c r="F9" s="29">
        <f>VLOOKUP(F$4,Документ!$C$182:$G$198,5,0)</f>
        <v>1400</v>
      </c>
      <c r="G9" s="29">
        <f t="shared" si="1"/>
        <v>350</v>
      </c>
      <c r="H9" s="47">
        <f t="shared" si="0"/>
        <v>2.5572377875920212E-2</v>
      </c>
      <c r="I9" s="29">
        <f>VLOOKUP($D$4,Документ!$C$182:$I$198,6,0)</f>
        <v>6070.2979999999998</v>
      </c>
      <c r="J9" s="29">
        <f>VLOOKUP($D$4,Документ!$C$182:$I$198,7,0)</f>
        <v>4167.6850000000004</v>
      </c>
      <c r="K9" s="29">
        <f t="shared" si="2"/>
        <v>-1902.6129999999994</v>
      </c>
      <c r="L9" s="46">
        <f t="shared" si="3"/>
        <v>-0.31342991727918457</v>
      </c>
    </row>
    <row r="10" spans="1:12" x14ac:dyDescent="0.25">
      <c r="A10" s="27">
        <v>6</v>
      </c>
      <c r="B10" s="28" t="str">
        <f>Документ!C228</f>
        <v>АО "БАЗА ОТДЫХА "ЛУЧ"</v>
      </c>
      <c r="C10" s="29">
        <f>VLOOKUP(свод!B10,Документ!$C$9:$G$410,5,0)</f>
        <v>1331.77916</v>
      </c>
      <c r="D10" s="29">
        <f>VLOOKUP(D$4,Документ!$C$228:$G$245,5,0)</f>
        <v>314.94484</v>
      </c>
      <c r="E10" s="29">
        <f>VLOOKUP(E$4,Документ!$C$228:$G$245,5,0)</f>
        <v>0</v>
      </c>
      <c r="F10" s="29">
        <f>VLOOKUP(F$4,Документ!$C$228:$G$245,5,0)</f>
        <v>308.76238000000001</v>
      </c>
      <c r="G10" s="29">
        <f t="shared" si="1"/>
        <v>77.190595000000002</v>
      </c>
      <c r="H10" s="47">
        <f t="shared" si="0"/>
        <v>5.639848753734621E-3</v>
      </c>
      <c r="I10" s="29">
        <f>VLOOKUP($D$4,Документ!$C$228:$I$245,6,0)</f>
        <v>206.24304000000001</v>
      </c>
      <c r="J10" s="29">
        <f>VLOOKUP($D$4,Документ!$C$228:$I$245,7,0)</f>
        <v>55.588999999999999</v>
      </c>
      <c r="K10" s="29">
        <f t="shared" si="2"/>
        <v>-150.65404000000001</v>
      </c>
      <c r="L10" s="46">
        <f t="shared" si="3"/>
        <v>-0.73046848029392897</v>
      </c>
    </row>
    <row r="11" spans="1:12" x14ac:dyDescent="0.25">
      <c r="A11" s="27">
        <v>7</v>
      </c>
      <c r="B11" s="28" t="str">
        <f>Документ!C263</f>
        <v>ООО "ЗавидовоМедПарк"</v>
      </c>
      <c r="C11" s="29">
        <f>VLOOKUP(свод!B11,Документ!$C$9:$G$410,5,0)</f>
        <v>4377.0052599999999</v>
      </c>
      <c r="D11" s="29">
        <f>VLOOKUP(D$4,Документ!$C$263:$G$272,5,0)</f>
        <v>128.78299999999999</v>
      </c>
      <c r="E11" s="29">
        <v>0</v>
      </c>
      <c r="F11" s="29">
        <f>VLOOKUP(F$4,Документ!$C$263:$G$272,5,0)</f>
        <v>3642.97019</v>
      </c>
      <c r="G11" s="29">
        <f t="shared" si="1"/>
        <v>910.7425475</v>
      </c>
      <c r="H11" s="47">
        <f t="shared" si="0"/>
        <v>6.6542435920994888E-2</v>
      </c>
      <c r="I11" s="29">
        <f>VLOOKUP($D$4,Документ!$C$263:$I$272,6,0)</f>
        <v>128.78299999999999</v>
      </c>
      <c r="J11" s="29">
        <f>VLOOKUP($D$4,Документ!$C$263:$I$272,7,0)</f>
        <v>0</v>
      </c>
      <c r="K11" s="29">
        <f t="shared" si="2"/>
        <v>-128.78299999999999</v>
      </c>
      <c r="L11" s="46">
        <f t="shared" si="3"/>
        <v>-1</v>
      </c>
    </row>
    <row r="12" spans="1:12" ht="30" x14ac:dyDescent="0.25">
      <c r="A12" s="27">
        <v>8</v>
      </c>
      <c r="B12" s="28" t="str">
        <f>Документ!C290</f>
        <v>ООО "САНАТОРИЙ "ВАЛЕНТИНОВКА"</v>
      </c>
      <c r="C12" s="29">
        <f>VLOOKUP(свод!B12,Документ!$C$9:$G$410,5,0)</f>
        <v>3154.3234200000002</v>
      </c>
      <c r="D12" s="29">
        <f>VLOOKUP(D$4,Документ!$C$290:$G$304,5,0)</f>
        <v>2022.779</v>
      </c>
      <c r="E12" s="29">
        <f>VLOOKUP(E$4,Документ!$C$290:$G$304,5,0)</f>
        <v>0</v>
      </c>
      <c r="F12" s="29">
        <f>VLOOKUP(F$4,Документ!$C$290:$G$304,5,0)</f>
        <v>34.044519999999999</v>
      </c>
      <c r="G12" s="29">
        <f t="shared" si="1"/>
        <v>8.5111299999999996</v>
      </c>
      <c r="H12" s="47">
        <f t="shared" si="0"/>
        <v>6.2185666431737363E-4</v>
      </c>
      <c r="I12" s="29">
        <f>VLOOKUP($D$4,Документ!$C$290:$I$304,6,0)</f>
        <v>1020.846</v>
      </c>
      <c r="J12" s="29">
        <f>VLOOKUP($D$4,Документ!$C$290:$I$304,7,0)</f>
        <v>846.73199999999997</v>
      </c>
      <c r="K12" s="29">
        <f t="shared" si="2"/>
        <v>-174.11400000000003</v>
      </c>
      <c r="L12" s="46">
        <f t="shared" si="3"/>
        <v>-0.17055853674305432</v>
      </c>
    </row>
    <row r="13" spans="1:12" x14ac:dyDescent="0.25">
      <c r="A13" s="27">
        <v>9</v>
      </c>
      <c r="B13" s="28" t="str">
        <f>Документ!C332</f>
        <v>ООО "САНАТОРИЙ МИТИНО"</v>
      </c>
      <c r="C13" s="29">
        <f>VLOOKUP(свод!B13,Документ!$C$9:$G$410,5,0)</f>
        <v>6783.2837300000001</v>
      </c>
      <c r="D13" s="29">
        <f>VLOOKUP(D$4,Документ!$C$332:$G$359,5,0)</f>
        <v>5336.4182099999998</v>
      </c>
      <c r="E13" s="29">
        <f>VLOOKUP(E$4,Документ!$C$332:$G$359,5,0)</f>
        <v>460.77287000000001</v>
      </c>
      <c r="F13" s="29">
        <f>VLOOKUP(F$4,Документ!$C$332:$G$359,5,0)</f>
        <v>683.67241000000001</v>
      </c>
      <c r="G13" s="29">
        <f t="shared" si="1"/>
        <v>170.9181025</v>
      </c>
      <c r="H13" s="47">
        <f t="shared" si="0"/>
        <v>1.2487949437043608E-2</v>
      </c>
      <c r="I13" s="29">
        <f>VLOOKUP($D$4,Документ!$C$332:$I$359,6,0)</f>
        <v>3217.3144699999998</v>
      </c>
      <c r="J13" s="29">
        <f>VLOOKUP($D$4,Документ!$C$332:$I$359,7,0)</f>
        <v>1663.204</v>
      </c>
      <c r="K13" s="29">
        <f t="shared" si="2"/>
        <v>-1554.1104699999999</v>
      </c>
      <c r="L13" s="46">
        <f t="shared" si="3"/>
        <v>-0.48304587086260176</v>
      </c>
    </row>
    <row r="14" spans="1:12" x14ac:dyDescent="0.25">
      <c r="A14" s="27">
        <v>10</v>
      </c>
      <c r="B14" s="28" t="str">
        <f>Документ!C399</f>
        <v>ООО "КОНАКОВО МЕНЕДЖМЕНТ"</v>
      </c>
      <c r="C14" s="29">
        <f>VLOOKUP(свод!B14,Документ!$C$9:$G$410,5,0)</f>
        <v>13277.306860000001</v>
      </c>
      <c r="D14" s="29">
        <f>VLOOKUP(D$4,Документ!$C$399:$G$410,5,0)</f>
        <v>10549.285669999999</v>
      </c>
      <c r="E14" s="29">
        <f>VLOOKUP(E$4,Документ!$C$399:$G$410,5,0)</f>
        <v>1769.413</v>
      </c>
      <c r="F14" s="29">
        <f>VLOOKUP(F$4,Документ!$C$399:$G$410,5,0)</f>
        <v>107.02616</v>
      </c>
      <c r="G14" s="29">
        <f t="shared" si="1"/>
        <v>26.756540000000001</v>
      </c>
      <c r="H14" s="47">
        <f t="shared" si="0"/>
        <v>1.9549381472347832E-3</v>
      </c>
      <c r="I14" s="29">
        <f>VLOOKUP($D$4,Документ!$C$399:$I$410,6,0)</f>
        <v>6609.7139999999999</v>
      </c>
      <c r="J14" s="29">
        <f>VLOOKUP($D$4,Документ!$C$399:$I$410,7,0)</f>
        <v>1336.27585</v>
      </c>
      <c r="K14" s="45">
        <f t="shared" si="2"/>
        <v>-5273.43815</v>
      </c>
      <c r="L14" s="46">
        <f t="shared" si="3"/>
        <v>-0.7978315173697379</v>
      </c>
    </row>
    <row r="15" spans="1:12" x14ac:dyDescent="0.25">
      <c r="G15" s="30"/>
      <c r="H15" s="30"/>
      <c r="I15" s="30"/>
      <c r="J15" s="30"/>
    </row>
  </sheetData>
  <mergeCells count="11">
    <mergeCell ref="A1:L1"/>
    <mergeCell ref="A3:A4"/>
    <mergeCell ref="L3:L4"/>
    <mergeCell ref="H3:H4"/>
    <mergeCell ref="K3:K4"/>
    <mergeCell ref="B3:B4"/>
    <mergeCell ref="C3:C4"/>
    <mergeCell ref="D3:F3"/>
    <mergeCell ref="G3:G4"/>
    <mergeCell ref="I3:I4"/>
    <mergeCell ref="J3:J4"/>
  </mergeCells>
  <conditionalFormatting sqref="L5:L14">
    <cfRule type="dataBar" priority="7">
      <dataBar>
        <cfvo type="min"/>
        <cfvo type="max"/>
        <color rgb="FFFF71C2"/>
      </dataBar>
      <extLst>
        <ext xmlns:x14="http://schemas.microsoft.com/office/spreadsheetml/2009/9/main" uri="{B025F937-C7B1-47D3-B67F-A62EFF666E3E}">
          <x14:id>{F9C5B6D7-245A-4440-85AE-01DAC36EC525}</x14:id>
        </ext>
      </extLst>
    </cfRule>
  </conditionalFormatting>
  <conditionalFormatting sqref="H5:H14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{373A0935-D901-4DD8-A3C9-DD055E11D0EF}</x14:id>
        </ext>
      </extLst>
    </cfRule>
  </conditionalFormatting>
  <conditionalFormatting sqref="G5:G14">
    <cfRule type="colorScale" priority="11">
      <colorScale>
        <cfvo type="min"/>
        <cfvo type="max"/>
        <color rgb="FFFCFCFF"/>
        <color rgb="FF63BE7B"/>
      </colorScale>
    </cfRule>
  </conditionalFormatting>
  <pageMargins left="0.25" right="0.25" top="0.75" bottom="0.75" header="0.3" footer="0.3"/>
  <pageSetup paperSize="8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C5B6D7-245A-4440-85AE-01DAC36EC525}">
            <x14:dataBar minLength="0" maxLength="100" border="1" direction="rightToLeft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L5:L14</xm:sqref>
        </x14:conditionalFormatting>
        <x14:conditionalFormatting xmlns:xm="http://schemas.microsoft.com/office/excel/2006/main">
          <x14:cfRule type="dataBar" id="{373A0935-D901-4DD8-A3C9-DD055E11D0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H5:H14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ailMerge>
  <Parameters>
    <Parameter Name="ReportMode" Type="System.Int32" Value="6"/>
  </Parameters>
</MailMerge>
</file>

<file path=customXml/itemProps1.xml><?xml version="1.0" encoding="utf-8"?>
<ds:datastoreItem xmlns:ds="http://schemas.openxmlformats.org/officeDocument/2006/customXml" ds:itemID="{05180DE5-D305-44F6-9BED-F30415CD7B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Документ</vt:lpstr>
      <vt:lpstr>свод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Михаил Александрович</dc:creator>
  <cp:lastModifiedBy>Цветков М.А.</cp:lastModifiedBy>
  <cp:lastPrinted>2020-08-21T09:30:34Z</cp:lastPrinted>
  <dcterms:created xsi:type="dcterms:W3CDTF">2020-08-20T20:16:16Z</dcterms:created>
  <dcterms:modified xsi:type="dcterms:W3CDTF">2020-08-21T16:32:17Z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звание документа">
    <vt:lpwstr>Сравнение за 5 лет на отчетную дату и по годам(30).xlsx</vt:lpwstr>
  </property>
  <property fmtid="{D5CDD505-2E9C-101B-9397-08002B2CF9AE}" pid="3" name="Название отчета">
    <vt:lpwstr>Сравнение за 5 лет на отчетную дату и по годам(30).xlsx</vt:lpwstr>
  </property>
  <property fmtid="{D5CDD505-2E9C-101B-9397-08002B2CF9AE}" pid="4" name="Версия клиента">
    <vt:lpwstr>20.1.25.6250 (.NET 4.0)</vt:lpwstr>
  </property>
  <property fmtid="{D5CDD505-2E9C-101B-9397-08002B2CF9AE}" pid="5" name="Версия базы">
    <vt:lpwstr>20.1.1944.1105328452</vt:lpwstr>
  </property>
  <property fmtid="{D5CDD505-2E9C-101B-9397-08002B2CF9AE}" pid="6" name="Тип сервера">
    <vt:lpwstr>MSSQL</vt:lpwstr>
  </property>
  <property fmtid="{D5CDD505-2E9C-101B-9397-08002B2CF9AE}" pid="7" name="Сервер">
    <vt:lpwstr>budgetks.depfin</vt:lpwstr>
  </property>
  <property fmtid="{D5CDD505-2E9C-101B-9397-08002B2CF9AE}" pid="8" name="База">
    <vt:lpwstr>bks_2020</vt:lpwstr>
  </property>
  <property fmtid="{D5CDD505-2E9C-101B-9397-08002B2CF9AE}" pid="9" name="Пользователь">
    <vt:lpwstr>цветков_ма</vt:lpwstr>
  </property>
  <property fmtid="{D5CDD505-2E9C-101B-9397-08002B2CF9AE}" pid="10" name="Шаблон">
    <vt:lpwstr>sqr_txnp_analytic.xlt</vt:lpwstr>
  </property>
  <property fmtid="{D5CDD505-2E9C-101B-9397-08002B2CF9AE}" pid="11" name="Локальная база">
    <vt:lpwstr>не используется</vt:lpwstr>
  </property>
</Properties>
</file>