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Соц сфера\соц защита\переписка\2020 год\Правительство\Емельянов\"/>
    </mc:Choice>
  </mc:AlternateContent>
  <bookViews>
    <workbookView xWindow="120" yWindow="120" windowWidth="28695" windowHeight="12525"/>
  </bookViews>
  <sheets>
    <sheet name="выплаты по ФБ" sheetId="25" r:id="rId1"/>
  </sheets>
  <calcPr calcId="162913"/>
</workbook>
</file>

<file path=xl/calcChain.xml><?xml version="1.0" encoding="utf-8"?>
<calcChain xmlns="http://schemas.openxmlformats.org/spreadsheetml/2006/main">
  <c r="H31" i="25" l="1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8" i="25"/>
  <c r="H9" i="25"/>
  <c r="H28" i="25" s="1"/>
  <c r="H29" i="25" s="1"/>
  <c r="H30" i="25" s="1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8" i="25"/>
  <c r="G9" i="25" l="1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22" i="25"/>
  <c r="F23" i="25"/>
  <c r="F24" i="25"/>
  <c r="F25" i="25"/>
  <c r="F26" i="25"/>
  <c r="F27" i="25"/>
  <c r="F8" i="25"/>
  <c r="B28" i="25"/>
  <c r="I28" i="25" l="1"/>
  <c r="I29" i="25" s="1"/>
  <c r="I30" i="25" s="1"/>
</calcChain>
</file>

<file path=xl/sharedStrings.xml><?xml version="1.0" encoding="utf-8"?>
<sst xmlns="http://schemas.openxmlformats.org/spreadsheetml/2006/main" count="39" uniqueCount="38">
  <si>
    <t>директор</t>
  </si>
  <si>
    <t>старшая медсестра, фельдшер</t>
  </si>
  <si>
    <t>медсестра, фармацевт</t>
  </si>
  <si>
    <t>повар, шеф-повар</t>
  </si>
  <si>
    <t>рабочие 1 разряда (дворник, грузчик, уборщик, лифтер)</t>
  </si>
  <si>
    <t>библиотекарь, культорганизатор</t>
  </si>
  <si>
    <t>рабочие  (пожарный, электрик, рабочий по комлексному обслуживанию зданий, водитель)</t>
  </si>
  <si>
    <t>Информация по дополнительной потребности на работу вахтой в стационарных учреждениях с 17 апреля по 15 июля 2020 года</t>
  </si>
  <si>
    <t>заместитель директора, зав отделением</t>
  </si>
  <si>
    <t>главный бухгалтер</t>
  </si>
  <si>
    <t>заместитель главного бухгалтера</t>
  </si>
  <si>
    <t>бухгалтер, начальникк хозяйственного отдела</t>
  </si>
  <si>
    <t xml:space="preserve">врач, заместитель директора по медчасти </t>
  </si>
  <si>
    <t>диетсестра, медсестра ЛФК</t>
  </si>
  <si>
    <t>ММП (младшая медсестра, санитарка, сестра-хозяйка)</t>
  </si>
  <si>
    <t xml:space="preserve">социальный работник </t>
  </si>
  <si>
    <t>специалист по социальной работе</t>
  </si>
  <si>
    <t>педагоги</t>
  </si>
  <si>
    <t>кухонный рабочий</t>
  </si>
  <si>
    <t>заведующий хозяйством, складом, баней, начальник котельной</t>
  </si>
  <si>
    <t>оператор стиральных машин, дезинфектор, машинист канализационной станции</t>
  </si>
  <si>
    <t>Численность работников на вахте</t>
  </si>
  <si>
    <t>размер выплат из ФБ</t>
  </si>
  <si>
    <t>в учреждениях без COVID</t>
  </si>
  <si>
    <t>в учреждениях с выявленным COVID</t>
  </si>
  <si>
    <t>размер выплат из ОБ</t>
  </si>
  <si>
    <t>за счет средств ОБ</t>
  </si>
  <si>
    <t>за счет средств ФБ</t>
  </si>
  <si>
    <t xml:space="preserve">Наименование должности </t>
  </si>
  <si>
    <t>Приложение</t>
  </si>
  <si>
    <t xml:space="preserve">Заработная плата с начислениями (месячная) </t>
  </si>
  <si>
    <t>Заработная плата с начислениями за 3 месяца</t>
  </si>
  <si>
    <t>Итого заработная плата</t>
  </si>
  <si>
    <t xml:space="preserve">Среднемесячный размер заработной платы (по данным за 1 квартал 2020 года), руб.      </t>
  </si>
  <si>
    <t>Размеры стимулирующих выплат, руб.</t>
  </si>
  <si>
    <t>Размер заработной платы за работу на вахте, руб.</t>
  </si>
  <si>
    <t xml:space="preserve">Прогноз дополнительной потребности 
(из расчета работы на 3 вахты по 14 дней), тыс. руб. 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</si>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</sst>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rgb="FF000000"/>
      <name val="Arial Cyr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9" fontId="3" fillId="0" borderId="6">
      <alignment horizontal="left" vertical="top" wrapText="1"/>
    </xf>
    <xf numFmtId="43" fontId="5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right" vertical="center"/>
    </xf>
    <xf numFmtId="165" fontId="7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/>
    <xf numFmtId="165" fontId="8" fillId="0" borderId="1" xfId="0" applyNumberFormat="1" applyFont="1" applyBorder="1" applyAlignment="1">
      <alignment horizontal="right" vertical="center"/>
    </xf>
    <xf numFmtId="165" fontId="6" fillId="0" borderId="1" xfId="2" applyNumberFormat="1" applyFont="1" applyBorder="1"/>
    <xf numFmtId="165" fontId="2" fillId="0" borderId="1" xfId="2" applyNumberFormat="1" applyFont="1" applyBorder="1"/>
    <xf numFmtId="165" fontId="2" fillId="0" borderId="2" xfId="2" applyNumberFormat="1" applyFont="1" applyBorder="1" applyAlignment="1">
      <alignment horizontal="center"/>
    </xf>
    <xf numFmtId="165" fontId="2" fillId="0" borderId="3" xfId="2" applyNumberFormat="1" applyFont="1" applyBorder="1" applyAlignment="1">
      <alignment horizontal="center"/>
    </xf>
    <xf numFmtId="0" fontId="2" fillId="0" borderId="0" xfId="0" applyFont="1"/>
  </cellXfs>
  <cellStyles count="3">
    <cellStyle name="xl38" xfId="1"/>
    <cellStyle name="Обычный" xfId="0" builtinId="0"/>
    <cellStyle name="Финансовый" xfId="2" builtinId="3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topLeftCell="A12" workbookViewId="0">
      <selection activeCell="L27" sqref="L27"/>
    </sheetView>
  </sheetViews>
  <sheetFormatPr defaultRowHeight="15" x14ac:dyDescent="0.25"/>
  <cols>
    <col min="1" max="1" width="48.28515625" style="1" customWidth="1"/>
    <col min="2" max="2" width="16.28515625" style="1" customWidth="1"/>
    <col min="3" max="3" width="21.85546875" style="1" customWidth="1"/>
    <col min="4" max="4" width="16.85546875" style="1" customWidth="1"/>
    <col min="5" max="5" width="17.85546875" style="1" customWidth="1"/>
    <col min="6" max="6" width="17.28515625" style="1" customWidth="1"/>
    <col min="7" max="7" width="15.28515625" style="1" customWidth="1"/>
    <col min="8" max="8" width="19.5703125" style="1" customWidth="1"/>
    <col min="9" max="9" width="19.7109375" style="1" customWidth="1"/>
    <col min="10" max="16384" width="9.140625" style="1"/>
  </cols>
  <sheetData>
    <row r="1" spans="1:9" ht="18.75" x14ac:dyDescent="0.3">
      <c r="H1" s="14" t="s">
        <v>29</v>
      </c>
      <c r="I1" s="14"/>
    </row>
    <row r="2" spans="1:9" ht="33.75" customHeight="1" x14ac:dyDescent="0.25">
      <c r="A2" s="13" t="s">
        <v>7</v>
      </c>
      <c r="B2" s="13"/>
      <c r="C2" s="13"/>
      <c r="D2" s="13"/>
      <c r="E2" s="13"/>
      <c r="F2" s="13"/>
      <c r="G2" s="13"/>
      <c r="H2" s="13"/>
      <c r="I2" s="13"/>
    </row>
    <row r="3" spans="1:9" ht="19.5" customHeight="1" x14ac:dyDescent="0.3">
      <c r="A3" s="2"/>
      <c r="B3" s="2"/>
      <c r="C3" s="2"/>
      <c r="D3" s="2"/>
      <c r="E3" s="2"/>
      <c r="F3" s="2"/>
      <c r="G3" s="2"/>
      <c r="I3" s="9"/>
    </row>
    <row r="4" spans="1:9" ht="18.75" customHeight="1" x14ac:dyDescent="0.25">
      <c r="A4" s="20" t="s">
        <v>28</v>
      </c>
      <c r="B4" s="15" t="s">
        <v>21</v>
      </c>
      <c r="C4" s="20" t="s">
        <v>33</v>
      </c>
      <c r="D4" s="20" t="s">
        <v>34</v>
      </c>
      <c r="E4" s="20"/>
      <c r="F4" s="20"/>
      <c r="G4" s="20" t="s">
        <v>35</v>
      </c>
      <c r="H4" s="20" t="s">
        <v>36</v>
      </c>
      <c r="I4" s="20"/>
    </row>
    <row r="5" spans="1:9" ht="19.5" customHeight="1" x14ac:dyDescent="0.25">
      <c r="A5" s="20"/>
      <c r="B5" s="16"/>
      <c r="C5" s="20"/>
      <c r="D5" s="20"/>
      <c r="E5" s="20"/>
      <c r="F5" s="20"/>
      <c r="G5" s="20"/>
      <c r="H5" s="20"/>
      <c r="I5" s="20"/>
    </row>
    <row r="6" spans="1:9" ht="36.75" customHeight="1" x14ac:dyDescent="0.25">
      <c r="A6" s="20"/>
      <c r="B6" s="16"/>
      <c r="C6" s="20"/>
      <c r="D6" s="18" t="s">
        <v>22</v>
      </c>
      <c r="E6" s="19"/>
      <c r="F6" s="3" t="s">
        <v>25</v>
      </c>
      <c r="G6" s="20"/>
      <c r="H6" s="20"/>
      <c r="I6" s="20"/>
    </row>
    <row r="7" spans="1:9" ht="56.25" customHeight="1" x14ac:dyDescent="0.25">
      <c r="A7" s="20"/>
      <c r="B7" s="17"/>
      <c r="C7" s="20"/>
      <c r="D7" s="3" t="s">
        <v>23</v>
      </c>
      <c r="E7" s="3" t="s">
        <v>24</v>
      </c>
      <c r="F7" s="3" t="s">
        <v>23</v>
      </c>
      <c r="G7" s="20"/>
      <c r="H7" s="3" t="s">
        <v>26</v>
      </c>
      <c r="I7" s="3" t="s">
        <v>27</v>
      </c>
    </row>
    <row r="8" spans="1:9" ht="18.75" x14ac:dyDescent="0.3">
      <c r="A8" s="11" t="s">
        <v>0</v>
      </c>
      <c r="B8" s="4">
        <v>9</v>
      </c>
      <c r="C8" s="21">
        <v>63571.42</v>
      </c>
      <c r="D8" s="21">
        <v>25000</v>
      </c>
      <c r="E8" s="21">
        <v>35000</v>
      </c>
      <c r="F8" s="22">
        <f>E8 -D8</f>
        <v>10000</v>
      </c>
      <c r="G8" s="22">
        <f>C8 +E8</f>
        <v>98571.42</v>
      </c>
      <c r="H8" s="22">
        <f>B8 *F8/1000</f>
        <v>90</v>
      </c>
      <c r="I8" s="22">
        <f>B8 *D8/1000</f>
        <v>225</v>
      </c>
    </row>
    <row r="9" spans="1:9" ht="18.75" x14ac:dyDescent="0.3">
      <c r="A9" s="11" t="s">
        <v>8</v>
      </c>
      <c r="B9" s="4">
        <v>16</v>
      </c>
      <c r="C9" s="21">
        <v>57213.9</v>
      </c>
      <c r="D9" s="21">
        <v>25000</v>
      </c>
      <c r="E9" s="21">
        <v>35000</v>
      </c>
      <c r="F9" s="22">
        <f t="shared" ref="F9:F27" si="0">E9 -D9</f>
        <v>10000</v>
      </c>
      <c r="G9" s="22">
        <f t="shared" ref="G9:G27" si="1">C9 +E9</f>
        <v>92213.9</v>
      </c>
      <c r="H9" s="22">
        <f t="shared" ref="H9:H27" si="2">B9 *F9/1000</f>
        <v>160</v>
      </c>
      <c r="I9" s="22">
        <f t="shared" ref="I9:I27" si="3">B9 *D9/1000</f>
        <v>400</v>
      </c>
    </row>
    <row r="10" spans="1:9" ht="18.75" x14ac:dyDescent="0.3">
      <c r="A10" s="11" t="s">
        <v>9</v>
      </c>
      <c r="B10" s="4">
        <v>4</v>
      </c>
      <c r="C10" s="21">
        <v>57213.9</v>
      </c>
      <c r="D10" s="21">
        <v>25000</v>
      </c>
      <c r="E10" s="21">
        <v>35000</v>
      </c>
      <c r="F10" s="22">
        <f t="shared" si="0"/>
        <v>10000</v>
      </c>
      <c r="G10" s="22">
        <f t="shared" si="1"/>
        <v>92213.9</v>
      </c>
      <c r="H10" s="22">
        <f t="shared" si="2"/>
        <v>40</v>
      </c>
      <c r="I10" s="22">
        <f t="shared" si="3"/>
        <v>100</v>
      </c>
    </row>
    <row r="11" spans="1:9" ht="18.75" x14ac:dyDescent="0.3">
      <c r="A11" s="11" t="s">
        <v>10</v>
      </c>
      <c r="B11" s="4">
        <v>2</v>
      </c>
      <c r="C11" s="21">
        <v>45771.12</v>
      </c>
      <c r="D11" s="21">
        <v>25000</v>
      </c>
      <c r="E11" s="21">
        <v>35000</v>
      </c>
      <c r="F11" s="22">
        <f t="shared" si="0"/>
        <v>10000</v>
      </c>
      <c r="G11" s="22">
        <f t="shared" si="1"/>
        <v>80771.12</v>
      </c>
      <c r="H11" s="22">
        <f t="shared" si="2"/>
        <v>20</v>
      </c>
      <c r="I11" s="22">
        <f t="shared" si="3"/>
        <v>50</v>
      </c>
    </row>
    <row r="12" spans="1:9" ht="37.5" x14ac:dyDescent="0.3">
      <c r="A12" s="11" t="s">
        <v>11</v>
      </c>
      <c r="B12" s="4">
        <v>11</v>
      </c>
      <c r="C12" s="21">
        <v>25600</v>
      </c>
      <c r="D12" s="21">
        <v>10000</v>
      </c>
      <c r="E12" s="21">
        <v>15000</v>
      </c>
      <c r="F12" s="22">
        <f t="shared" si="0"/>
        <v>5000</v>
      </c>
      <c r="G12" s="22">
        <f t="shared" si="1"/>
        <v>40600</v>
      </c>
      <c r="H12" s="22">
        <f t="shared" si="2"/>
        <v>55</v>
      </c>
      <c r="I12" s="22">
        <f t="shared" si="3"/>
        <v>110</v>
      </c>
    </row>
    <row r="13" spans="1:9" ht="37.5" x14ac:dyDescent="0.3">
      <c r="A13" s="11" t="s">
        <v>12</v>
      </c>
      <c r="B13" s="4">
        <v>14</v>
      </c>
      <c r="C13" s="21">
        <v>59960</v>
      </c>
      <c r="D13" s="21">
        <v>40000</v>
      </c>
      <c r="E13" s="21">
        <v>60000</v>
      </c>
      <c r="F13" s="22">
        <f t="shared" si="0"/>
        <v>20000</v>
      </c>
      <c r="G13" s="22">
        <f t="shared" si="1"/>
        <v>119960</v>
      </c>
      <c r="H13" s="22">
        <f t="shared" si="2"/>
        <v>280</v>
      </c>
      <c r="I13" s="22">
        <f t="shared" si="3"/>
        <v>560</v>
      </c>
    </row>
    <row r="14" spans="1:9" ht="18.75" x14ac:dyDescent="0.25">
      <c r="A14" s="10" t="s">
        <v>1</v>
      </c>
      <c r="B14" s="4">
        <v>24</v>
      </c>
      <c r="C14" s="21">
        <v>30500</v>
      </c>
      <c r="D14" s="21">
        <v>25000</v>
      </c>
      <c r="E14" s="21">
        <v>35000</v>
      </c>
      <c r="F14" s="22">
        <f t="shared" si="0"/>
        <v>10000</v>
      </c>
      <c r="G14" s="22">
        <f t="shared" si="1"/>
        <v>65500</v>
      </c>
      <c r="H14" s="22">
        <f t="shared" si="2"/>
        <v>240</v>
      </c>
      <c r="I14" s="22">
        <f t="shared" si="3"/>
        <v>600</v>
      </c>
    </row>
    <row r="15" spans="1:9" ht="18.75" x14ac:dyDescent="0.3">
      <c r="A15" s="11" t="s">
        <v>2</v>
      </c>
      <c r="B15" s="4">
        <v>156</v>
      </c>
      <c r="C15" s="21">
        <v>29000</v>
      </c>
      <c r="D15" s="21">
        <v>25000</v>
      </c>
      <c r="E15" s="21">
        <v>35000</v>
      </c>
      <c r="F15" s="22">
        <f t="shared" si="0"/>
        <v>10000</v>
      </c>
      <c r="G15" s="22">
        <f t="shared" si="1"/>
        <v>64000</v>
      </c>
      <c r="H15" s="22">
        <f t="shared" si="2"/>
        <v>1560</v>
      </c>
      <c r="I15" s="22">
        <f t="shared" si="3"/>
        <v>3900</v>
      </c>
    </row>
    <row r="16" spans="1:9" ht="18.75" x14ac:dyDescent="0.3">
      <c r="A16" s="11" t="s">
        <v>13</v>
      </c>
      <c r="B16" s="4">
        <v>7</v>
      </c>
      <c r="C16" s="21">
        <v>28500</v>
      </c>
      <c r="D16" s="21">
        <v>25000</v>
      </c>
      <c r="E16" s="21">
        <v>35000</v>
      </c>
      <c r="F16" s="22">
        <f t="shared" si="0"/>
        <v>10000</v>
      </c>
      <c r="G16" s="22">
        <f t="shared" si="1"/>
        <v>63500</v>
      </c>
      <c r="H16" s="22">
        <f t="shared" si="2"/>
        <v>70</v>
      </c>
      <c r="I16" s="22">
        <f t="shared" si="3"/>
        <v>175</v>
      </c>
    </row>
    <row r="17" spans="1:9" ht="37.5" x14ac:dyDescent="0.25">
      <c r="A17" s="10" t="s">
        <v>14</v>
      </c>
      <c r="B17" s="4">
        <v>480</v>
      </c>
      <c r="C17" s="21">
        <v>27826</v>
      </c>
      <c r="D17" s="21">
        <v>15000</v>
      </c>
      <c r="E17" s="21">
        <v>20000</v>
      </c>
      <c r="F17" s="22">
        <f t="shared" si="0"/>
        <v>5000</v>
      </c>
      <c r="G17" s="22">
        <f t="shared" si="1"/>
        <v>47826</v>
      </c>
      <c r="H17" s="22">
        <f t="shared" si="2"/>
        <v>2400</v>
      </c>
      <c r="I17" s="22">
        <f t="shared" si="3"/>
        <v>7200</v>
      </c>
    </row>
    <row r="18" spans="1:9" ht="18.75" x14ac:dyDescent="0.3">
      <c r="A18" s="11" t="s">
        <v>15</v>
      </c>
      <c r="B18" s="4">
        <v>12</v>
      </c>
      <c r="C18" s="21">
        <v>29960</v>
      </c>
      <c r="D18" s="21">
        <v>25000</v>
      </c>
      <c r="E18" s="21">
        <v>35000</v>
      </c>
      <c r="F18" s="22">
        <f t="shared" si="0"/>
        <v>10000</v>
      </c>
      <c r="G18" s="22">
        <f t="shared" si="1"/>
        <v>64960</v>
      </c>
      <c r="H18" s="22">
        <f t="shared" si="2"/>
        <v>120</v>
      </c>
      <c r="I18" s="22">
        <f t="shared" si="3"/>
        <v>300</v>
      </c>
    </row>
    <row r="19" spans="1:9" ht="18.75" x14ac:dyDescent="0.3">
      <c r="A19" s="11" t="s">
        <v>17</v>
      </c>
      <c r="B19" s="4">
        <v>22</v>
      </c>
      <c r="C19" s="21">
        <v>29960</v>
      </c>
      <c r="D19" s="21">
        <v>25000</v>
      </c>
      <c r="E19" s="21">
        <v>35000</v>
      </c>
      <c r="F19" s="22">
        <f t="shared" si="0"/>
        <v>10000</v>
      </c>
      <c r="G19" s="22">
        <f t="shared" si="1"/>
        <v>64960</v>
      </c>
      <c r="H19" s="22">
        <f t="shared" si="2"/>
        <v>220</v>
      </c>
      <c r="I19" s="22">
        <f t="shared" si="3"/>
        <v>550</v>
      </c>
    </row>
    <row r="20" spans="1:9" ht="18.75" x14ac:dyDescent="0.3">
      <c r="A20" s="11" t="s">
        <v>16</v>
      </c>
      <c r="B20" s="4">
        <v>3</v>
      </c>
      <c r="C20" s="21">
        <v>21600</v>
      </c>
      <c r="D20" s="21">
        <v>25000</v>
      </c>
      <c r="E20" s="21">
        <v>35000</v>
      </c>
      <c r="F20" s="22">
        <f t="shared" si="0"/>
        <v>10000</v>
      </c>
      <c r="G20" s="22">
        <f t="shared" si="1"/>
        <v>56600</v>
      </c>
      <c r="H20" s="22">
        <f t="shared" si="2"/>
        <v>30</v>
      </c>
      <c r="I20" s="22">
        <f t="shared" si="3"/>
        <v>75</v>
      </c>
    </row>
    <row r="21" spans="1:9" ht="18.75" x14ac:dyDescent="0.25">
      <c r="A21" s="10" t="s">
        <v>5</v>
      </c>
      <c r="B21" s="4">
        <v>3</v>
      </c>
      <c r="C21" s="21">
        <v>21600</v>
      </c>
      <c r="D21" s="21">
        <v>10000</v>
      </c>
      <c r="E21" s="21">
        <v>15000</v>
      </c>
      <c r="F21" s="22">
        <f t="shared" si="0"/>
        <v>5000</v>
      </c>
      <c r="G21" s="22">
        <f t="shared" si="1"/>
        <v>36600</v>
      </c>
      <c r="H21" s="22">
        <f t="shared" si="2"/>
        <v>15</v>
      </c>
      <c r="I21" s="22">
        <f t="shared" si="3"/>
        <v>30</v>
      </c>
    </row>
    <row r="22" spans="1:9" ht="18.75" x14ac:dyDescent="0.3">
      <c r="A22" s="11" t="s">
        <v>3</v>
      </c>
      <c r="B22" s="4">
        <v>50</v>
      </c>
      <c r="C22" s="21">
        <v>18500</v>
      </c>
      <c r="D22" s="21">
        <v>10000</v>
      </c>
      <c r="E22" s="21">
        <v>15000</v>
      </c>
      <c r="F22" s="22">
        <f t="shared" si="0"/>
        <v>5000</v>
      </c>
      <c r="G22" s="22">
        <f t="shared" si="1"/>
        <v>33500</v>
      </c>
      <c r="H22" s="22">
        <f t="shared" si="2"/>
        <v>250</v>
      </c>
      <c r="I22" s="22">
        <f t="shared" si="3"/>
        <v>500</v>
      </c>
    </row>
    <row r="23" spans="1:9" ht="18.75" x14ac:dyDescent="0.3">
      <c r="A23" s="11" t="s">
        <v>18</v>
      </c>
      <c r="B23" s="4">
        <v>61</v>
      </c>
      <c r="C23" s="21">
        <v>12130</v>
      </c>
      <c r="D23" s="21">
        <v>10000</v>
      </c>
      <c r="E23" s="21">
        <v>15000</v>
      </c>
      <c r="F23" s="22">
        <f t="shared" si="0"/>
        <v>5000</v>
      </c>
      <c r="G23" s="22">
        <f t="shared" si="1"/>
        <v>27130</v>
      </c>
      <c r="H23" s="22">
        <f t="shared" si="2"/>
        <v>305</v>
      </c>
      <c r="I23" s="22">
        <f t="shared" si="3"/>
        <v>610</v>
      </c>
    </row>
    <row r="24" spans="1:9" ht="37.5" x14ac:dyDescent="0.25">
      <c r="A24" s="10" t="s">
        <v>19</v>
      </c>
      <c r="B24" s="4">
        <v>20</v>
      </c>
      <c r="C24" s="21">
        <v>22000</v>
      </c>
      <c r="D24" s="21">
        <v>10000</v>
      </c>
      <c r="E24" s="21">
        <v>15000</v>
      </c>
      <c r="F24" s="22">
        <f t="shared" si="0"/>
        <v>5000</v>
      </c>
      <c r="G24" s="22">
        <f t="shared" si="1"/>
        <v>37000</v>
      </c>
      <c r="H24" s="22">
        <f t="shared" si="2"/>
        <v>100</v>
      </c>
      <c r="I24" s="22">
        <f t="shared" si="3"/>
        <v>200</v>
      </c>
    </row>
    <row r="25" spans="1:9" ht="56.25" x14ac:dyDescent="0.25">
      <c r="A25" s="10" t="s">
        <v>20</v>
      </c>
      <c r="B25" s="4">
        <v>17</v>
      </c>
      <c r="C25" s="21">
        <v>12130</v>
      </c>
      <c r="D25" s="21">
        <v>10000</v>
      </c>
      <c r="E25" s="21">
        <v>15000</v>
      </c>
      <c r="F25" s="22">
        <f t="shared" si="0"/>
        <v>5000</v>
      </c>
      <c r="G25" s="22">
        <f t="shared" si="1"/>
        <v>27130</v>
      </c>
      <c r="H25" s="22">
        <f t="shared" si="2"/>
        <v>85</v>
      </c>
      <c r="I25" s="22">
        <f t="shared" si="3"/>
        <v>170</v>
      </c>
    </row>
    <row r="26" spans="1:9" ht="37.5" x14ac:dyDescent="0.25">
      <c r="A26" s="10" t="s">
        <v>4</v>
      </c>
      <c r="B26" s="4">
        <v>20</v>
      </c>
      <c r="C26" s="21">
        <v>12130</v>
      </c>
      <c r="D26" s="21">
        <v>10000</v>
      </c>
      <c r="E26" s="21">
        <v>15000</v>
      </c>
      <c r="F26" s="22">
        <f t="shared" si="0"/>
        <v>5000</v>
      </c>
      <c r="G26" s="22">
        <f t="shared" si="1"/>
        <v>27130</v>
      </c>
      <c r="H26" s="22">
        <f t="shared" si="2"/>
        <v>100</v>
      </c>
      <c r="I26" s="22">
        <f t="shared" si="3"/>
        <v>200</v>
      </c>
    </row>
    <row r="27" spans="1:9" ht="56.25" x14ac:dyDescent="0.25">
      <c r="A27" s="10" t="s">
        <v>6</v>
      </c>
      <c r="B27" s="4">
        <v>42</v>
      </c>
      <c r="C27" s="21">
        <v>18500</v>
      </c>
      <c r="D27" s="21">
        <v>10000</v>
      </c>
      <c r="E27" s="21">
        <v>15000</v>
      </c>
      <c r="F27" s="22">
        <f t="shared" si="0"/>
        <v>5000</v>
      </c>
      <c r="G27" s="22">
        <f t="shared" si="1"/>
        <v>33500</v>
      </c>
      <c r="H27" s="22">
        <f t="shared" si="2"/>
        <v>210</v>
      </c>
      <c r="I27" s="22">
        <f t="shared" si="3"/>
        <v>420</v>
      </c>
    </row>
    <row r="28" spans="1:9" ht="18.75" x14ac:dyDescent="0.3">
      <c r="A28" s="12" t="s">
        <v>32</v>
      </c>
      <c r="B28" s="5">
        <f>SUM(B8:B27)</f>
        <v>973</v>
      </c>
      <c r="C28" s="23"/>
      <c r="D28" s="23"/>
      <c r="E28" s="23"/>
      <c r="F28" s="23"/>
      <c r="G28" s="23"/>
      <c r="H28" s="24">
        <f>SUM(H8:H27)</f>
        <v>6350</v>
      </c>
      <c r="I28" s="24">
        <f>SUM(I8:I27)</f>
        <v>16375</v>
      </c>
    </row>
    <row r="29" spans="1:9" ht="36.75" customHeight="1" x14ac:dyDescent="0.3">
      <c r="A29" s="6" t="s">
        <v>30</v>
      </c>
      <c r="B29" s="7"/>
      <c r="C29" s="23"/>
      <c r="D29" s="21"/>
      <c r="E29" s="21"/>
      <c r="F29" s="25"/>
      <c r="G29" s="25"/>
      <c r="H29" s="26">
        <f>H28*1.302</f>
        <v>8267.7000000000007</v>
      </c>
      <c r="I29" s="26">
        <f>I28*1.302</f>
        <v>21320.25</v>
      </c>
    </row>
    <row r="30" spans="1:9" ht="36" customHeight="1" x14ac:dyDescent="0.3">
      <c r="A30" s="6" t="s">
        <v>31</v>
      </c>
      <c r="B30" s="8"/>
      <c r="C30" s="21"/>
      <c r="D30" s="21"/>
      <c r="E30" s="21"/>
      <c r="F30" s="25"/>
      <c r="G30" s="25"/>
      <c r="H30" s="27">
        <f>H29 *3</f>
        <v>24803.100000000002</v>
      </c>
      <c r="I30" s="27">
        <f>I29 *3</f>
        <v>63960.75</v>
      </c>
    </row>
    <row r="31" spans="1:9" ht="18.75" x14ac:dyDescent="0.3">
      <c r="A31" s="30" t="s">
        <v>37</v>
      </c>
      <c r="H31" s="28">
        <f>H30 +I30</f>
        <v>88763.85</v>
      </c>
      <c r="I31" s="29"/>
    </row>
  </sheetData>
  <mergeCells count="10">
    <mergeCell ref="H31:I31"/>
    <mergeCell ref="A2:I2"/>
    <mergeCell ref="H1:I1"/>
    <mergeCell ref="B4:B7"/>
    <mergeCell ref="D6:E6"/>
    <mergeCell ref="G4:G7"/>
    <mergeCell ref="H4:I6"/>
    <mergeCell ref="A4:A7"/>
    <mergeCell ref="C4:C7"/>
    <mergeCell ref="D4:F5"/>
  </mergeCells>
  <pageMargins left="0.70866141732283472" right="0.51181102362204722" top="0.55118110236220474" bottom="0.3937007874015748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выплаты по ФБ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Зам начальника отд</dc:creator>
  <cp:lastModifiedBy>Каткова Юлия</cp:lastModifiedBy>
  <cp:lastPrinted>2020-05-22T15:17:07Z</cp:lastPrinted>
  <dcterms:created xsi:type="dcterms:W3CDTF">2020-04-17T14:49:18Z</dcterms:created>
  <dcterms:modified xsi:type="dcterms:W3CDTF">2020-05-22T15:35:48Z</dcterms:modified>
</cp:coreProperties>
</file>