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1"/>
  </bookViews>
  <sheets>
    <sheet name="внебюджет" sheetId="4" state="hidden" r:id="rId1"/>
    <sheet name="прил. 3" sheetId="2" r:id="rId2"/>
  </sheets>
  <definedNames>
    <definedName name="_xlnm.Print_Titles" localSheetId="1">'прил. 3'!$6:$7</definedName>
    <definedName name="_xlnm.Print_Area" localSheetId="1">'прил. 3'!$A$1:$J$25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  <c r="F20" i="2"/>
  <c r="C20" i="2"/>
  <c r="G20" i="2" l="1"/>
  <c r="G9" i="2"/>
  <c r="D9" i="2"/>
  <c r="D20" i="2" s="1"/>
  <c r="E20" i="2" s="1"/>
  <c r="H20" i="2" l="1"/>
  <c r="H23" i="2" l="1"/>
  <c r="H22" i="2"/>
  <c r="H18" i="2"/>
  <c r="H17" i="2"/>
  <c r="H16" i="2"/>
  <c r="H15" i="2"/>
  <c r="H19" i="2"/>
  <c r="H14" i="2"/>
  <c r="H13" i="2"/>
  <c r="H12" i="2"/>
  <c r="H11" i="2"/>
  <c r="H10" i="2"/>
  <c r="H9" i="2"/>
  <c r="F24" i="2" l="1"/>
  <c r="D24" i="2"/>
  <c r="C24" i="2"/>
  <c r="E19" i="2"/>
  <c r="G19" i="2"/>
  <c r="E15" i="2"/>
  <c r="G15" i="2"/>
  <c r="G11" i="2"/>
  <c r="E11" i="2"/>
  <c r="H24" i="2" l="1"/>
  <c r="F25" i="2"/>
  <c r="C25" i="2"/>
  <c r="G10" i="2"/>
  <c r="G12" i="2"/>
  <c r="G13" i="2"/>
  <c r="G14" i="2"/>
  <c r="G16" i="2"/>
  <c r="G17" i="2"/>
  <c r="G18" i="2"/>
  <c r="G22" i="2"/>
  <c r="G23" i="2"/>
  <c r="G24" i="2"/>
  <c r="E10" i="2"/>
  <c r="E12" i="2"/>
  <c r="E13" i="2"/>
  <c r="E14" i="2"/>
  <c r="E16" i="2"/>
  <c r="E17" i="2"/>
  <c r="E18" i="2"/>
  <c r="E22" i="2"/>
  <c r="E23" i="2"/>
  <c r="E24" i="2"/>
  <c r="G25" i="2" l="1"/>
  <c r="H25" i="2"/>
  <c r="E25" i="2"/>
  <c r="E9" i="2"/>
  <c r="C12" i="4" l="1"/>
</calcChain>
</file>

<file path=xl/sharedStrings.xml><?xml version="1.0" encoding="utf-8"?>
<sst xmlns="http://schemas.openxmlformats.org/spreadsheetml/2006/main" count="64" uniqueCount="58">
  <si>
    <t>№ п/п</t>
  </si>
  <si>
    <t>Наименование</t>
  </si>
  <si>
    <t>%</t>
  </si>
  <si>
    <t>Наименование расходов</t>
  </si>
  <si>
    <t>Поставщик</t>
  </si>
  <si>
    <t>Примечание</t>
  </si>
  <si>
    <t>поставка до 25.05.2020</t>
  </si>
  <si>
    <t>поставка до 31.05.2020</t>
  </si>
  <si>
    <t>поставка до 10.05.2020</t>
  </si>
  <si>
    <t>Итого:</t>
  </si>
  <si>
    <t>поставлено</t>
  </si>
  <si>
    <t>Приобретение и поставка компьютерного томографа на 16 срезов для ГБУЗ "Кимрская ЦРБ"</t>
  </si>
  <si>
    <t>Приобретение средств индивидуальной защиты (маски, костюмы)</t>
  </si>
  <si>
    <t>Закупка масок (100 шт.)</t>
  </si>
  <si>
    <t>3</t>
  </si>
  <si>
    <t>Ориентировочная стоимость,
 млн руб.</t>
  </si>
  <si>
    <t xml:space="preserve">Информация о финансировании средств, предусмотренных на мероприятия по борьбе </t>
  </si>
  <si>
    <t xml:space="preserve">с коронавирусной инфекцией (COVID-2019), за счет средств, полученных от </t>
  </si>
  <si>
    <t>предпринимательской и иной приносящей доход деятельности</t>
  </si>
  <si>
    <t xml:space="preserve">Аппараты искусственной вентиляции легких </t>
  </si>
  <si>
    <t>ООО "Медлайн" - 6 шт.</t>
  </si>
  <si>
    <t xml:space="preserve">Бронхофиброскоп </t>
  </si>
  <si>
    <t>ООО "МедКомплект" - 79 шт.</t>
  </si>
  <si>
    <t xml:space="preserve">поставка до 30.05.2020 </t>
  </si>
  <si>
    <t xml:space="preserve">Насосы инфузионные </t>
  </si>
  <si>
    <t>ООО "Костас-Мед" - 16 шт.</t>
  </si>
  <si>
    <t xml:space="preserve">Отсасыватель хирургический электрический </t>
  </si>
  <si>
    <t>ООО "Юни-Мед" - 4 шт.</t>
  </si>
  <si>
    <t xml:space="preserve">Ультразвуковые диагностические аппараты </t>
  </si>
  <si>
    <t>ООО "Медлайн" - 2 шт.</t>
  </si>
  <si>
    <t xml:space="preserve">Установка моечная для промывки эндоскопов </t>
  </si>
  <si>
    <t>ООО "Костас-Мед" - 64 шт.
ООО ЛЕМА-Т - 83 шт.</t>
  </si>
  <si>
    <t xml:space="preserve">Экстрактор вакуумный </t>
  </si>
  <si>
    <t>АО "КРЭТ" - 100%-ное авансирование
ООО "Швабе-Москва" - поставка 15.05.2020
ООО "МегаМедКорпорэйшн" - поставка до 25.05.2020</t>
  </si>
  <si>
    <t>Компьютерный томограф</t>
  </si>
  <si>
    <t>ООО "Швабе-Москва" - 2 шт.</t>
  </si>
  <si>
    <t>100%-ный авансовый платеж</t>
  </si>
  <si>
    <t>Увлажнители (банка "Боброва")</t>
  </si>
  <si>
    <t>планируется к закупке - 4 шт.</t>
  </si>
  <si>
    <t xml:space="preserve">Мониторы </t>
  </si>
  <si>
    <t>Информация о расходах на борьбу с новой коронавирусной инфекцией (COVID-2019)  за счет средств федерального бюджета</t>
  </si>
  <si>
    <t>Строительно-монтажные работы в государственных учреждениях здравоохранения</t>
  </si>
  <si>
    <t>Работы по устройству шлюзов и подачи кислорода в ГБУЗ "Зубцовская ЦРБ", ГБУЗ "Нелидовская ЦРБ", ГБУЗ "Детская городская клиническая больница № 2", ГБУЗ "Родильный дом № 2", ГБУЗ "Калининская ЦРКБ"</t>
  </si>
  <si>
    <t>ООО "Мирослава" - 1 шт.</t>
  </si>
  <si>
    <t>Всего:</t>
  </si>
  <si>
    <t>ИТОГО:</t>
  </si>
  <si>
    <t>Остаток</t>
  </si>
  <si>
    <t>Предусмотрено,
млн руб.</t>
  </si>
  <si>
    <t>Аппараты ИВЛ</t>
  </si>
  <si>
    <t>ООО "Швабе-Москва" -  400 шт.</t>
  </si>
  <si>
    <t>Кассовый расход, 
млн руб.</t>
  </si>
  <si>
    <t>ООО ЛЕМА-Т - 98 шт.</t>
  </si>
  <si>
    <t>АО "КРЭТ" - 50 шт.
ООО "Швабе-Москва" - 100 шт. (86 шт. - ФБ, 14 шт. - ОБ)
ООО "МегаМедКорпорэйшн" - 10 шт.</t>
  </si>
  <si>
    <t>Заключено контрактов (соглашений),
 млн руб.</t>
  </si>
  <si>
    <t>Система искусственного кровообращения, с нероликовым насосом (ЭКМО)</t>
  </si>
  <si>
    <t>Дотация из федерального бюджета - 504,0 млн руб.  (Распоряжения Правительства Российской Федерации от 27.03.2020 № 748-р, от 17.04.2020 № 1049-р)</t>
  </si>
  <si>
    <t>Иной межбюджетный трансферт из федерального бюджета  - 17,1 млн руб. (Распоряжение Правительства Российской Федерации от 22.02.2020 № 392-р)</t>
  </si>
  <si>
    <t>По состоянию на 11.05.2020
9 час. 00 мин.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</si>
</sst>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8"/>
      <name val="Times New Roman"/>
      <family val="1"/>
      <charset val="204"/>
    </font>
    <font>
      <b/>
      <sz val="18"/>
      <name val="Times New Roman"/>
      <family val="1"/>
      <charset val="204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49" fontId="2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4" fillId="0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4" fillId="0" borderId="2" xfId="0" applyFont="1" applyFill="1" applyBorder="1" applyAlignment="1">
      <alignment horizontal="center" vertical="center" wrapText="1"/>
    </xf>
    <xf numFmtId="0" fontId="6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9" fontId="3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0" fontId="3" fillId="0" borderId="2" xfId="0" applyFont="1" applyFill="1" applyBorder="1" applyAlignment="1">
      <alignment horizontal="justify" vertical="center" wrapText="1"/>
    </xf>
    <xf numFmtId="166" fontId="3" fillId="0" borderId="1" xfId="0" applyNumberFormat="1" applyFont="1" applyFill="1" applyBorder="1" applyAlignment="1">
      <alignment horizontal="center" vertical="center" wrapText="1"/>
    </xf>
    <xf numFmtId="165" fontId="5" fillId="0" borderId="0" xfId="0" applyNumberFormat="1" applyFont="1" applyFill="1"/>
    <xf numFmtId="0" fontId="4" fillId="2" borderId="1" xfId="0" applyFont="1" applyFill="1" applyBorder="1" applyAlignment="1">
      <alignment horizontal="justify" vertical="center" wrapText="1"/>
    </xf>
    <xf numFmtId="166" fontId="4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vertical="center" wrapText="1"/>
    </xf>
    <xf numFmtId="9" fontId="4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right" wrapText="1"/>
    </xf>
    <xf numFmtId="0" fontId="8" fillId="0" borderId="0" xfId="0" applyFont="1" applyFill="1" applyAlignment="1">
      <alignment horizontal="right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A10" sqref="A10"/>
    </sheetView>
  </sheetViews>
  <sheetFormatPr defaultRowHeight="23.25" x14ac:dyDescent="0.35"/>
  <cols>
    <col min="1" max="1" width="6.140625" style="2" customWidth="1"/>
    <col min="2" max="2" width="76.42578125" style="2" customWidth="1"/>
    <col min="3" max="3" width="31.28515625" style="2" customWidth="1"/>
    <col min="4" max="16384" width="9.140625" style="2"/>
  </cols>
  <sheetData>
    <row r="2" spans="1:3" x14ac:dyDescent="0.35">
      <c r="A2" s="11" t="s">
        <v>16</v>
      </c>
    </row>
    <row r="3" spans="1:3" x14ac:dyDescent="0.35">
      <c r="A3" s="11" t="s">
        <v>17</v>
      </c>
    </row>
    <row r="4" spans="1:3" x14ac:dyDescent="0.35">
      <c r="A4" s="11" t="s">
        <v>18</v>
      </c>
    </row>
    <row r="6" spans="1:3" s="1" customFormat="1" ht="67.5" x14ac:dyDescent="0.25">
      <c r="A6" s="12" t="s">
        <v>0</v>
      </c>
      <c r="B6" s="12" t="s">
        <v>1</v>
      </c>
      <c r="C6" s="12" t="s">
        <v>15</v>
      </c>
    </row>
    <row r="7" spans="1:3" s="3" customFormat="1" x14ac:dyDescent="0.35">
      <c r="A7" s="6">
        <v>1</v>
      </c>
      <c r="B7" s="6">
        <v>2</v>
      </c>
      <c r="C7" s="6">
        <v>3</v>
      </c>
    </row>
    <row r="8" spans="1:3" ht="69.75" x14ac:dyDescent="0.35">
      <c r="A8" s="7">
        <v>1</v>
      </c>
      <c r="B8" s="8" t="s">
        <v>11</v>
      </c>
      <c r="C8" s="14">
        <v>20</v>
      </c>
    </row>
    <row r="9" spans="1:3" ht="46.5" x14ac:dyDescent="0.35">
      <c r="A9" s="7">
        <v>2</v>
      </c>
      <c r="B9" s="8" t="s">
        <v>12</v>
      </c>
      <c r="C9" s="14">
        <v>10</v>
      </c>
    </row>
    <row r="10" spans="1:3" x14ac:dyDescent="0.35">
      <c r="A10" s="16" t="s">
        <v>14</v>
      </c>
      <c r="B10" s="8" t="s">
        <v>13</v>
      </c>
      <c r="C10" s="14">
        <v>0.5</v>
      </c>
    </row>
    <row r="11" spans="1:3" x14ac:dyDescent="0.35">
      <c r="A11" s="9"/>
      <c r="B11" s="8"/>
      <c r="C11" s="14"/>
    </row>
    <row r="12" spans="1:3" s="11" customFormat="1" ht="22.5" x14ac:dyDescent="0.3">
      <c r="A12" s="13"/>
      <c r="B12" s="10" t="s">
        <v>9</v>
      </c>
      <c r="C12" s="15">
        <f>SUM(C8:C11)</f>
        <v>30.5</v>
      </c>
    </row>
    <row r="13" spans="1:3" x14ac:dyDescent="0.35">
      <c r="A13" s="4"/>
      <c r="B13" s="5"/>
    </row>
    <row r="14" spans="1:3" x14ac:dyDescent="0.35">
      <c r="A14" s="4"/>
      <c r="B14" s="5"/>
    </row>
    <row r="15" spans="1:3" x14ac:dyDescent="0.35">
      <c r="B15" s="5"/>
    </row>
    <row r="16" spans="1:3" x14ac:dyDescent="0.35">
      <c r="B16" s="5"/>
    </row>
    <row r="17" spans="2:2" x14ac:dyDescent="0.35">
      <c r="B17" s="5"/>
    </row>
    <row r="18" spans="2:2" x14ac:dyDescent="0.35">
      <c r="B1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tabSelected="1" zoomScale="70" zoomScaleNormal="70" workbookViewId="0">
      <pane xSplit="2" ySplit="6" topLeftCell="C7" activePane="bottomRight" state="frozen"/>
      <selection pane="topRight" activeCell="C1" sqref="C1"/>
      <selection pane="bottomLeft" activeCell="A12" sqref="A12"/>
      <selection pane="bottomRight" activeCell="F9" sqref="F9"/>
    </sheetView>
  </sheetViews>
  <sheetFormatPr defaultRowHeight="15" x14ac:dyDescent="0.25"/>
  <cols>
    <col min="1" max="1" width="6.140625" style="27" customWidth="1"/>
    <col min="2" max="2" width="40.140625" style="27" customWidth="1"/>
    <col min="3" max="3" width="17.85546875" style="27" customWidth="1"/>
    <col min="4" max="4" width="24.5703125" style="27" customWidth="1"/>
    <col min="5" max="5" width="12.7109375" style="27" customWidth="1"/>
    <col min="6" max="6" width="23.28515625" style="27" customWidth="1"/>
    <col min="7" max="7" width="12.7109375" style="27" customWidth="1"/>
    <col min="8" max="8" width="15.7109375" style="27" customWidth="1"/>
    <col min="9" max="9" width="51.28515625" style="27" customWidth="1"/>
    <col min="10" max="10" width="49" style="27" customWidth="1"/>
    <col min="11" max="16384" width="9.140625" style="27"/>
  </cols>
  <sheetData>
    <row r="1" spans="1:11" ht="45.75" customHeight="1" x14ac:dyDescent="0.35">
      <c r="A1" s="25"/>
      <c r="B1" s="26"/>
      <c r="C1" s="26"/>
      <c r="D1" s="26"/>
      <c r="E1" s="26"/>
      <c r="F1" s="26"/>
      <c r="G1" s="26"/>
      <c r="H1" s="26"/>
      <c r="I1" s="42" t="s">
        <v>57</v>
      </c>
      <c r="J1" s="43"/>
    </row>
    <row r="2" spans="1:11" ht="23.25" x14ac:dyDescent="0.35">
      <c r="A2" s="25"/>
      <c r="B2" s="26"/>
      <c r="C2" s="26"/>
      <c r="D2" s="26"/>
      <c r="E2" s="26"/>
      <c r="F2" s="26"/>
      <c r="G2" s="26"/>
      <c r="H2" s="26"/>
      <c r="I2" s="26"/>
      <c r="J2" s="26"/>
    </row>
    <row r="3" spans="1:11" ht="23.25" x14ac:dyDescent="0.35">
      <c r="A3" s="25" t="s">
        <v>40</v>
      </c>
      <c r="B3" s="26"/>
      <c r="C3" s="26"/>
      <c r="D3" s="26"/>
      <c r="E3" s="26"/>
      <c r="F3" s="26"/>
      <c r="G3" s="26"/>
      <c r="H3" s="26"/>
      <c r="I3" s="26"/>
      <c r="J3" s="26"/>
    </row>
    <row r="4" spans="1:11" ht="23.25" x14ac:dyDescent="0.35">
      <c r="A4" s="25"/>
      <c r="B4" s="26"/>
      <c r="C4" s="26"/>
      <c r="D4" s="26"/>
      <c r="E4" s="26"/>
      <c r="F4" s="26"/>
      <c r="G4" s="26"/>
      <c r="H4" s="26"/>
      <c r="I4" s="26"/>
      <c r="J4" s="26"/>
    </row>
    <row r="5" spans="1:11" ht="24" thickBot="1" x14ac:dyDescent="0.4">
      <c r="A5" s="26"/>
      <c r="B5" s="26"/>
      <c r="C5" s="26"/>
      <c r="D5" s="26"/>
      <c r="E5" s="26"/>
      <c r="F5" s="26"/>
      <c r="G5" s="26"/>
      <c r="H5" s="26"/>
      <c r="I5" s="26"/>
      <c r="J5" s="26"/>
    </row>
    <row r="6" spans="1:11" s="29" customFormat="1" ht="90" x14ac:dyDescent="0.35">
      <c r="A6" s="28" t="s">
        <v>0</v>
      </c>
      <c r="B6" s="28" t="s">
        <v>3</v>
      </c>
      <c r="C6" s="28" t="s">
        <v>47</v>
      </c>
      <c r="D6" s="17" t="s">
        <v>53</v>
      </c>
      <c r="E6" s="28" t="s">
        <v>2</v>
      </c>
      <c r="F6" s="28" t="s">
        <v>50</v>
      </c>
      <c r="G6" s="28" t="s">
        <v>2</v>
      </c>
      <c r="H6" s="28" t="s">
        <v>46</v>
      </c>
      <c r="I6" s="28" t="s">
        <v>4</v>
      </c>
      <c r="J6" s="28" t="s">
        <v>5</v>
      </c>
    </row>
    <row r="7" spans="1:11" s="29" customFormat="1" ht="23.25" x14ac:dyDescent="0.35">
      <c r="A7" s="30">
        <v>1</v>
      </c>
      <c r="B7" s="30">
        <v>2</v>
      </c>
      <c r="C7" s="30">
        <v>3</v>
      </c>
      <c r="D7" s="30">
        <v>4</v>
      </c>
      <c r="E7" s="30">
        <v>5</v>
      </c>
      <c r="F7" s="30">
        <v>6</v>
      </c>
      <c r="G7" s="30">
        <v>7</v>
      </c>
      <c r="H7" s="30">
        <v>8</v>
      </c>
      <c r="I7" s="30">
        <v>9</v>
      </c>
      <c r="J7" s="30">
        <v>10</v>
      </c>
    </row>
    <row r="8" spans="1:11" s="29" customFormat="1" ht="23.25" x14ac:dyDescent="0.35">
      <c r="A8" s="44" t="s">
        <v>55</v>
      </c>
      <c r="B8" s="45"/>
      <c r="C8" s="45"/>
      <c r="D8" s="45"/>
      <c r="E8" s="45"/>
      <c r="F8" s="45"/>
      <c r="G8" s="45"/>
      <c r="H8" s="45"/>
      <c r="I8" s="45"/>
      <c r="J8" s="46"/>
    </row>
    <row r="9" spans="1:11" s="29" customFormat="1" ht="139.5" x14ac:dyDescent="0.35">
      <c r="A9" s="30">
        <v>1</v>
      </c>
      <c r="B9" s="19" t="s">
        <v>48</v>
      </c>
      <c r="C9" s="30">
        <v>339.7</v>
      </c>
      <c r="D9" s="23">
        <f>251.5+88.2</f>
        <v>339.7</v>
      </c>
      <c r="E9" s="31">
        <f>D9/C9</f>
        <v>1</v>
      </c>
      <c r="F9" s="23">
        <v>93.1</v>
      </c>
      <c r="G9" s="31">
        <f>F9/C9</f>
        <v>0.27406535178098324</v>
      </c>
      <c r="H9" s="34">
        <f t="shared" ref="H9:H25" si="0">C9-D9</f>
        <v>0</v>
      </c>
      <c r="I9" s="23" t="s">
        <v>52</v>
      </c>
      <c r="J9" s="30" t="s">
        <v>33</v>
      </c>
      <c r="K9" s="32"/>
    </row>
    <row r="10" spans="1:11" s="29" customFormat="1" ht="36.75" customHeight="1" x14ac:dyDescent="0.35">
      <c r="A10" s="30">
        <v>2</v>
      </c>
      <c r="B10" s="19" t="s">
        <v>21</v>
      </c>
      <c r="C10" s="30">
        <v>8.4</v>
      </c>
      <c r="D10" s="23">
        <v>8.4</v>
      </c>
      <c r="E10" s="31">
        <f t="shared" ref="E10:E25" si="1">D10/C10</f>
        <v>1</v>
      </c>
      <c r="F10" s="23"/>
      <c r="G10" s="31">
        <f t="shared" ref="G10:G25" si="2">F10/C10</f>
        <v>0</v>
      </c>
      <c r="H10" s="34">
        <f t="shared" si="0"/>
        <v>0</v>
      </c>
      <c r="I10" s="23" t="s">
        <v>20</v>
      </c>
      <c r="J10" s="30" t="s">
        <v>6</v>
      </c>
    </row>
    <row r="11" spans="1:11" s="29" customFormat="1" ht="36.75" customHeight="1" x14ac:dyDescent="0.35">
      <c r="A11" s="30">
        <v>3</v>
      </c>
      <c r="B11" s="33" t="s">
        <v>34</v>
      </c>
      <c r="C11" s="21">
        <v>101.3</v>
      </c>
      <c r="D11" s="22">
        <v>101.3</v>
      </c>
      <c r="E11" s="31">
        <f t="shared" si="1"/>
        <v>1</v>
      </c>
      <c r="F11" s="22">
        <v>101.3</v>
      </c>
      <c r="G11" s="31">
        <f t="shared" si="2"/>
        <v>1</v>
      </c>
      <c r="H11" s="34">
        <f t="shared" si="0"/>
        <v>0</v>
      </c>
      <c r="I11" s="22" t="s">
        <v>35</v>
      </c>
      <c r="J11" s="21" t="s">
        <v>36</v>
      </c>
    </row>
    <row r="12" spans="1:11" s="29" customFormat="1" ht="36.75" customHeight="1" x14ac:dyDescent="0.35">
      <c r="A12" s="30">
        <v>4</v>
      </c>
      <c r="B12" s="20" t="s">
        <v>39</v>
      </c>
      <c r="C12" s="21">
        <v>13.6</v>
      </c>
      <c r="D12" s="22">
        <v>13.6</v>
      </c>
      <c r="E12" s="31">
        <f t="shared" si="1"/>
        <v>1</v>
      </c>
      <c r="F12" s="22"/>
      <c r="G12" s="31">
        <f t="shared" si="2"/>
        <v>0</v>
      </c>
      <c r="H12" s="34">
        <f t="shared" si="0"/>
        <v>0</v>
      </c>
      <c r="I12" s="22" t="s">
        <v>22</v>
      </c>
      <c r="J12" s="21" t="s">
        <v>23</v>
      </c>
    </row>
    <row r="13" spans="1:11" s="29" customFormat="1" ht="36.75" customHeight="1" x14ac:dyDescent="0.35">
      <c r="A13" s="30">
        <v>5</v>
      </c>
      <c r="B13" s="19" t="s">
        <v>24</v>
      </c>
      <c r="C13" s="30">
        <v>1.2</v>
      </c>
      <c r="D13" s="23">
        <v>1.2</v>
      </c>
      <c r="E13" s="31">
        <f t="shared" si="1"/>
        <v>1</v>
      </c>
      <c r="F13" s="23"/>
      <c r="G13" s="31">
        <f t="shared" si="2"/>
        <v>0</v>
      </c>
      <c r="H13" s="34">
        <f t="shared" si="0"/>
        <v>0</v>
      </c>
      <c r="I13" s="23" t="s">
        <v>51</v>
      </c>
      <c r="J13" s="30" t="s">
        <v>7</v>
      </c>
    </row>
    <row r="14" spans="1:11" s="29" customFormat="1" ht="69.75" x14ac:dyDescent="0.35">
      <c r="A14" s="30">
        <v>6</v>
      </c>
      <c r="B14" s="19" t="s">
        <v>26</v>
      </c>
      <c r="C14" s="30">
        <v>0.4</v>
      </c>
      <c r="D14" s="23">
        <v>0.4</v>
      </c>
      <c r="E14" s="31">
        <f t="shared" si="1"/>
        <v>1</v>
      </c>
      <c r="F14" s="23">
        <v>0.4</v>
      </c>
      <c r="G14" s="31">
        <f t="shared" si="2"/>
        <v>1</v>
      </c>
      <c r="H14" s="34">
        <f t="shared" si="0"/>
        <v>0</v>
      </c>
      <c r="I14" s="23" t="s">
        <v>25</v>
      </c>
      <c r="J14" s="30" t="s">
        <v>10</v>
      </c>
    </row>
    <row r="15" spans="1:11" s="29" customFormat="1" ht="46.5" x14ac:dyDescent="0.35">
      <c r="A15" s="30">
        <v>7</v>
      </c>
      <c r="B15" s="19" t="s">
        <v>37</v>
      </c>
      <c r="C15" s="30">
        <v>5.2</v>
      </c>
      <c r="D15" s="23">
        <v>5.2</v>
      </c>
      <c r="E15" s="31">
        <f t="shared" si="1"/>
        <v>1</v>
      </c>
      <c r="F15" s="23"/>
      <c r="G15" s="31">
        <f t="shared" si="2"/>
        <v>0</v>
      </c>
      <c r="H15" s="34">
        <f t="shared" si="0"/>
        <v>0</v>
      </c>
      <c r="I15" s="23" t="s">
        <v>49</v>
      </c>
      <c r="J15" s="30"/>
    </row>
    <row r="16" spans="1:11" s="29" customFormat="1" ht="69.75" x14ac:dyDescent="0.35">
      <c r="A16" s="30">
        <v>8</v>
      </c>
      <c r="B16" s="19" t="s">
        <v>28</v>
      </c>
      <c r="C16" s="30">
        <v>11.4</v>
      </c>
      <c r="D16" s="23">
        <v>11.4</v>
      </c>
      <c r="E16" s="31">
        <f t="shared" si="1"/>
        <v>1</v>
      </c>
      <c r="F16" s="23"/>
      <c r="G16" s="31">
        <f t="shared" si="2"/>
        <v>0</v>
      </c>
      <c r="H16" s="34">
        <f t="shared" si="0"/>
        <v>0</v>
      </c>
      <c r="I16" s="23" t="s">
        <v>27</v>
      </c>
      <c r="J16" s="30" t="s">
        <v>8</v>
      </c>
    </row>
    <row r="17" spans="1:10" s="29" customFormat="1" ht="46.5" x14ac:dyDescent="0.35">
      <c r="A17" s="30">
        <v>9</v>
      </c>
      <c r="B17" s="19" t="s">
        <v>30</v>
      </c>
      <c r="C17" s="23">
        <v>4</v>
      </c>
      <c r="D17" s="23">
        <v>4</v>
      </c>
      <c r="E17" s="31">
        <f t="shared" si="1"/>
        <v>1</v>
      </c>
      <c r="F17" s="23"/>
      <c r="G17" s="31">
        <f t="shared" si="2"/>
        <v>0</v>
      </c>
      <c r="H17" s="34">
        <f t="shared" si="0"/>
        <v>0</v>
      </c>
      <c r="I17" s="23" t="s">
        <v>29</v>
      </c>
      <c r="J17" s="30" t="s">
        <v>7</v>
      </c>
    </row>
    <row r="18" spans="1:10" s="29" customFormat="1" ht="46.5" x14ac:dyDescent="0.35">
      <c r="A18" s="30">
        <v>10</v>
      </c>
      <c r="B18" s="19" t="s">
        <v>32</v>
      </c>
      <c r="C18" s="30">
        <v>3.7</v>
      </c>
      <c r="D18" s="23">
        <v>3.7</v>
      </c>
      <c r="E18" s="31">
        <f t="shared" si="1"/>
        <v>1</v>
      </c>
      <c r="F18" s="23">
        <v>3.7</v>
      </c>
      <c r="G18" s="31">
        <f t="shared" si="2"/>
        <v>1</v>
      </c>
      <c r="H18" s="34">
        <f t="shared" si="0"/>
        <v>0</v>
      </c>
      <c r="I18" s="23" t="s">
        <v>31</v>
      </c>
      <c r="J18" s="30" t="s">
        <v>10</v>
      </c>
    </row>
    <row r="19" spans="1:10" s="29" customFormat="1" ht="186" x14ac:dyDescent="0.35">
      <c r="A19" s="30">
        <v>11</v>
      </c>
      <c r="B19" s="19" t="s">
        <v>41</v>
      </c>
      <c r="C19" s="34">
        <v>15.1</v>
      </c>
      <c r="D19" s="23">
        <v>15.1</v>
      </c>
      <c r="E19" s="31">
        <f>D19/C19</f>
        <v>1</v>
      </c>
      <c r="F19" s="23"/>
      <c r="G19" s="31">
        <f>F19/C19</f>
        <v>0</v>
      </c>
      <c r="H19" s="34">
        <f>C19-D19</f>
        <v>0</v>
      </c>
      <c r="I19" s="23"/>
      <c r="J19" s="30" t="s">
        <v>42</v>
      </c>
    </row>
    <row r="20" spans="1:10" s="24" customFormat="1" ht="23.25" x14ac:dyDescent="0.35">
      <c r="A20" s="36"/>
      <c r="B20" s="36" t="s">
        <v>44</v>
      </c>
      <c r="C20" s="37">
        <f>SUM(C9:C19)</f>
        <v>503.99999999999994</v>
      </c>
      <c r="D20" s="37">
        <f>SUM(D9:D19)</f>
        <v>503.99999999999994</v>
      </c>
      <c r="E20" s="41">
        <f>D20/C20</f>
        <v>1</v>
      </c>
      <c r="F20" s="38">
        <f>SUM(F9:F19)</f>
        <v>198.49999999999997</v>
      </c>
      <c r="G20" s="41">
        <f>F20/C20</f>
        <v>0.39384920634920634</v>
      </c>
      <c r="H20" s="37">
        <f>C20-D20</f>
        <v>0</v>
      </c>
      <c r="I20" s="38"/>
      <c r="J20" s="39"/>
    </row>
    <row r="21" spans="1:10" s="29" customFormat="1" ht="23.25" x14ac:dyDescent="0.35">
      <c r="A21" s="44" t="s">
        <v>56</v>
      </c>
      <c r="B21" s="45"/>
      <c r="C21" s="45"/>
      <c r="D21" s="45"/>
      <c r="E21" s="45"/>
      <c r="F21" s="45"/>
      <c r="G21" s="45"/>
      <c r="H21" s="45"/>
      <c r="I21" s="45"/>
      <c r="J21" s="46"/>
    </row>
    <row r="22" spans="1:10" s="29" customFormat="1" ht="69.75" x14ac:dyDescent="0.35">
      <c r="A22" s="19">
        <v>1</v>
      </c>
      <c r="B22" s="19" t="s">
        <v>19</v>
      </c>
      <c r="C22" s="34">
        <v>10</v>
      </c>
      <c r="D22" s="23"/>
      <c r="E22" s="31">
        <f t="shared" si="1"/>
        <v>0</v>
      </c>
      <c r="F22" s="23"/>
      <c r="G22" s="31">
        <f t="shared" si="2"/>
        <v>0</v>
      </c>
      <c r="H22" s="34">
        <f t="shared" si="0"/>
        <v>10</v>
      </c>
      <c r="I22" s="23" t="s">
        <v>38</v>
      </c>
      <c r="J22" s="30"/>
    </row>
    <row r="23" spans="1:10" s="29" customFormat="1" ht="93" x14ac:dyDescent="0.35">
      <c r="A23" s="19">
        <v>2</v>
      </c>
      <c r="B23" s="19" t="s">
        <v>54</v>
      </c>
      <c r="C23" s="30">
        <v>7.1</v>
      </c>
      <c r="D23" s="23">
        <v>7.1</v>
      </c>
      <c r="E23" s="31">
        <f t="shared" si="1"/>
        <v>1</v>
      </c>
      <c r="F23" s="23">
        <v>7.1</v>
      </c>
      <c r="G23" s="31">
        <f t="shared" si="2"/>
        <v>1</v>
      </c>
      <c r="H23" s="34">
        <f t="shared" si="0"/>
        <v>0</v>
      </c>
      <c r="I23" s="23" t="s">
        <v>43</v>
      </c>
      <c r="J23" s="30" t="s">
        <v>10</v>
      </c>
    </row>
    <row r="24" spans="1:10" s="24" customFormat="1" ht="23.25" x14ac:dyDescent="0.35">
      <c r="A24" s="36"/>
      <c r="B24" s="36" t="s">
        <v>44</v>
      </c>
      <c r="C24" s="37">
        <f>SUM(C22:C23)</f>
        <v>17.100000000000001</v>
      </c>
      <c r="D24" s="37">
        <f>SUM(D22:D23)</f>
        <v>7.1</v>
      </c>
      <c r="E24" s="41">
        <f t="shared" si="1"/>
        <v>0.41520467836257302</v>
      </c>
      <c r="F24" s="37">
        <f>SUM(F22:F23)</f>
        <v>7.1</v>
      </c>
      <c r="G24" s="41">
        <f t="shared" si="2"/>
        <v>0.41520467836257302</v>
      </c>
      <c r="H24" s="37">
        <f t="shared" si="0"/>
        <v>10.000000000000002</v>
      </c>
      <c r="I24" s="38"/>
      <c r="J24" s="39"/>
    </row>
    <row r="25" spans="1:10" s="24" customFormat="1" ht="23.25" x14ac:dyDescent="0.35">
      <c r="A25" s="18"/>
      <c r="B25" s="18" t="s">
        <v>45</v>
      </c>
      <c r="C25" s="37">
        <f>C20+C24</f>
        <v>521.09999999999991</v>
      </c>
      <c r="D25" s="37">
        <f>D20+D24</f>
        <v>511.09999999999997</v>
      </c>
      <c r="E25" s="41">
        <f t="shared" si="1"/>
        <v>0.98080982536941097</v>
      </c>
      <c r="F25" s="38">
        <f>F20+F24</f>
        <v>205.59999999999997</v>
      </c>
      <c r="G25" s="41">
        <f t="shared" si="2"/>
        <v>0.39454999040491268</v>
      </c>
      <c r="H25" s="37">
        <f t="shared" si="0"/>
        <v>9.9999999999999432</v>
      </c>
      <c r="I25" s="40"/>
      <c r="J25" s="18"/>
    </row>
    <row r="26" spans="1:10" x14ac:dyDescent="0.25">
      <c r="E26" s="35"/>
    </row>
  </sheetData>
  <mergeCells count="3">
    <mergeCell ref="I1:J1"/>
    <mergeCell ref="A8:J8"/>
    <mergeCell ref="A21:J21"/>
  </mergeCells>
  <pageMargins left="0.15748031496062992" right="0.19685039370078741" top="0.19685039370078741" bottom="0.27559055118110237" header="0.15748031496062992" footer="0.15748031496062992"/>
  <pageSetup paperSize="8" scale="3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внебюджет</vt:lpstr>
      <vt:lpstr>прил. 3</vt:lpstr>
      <vt:lpstr>'прил. 3'!Заголовки_для_печати</vt:lpstr>
      <vt:lpstr>'прил. 3'!Область_печати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2020-05-11T07:07:39Z</dcterms:modified>
</cp:coreProperties>
</file>