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тахеева\Desktop\ПРОЕКТЫ ПИСЕМ\апрель 2019\"/>
    </mc:Choice>
  </mc:AlternateContent>
  <bookViews>
    <workbookView xWindow="0" yWindow="0" windowWidth="15360" windowHeight="7155"/>
  </bookViews>
  <sheets>
    <sheet name="Бежецк, Сонково" sheetId="2" r:id="rId1"/>
  </sheets>
  <calcPr calcId="162913"/>
</workbook>
</file>

<file path=xl/calcChain.xml><?xml version="1.0" encoding="utf-8"?>
<calcChain xmlns="http://schemas.openxmlformats.org/spreadsheetml/2006/main">
  <c r="D27" i="2" l="1"/>
  <c r="H27" i="2" l="1"/>
  <c r="N15" i="2" l="1"/>
  <c r="K15" i="2"/>
  <c r="K27" i="2" s="1"/>
  <c r="N27" i="2" l="1"/>
  <c r="N28" i="2"/>
  <c r="C31" i="2"/>
  <c r="C30" i="2"/>
</calcChain>
</file>

<file path=xl/sharedStrings.xml><?xml version="1.0" encoding="utf-8"?>
<sst xmlns="http://schemas.openxmlformats.org/spreadsheetml/2006/main" count="140" uniqueCount="47">
  <si>
    <t>ПИР</t>
  </si>
  <si>
    <t>СМР</t>
  </si>
  <si>
    <t>"Тверь - Бежецк - Весьегонск - Устюжна" - Морозово -Новокотово</t>
  </si>
  <si>
    <t>№ п/п</t>
  </si>
  <si>
    <t>Класс дороги</t>
  </si>
  <si>
    <t>Задействованная протяженность участка дороги</t>
  </si>
  <si>
    <t>Вид работ</t>
  </si>
  <si>
    <t>2019 год</t>
  </si>
  <si>
    <t>2020 год</t>
  </si>
  <si>
    <t>2021 год</t>
  </si>
  <si>
    <t>ИТОГО</t>
  </si>
  <si>
    <t>Наиме-нование работ</t>
  </si>
  <si>
    <t>Ориентировоч-ная стоимость, тыс. руб</t>
  </si>
  <si>
    <t>Наименование автодороги</t>
  </si>
  <si>
    <t>ремонт</t>
  </si>
  <si>
    <t>ДВ</t>
  </si>
  <si>
    <t>-</t>
  </si>
  <si>
    <t>Пригорки - Привольное</t>
  </si>
  <si>
    <t>Рыльково - Горка</t>
  </si>
  <si>
    <t>Привольное - Синево - Дуброво</t>
  </si>
  <si>
    <t>кап. ремонт</t>
  </si>
  <si>
    <t>Синево - Дуброво - Хонеево</t>
  </si>
  <si>
    <t>м/з</t>
  </si>
  <si>
    <t>Хонеево - СВК №8</t>
  </si>
  <si>
    <t>Подъезд от Синево - Дуброво - Хонеево к племенной ферме</t>
  </si>
  <si>
    <t>Горка - Хонеево</t>
  </si>
  <si>
    <t>в том числе:</t>
  </si>
  <si>
    <t>Шишково - Дуброво - Константиново</t>
  </si>
  <si>
    <t>Подъезд к д. Дорохово</t>
  </si>
  <si>
    <t xml:space="preserve">Сокращения:
ДВ - дефектная ведомость                                                                                                                                                                             ПИР - проектно-изыскательские работы 
СМР - строительно-монтажные работы 
м/з - автодорога местного значения
</t>
  </si>
  <si>
    <r>
      <rPr>
        <sz val="13"/>
        <rFont val="Times New Roman"/>
        <family val="1"/>
        <charset val="204"/>
      </rPr>
      <t>"Вышний Волочек - Бежецк -
Сонково" - Беляницы</t>
    </r>
  </si>
  <si>
    <t>Протяжен-ность, км</t>
  </si>
  <si>
    <t xml:space="preserve">ВСЕГО </t>
  </si>
  <si>
    <t xml:space="preserve">Бежецкий район </t>
  </si>
  <si>
    <t>Сонковский район</t>
  </si>
  <si>
    <t>План-график ремонта автомобильных дорог на 2019-2021 годы</t>
  </si>
  <si>
    <t>"Вышний Волочек - Бежецк - Сонково" - Подобино</t>
  </si>
  <si>
    <t>Подобино - СВК №8</t>
  </si>
  <si>
    <t>Вышний Волочек -Бежецк - Сонково</t>
  </si>
  <si>
    <t>Викторово - урочище Высочка</t>
  </si>
  <si>
    <t>Алексеевское - урочище Высочка</t>
  </si>
  <si>
    <t>Подъезд к д. Алексино</t>
  </si>
  <si>
    <t>Лаптиха - Константиново</t>
  </si>
  <si>
    <t>Протя-жен-ность,                  км</t>
  </si>
  <si>
    <t>Ориентиро-вочная стоимость, тыс. руб</t>
  </si>
  <si>
    <t>Задействован-ная протяжен-ность участка дороги, км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</si>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</sst>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3" x14ac:knownFonts="1">
    <font>
      <sz val="10"/>
      <color rgb="FF000000"/>
      <name val="Times New Roman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1"/>
      <color indexed="8"/>
      <name val="Times New Roman"/>
      <family val="1"/>
      <charset val="204"/>
    </font>
    <font>
      <b/>
      <sz val="15"/>
      <name val="Times New Roman"/>
      <family val="1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 indent="1"/>
    </xf>
    <xf numFmtId="164" fontId="4" fillId="0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1" fontId="10" fillId="0" borderId="1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 wrapText="1"/>
    </xf>
    <xf numFmtId="164" fontId="10" fillId="0" borderId="1" xfId="0" applyNumberFormat="1" applyFont="1" applyFill="1" applyBorder="1" applyAlignment="1">
      <alignment vertical="center" shrinkToFit="1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 wrapText="1"/>
    </xf>
    <xf numFmtId="165" fontId="10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vertical="top" wrapText="1"/>
    </xf>
    <xf numFmtId="1" fontId="10" fillId="0" borderId="2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top" wrapText="1"/>
    </xf>
    <xf numFmtId="164" fontId="10" fillId="0" borderId="2" xfId="0" applyNumberFormat="1" applyFont="1" applyFill="1" applyBorder="1" applyAlignment="1">
      <alignment vertical="center" shrinkToFit="1"/>
    </xf>
    <xf numFmtId="1" fontId="10" fillId="0" borderId="3" xfId="0" applyNumberFormat="1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top" wrapText="1"/>
    </xf>
    <xf numFmtId="0" fontId="10" fillId="0" borderId="8" xfId="1" applyFont="1" applyFill="1" applyBorder="1" applyAlignment="1">
      <alignment vertical="center" wrapText="1"/>
    </xf>
    <xf numFmtId="1" fontId="10" fillId="0" borderId="8" xfId="1" applyNumberFormat="1" applyFont="1" applyFill="1" applyBorder="1" applyAlignment="1">
      <alignment horizontal="center" vertical="center" shrinkToFi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right" vertical="center" wrapText="1"/>
    </xf>
    <xf numFmtId="164" fontId="10" fillId="0" borderId="8" xfId="1" applyNumberFormat="1" applyFont="1" applyFill="1" applyBorder="1" applyAlignment="1">
      <alignment vertical="center" shrinkToFit="1"/>
    </xf>
    <xf numFmtId="0" fontId="10" fillId="0" borderId="8" xfId="1" applyFont="1" applyFill="1" applyBorder="1" applyAlignment="1">
      <alignment horizontal="right" vertical="top" wrapText="1"/>
    </xf>
    <xf numFmtId="0" fontId="8" fillId="0" borderId="1" xfId="1" applyFont="1" applyFill="1" applyBorder="1" applyAlignment="1">
      <alignment vertical="center" wrapText="1"/>
    </xf>
    <xf numFmtId="1" fontId="10" fillId="0" borderId="1" xfId="1" applyNumberFormat="1" applyFont="1" applyFill="1" applyBorder="1" applyAlignment="1">
      <alignment horizontal="center" vertical="center" shrinkToFit="1"/>
    </xf>
    <xf numFmtId="165" fontId="10" fillId="0" borderId="1" xfId="1" applyNumberFormat="1" applyFont="1" applyFill="1" applyBorder="1" applyAlignment="1">
      <alignment horizontal="center" vertical="center" shrinkToFi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right" vertical="center" wrapText="1"/>
    </xf>
    <xf numFmtId="164" fontId="10" fillId="0" borderId="1" xfId="1" applyNumberFormat="1" applyFont="1" applyFill="1" applyBorder="1" applyAlignment="1">
      <alignment vertical="center" shrinkToFit="1"/>
    </xf>
    <xf numFmtId="0" fontId="10" fillId="0" borderId="1" xfId="1" applyFont="1" applyFill="1" applyBorder="1" applyAlignment="1">
      <alignment horizontal="right" vertical="top" wrapText="1"/>
    </xf>
    <xf numFmtId="164" fontId="10" fillId="0" borderId="1" xfId="1" applyNumberFormat="1" applyFont="1" applyFill="1" applyBorder="1" applyAlignment="1">
      <alignment horizontal="right" vertical="center" shrinkToFit="1"/>
    </xf>
    <xf numFmtId="0" fontId="10" fillId="0" borderId="1" xfId="1" applyFont="1" applyFill="1" applyBorder="1" applyAlignment="1">
      <alignment vertical="top" wrapText="1"/>
    </xf>
    <xf numFmtId="0" fontId="8" fillId="0" borderId="2" xfId="1" applyFont="1" applyFill="1" applyBorder="1" applyAlignment="1">
      <alignment vertical="center" wrapText="1"/>
    </xf>
    <xf numFmtId="0" fontId="8" fillId="0" borderId="2" xfId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shrinkToFit="1"/>
    </xf>
    <xf numFmtId="165" fontId="10" fillId="0" borderId="2" xfId="1" applyNumberFormat="1" applyFont="1" applyFill="1" applyBorder="1" applyAlignment="1">
      <alignment horizontal="right" vertical="center" shrinkToFit="1"/>
    </xf>
    <xf numFmtId="0" fontId="10" fillId="0" borderId="2" xfId="1" applyFont="1" applyFill="1" applyBorder="1" applyAlignment="1">
      <alignment horizontal="left" vertical="top" wrapText="1"/>
    </xf>
    <xf numFmtId="0" fontId="10" fillId="0" borderId="2" xfId="1" applyFont="1" applyFill="1" applyBorder="1" applyAlignment="1">
      <alignment vertical="top" wrapText="1"/>
    </xf>
    <xf numFmtId="164" fontId="10" fillId="0" borderId="2" xfId="1" applyNumberFormat="1" applyFont="1" applyFill="1" applyBorder="1" applyAlignment="1">
      <alignment vertical="center" shrinkToFit="1"/>
    </xf>
    <xf numFmtId="1" fontId="10" fillId="0" borderId="3" xfId="1" applyNumberFormat="1" applyFont="1" applyFill="1" applyBorder="1" applyAlignment="1">
      <alignment horizontal="right" vertical="center" indent="1" shrinkToFit="1"/>
    </xf>
    <xf numFmtId="0" fontId="8" fillId="0" borderId="3" xfId="1" applyFont="1" applyFill="1" applyBorder="1" applyAlignment="1">
      <alignment vertical="center" wrapText="1"/>
    </xf>
    <xf numFmtId="0" fontId="8" fillId="0" borderId="3" xfId="1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shrinkToFit="1"/>
    </xf>
    <xf numFmtId="0" fontId="8" fillId="0" borderId="3" xfId="1" applyFont="1" applyFill="1" applyBorder="1" applyAlignment="1">
      <alignment horizontal="center" vertical="top" wrapText="1"/>
    </xf>
    <xf numFmtId="164" fontId="10" fillId="0" borderId="3" xfId="1" applyNumberFormat="1" applyFont="1" applyFill="1" applyBorder="1" applyAlignment="1">
      <alignment horizontal="right" vertical="center" shrinkToFit="1"/>
    </xf>
    <xf numFmtId="0" fontId="10" fillId="0" borderId="3" xfId="1" applyFont="1" applyFill="1" applyBorder="1" applyAlignment="1">
      <alignment vertical="top" wrapText="1"/>
    </xf>
    <xf numFmtId="164" fontId="10" fillId="0" borderId="3" xfId="1" applyNumberFormat="1" applyFont="1" applyFill="1" applyBorder="1" applyAlignment="1">
      <alignment vertical="center" shrinkToFi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164" fontId="11" fillId="0" borderId="7" xfId="1" applyNumberFormat="1" applyFont="1" applyFill="1" applyBorder="1" applyAlignment="1">
      <alignment vertical="center" shrinkToFit="1"/>
    </xf>
    <xf numFmtId="1" fontId="10" fillId="0" borderId="6" xfId="1" applyNumberFormat="1" applyFont="1" applyFill="1" applyBorder="1" applyAlignment="1">
      <alignment horizontal="right" vertical="center" indent="1" shrinkToFit="1"/>
    </xf>
    <xf numFmtId="165" fontId="10" fillId="0" borderId="5" xfId="1" applyNumberFormat="1" applyFont="1" applyFill="1" applyBorder="1" applyAlignment="1">
      <alignment horizontal="center" vertical="center" shrinkToFit="1"/>
    </xf>
    <xf numFmtId="0" fontId="10" fillId="0" borderId="6" xfId="1" applyFont="1" applyFill="1" applyBorder="1" applyAlignment="1">
      <alignment horizontal="left" vertical="center" wrapText="1"/>
    </xf>
    <xf numFmtId="0" fontId="10" fillId="0" borderId="6" xfId="1" applyFont="1" applyFill="1" applyBorder="1" applyAlignment="1">
      <alignment horizontal="left" wrapText="1"/>
    </xf>
    <xf numFmtId="164" fontId="11" fillId="0" borderId="10" xfId="1" applyNumberFormat="1" applyFont="1" applyFill="1" applyBorder="1" applyAlignment="1">
      <alignment vertical="center" shrinkToFit="1"/>
    </xf>
    <xf numFmtId="0" fontId="8" fillId="0" borderId="5" xfId="1" applyFont="1" applyFill="1" applyBorder="1" applyAlignment="1">
      <alignment horizontal="center" vertical="top" wrapText="1"/>
    </xf>
    <xf numFmtId="0" fontId="10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center" vertical="top" wrapText="1"/>
    </xf>
    <xf numFmtId="0" fontId="10" fillId="0" borderId="0" xfId="1" applyFont="1" applyFill="1" applyBorder="1" applyAlignment="1">
      <alignment horizontal="left" vertical="top"/>
    </xf>
    <xf numFmtId="164" fontId="11" fillId="0" borderId="0" xfId="1" applyNumberFormat="1" applyFont="1" applyFill="1" applyBorder="1" applyAlignment="1">
      <alignment vertical="top" shrinkToFit="1"/>
    </xf>
    <xf numFmtId="0" fontId="10" fillId="0" borderId="3" xfId="1" applyFont="1" applyFill="1" applyBorder="1" applyAlignment="1">
      <alignment horizontal="right" vertical="top"/>
    </xf>
    <xf numFmtId="0" fontId="10" fillId="0" borderId="3" xfId="1" applyFont="1" applyFill="1" applyBorder="1" applyAlignment="1">
      <alignment horizontal="right" wrapText="1"/>
    </xf>
    <xf numFmtId="0" fontId="8" fillId="0" borderId="6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10" fillId="0" borderId="2" xfId="0" applyNumberFormat="1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top" wrapText="1"/>
    </xf>
    <xf numFmtId="164" fontId="10" fillId="0" borderId="3" xfId="0" applyNumberFormat="1" applyFont="1" applyFill="1" applyBorder="1" applyAlignment="1">
      <alignment vertical="center" shrinkToFit="1"/>
    </xf>
    <xf numFmtId="0" fontId="11" fillId="0" borderId="3" xfId="0" applyFont="1" applyFill="1" applyBorder="1" applyAlignment="1">
      <alignment horizontal="center" vertical="top"/>
    </xf>
    <xf numFmtId="165" fontId="10" fillId="0" borderId="3" xfId="0" applyNumberFormat="1" applyFont="1" applyFill="1" applyBorder="1" applyAlignment="1">
      <alignment horizontal="center" vertical="center" shrinkToFit="1"/>
    </xf>
    <xf numFmtId="1" fontId="10" fillId="0" borderId="7" xfId="0" applyNumberFormat="1" applyFont="1" applyFill="1" applyBorder="1" applyAlignment="1">
      <alignment horizontal="center" vertical="center" shrinkToFit="1"/>
    </xf>
    <xf numFmtId="164" fontId="10" fillId="0" borderId="3" xfId="0" applyNumberFormat="1" applyFont="1" applyFill="1" applyBorder="1" applyAlignment="1">
      <alignment horizontal="center" vertical="center" shrinkToFit="1"/>
    </xf>
    <xf numFmtId="3" fontId="10" fillId="0" borderId="3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165" fontId="10" fillId="0" borderId="4" xfId="1" applyNumberFormat="1" applyFont="1" applyFill="1" applyBorder="1" applyAlignment="1">
      <alignment horizontal="center" vertical="center" shrinkToFit="1"/>
    </xf>
    <xf numFmtId="0" fontId="8" fillId="0" borderId="4" xfId="1" applyFont="1" applyFill="1" applyBorder="1" applyAlignment="1">
      <alignment horizontal="center" vertical="top" wrapText="1"/>
    </xf>
    <xf numFmtId="0" fontId="8" fillId="0" borderId="9" xfId="1" applyFont="1" applyFill="1" applyBorder="1" applyAlignment="1">
      <alignment horizontal="center" vertical="center" wrapText="1"/>
    </xf>
    <xf numFmtId="165" fontId="10" fillId="0" borderId="9" xfId="1" applyNumberFormat="1" applyFont="1" applyFill="1" applyBorder="1" applyAlignment="1">
      <alignment horizontal="center" vertical="center" shrinkToFit="1"/>
    </xf>
    <xf numFmtId="0" fontId="8" fillId="0" borderId="9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center" vertical="center" wrapText="1"/>
    </xf>
    <xf numFmtId="164" fontId="10" fillId="0" borderId="9" xfId="1" applyNumberFormat="1" applyFont="1" applyFill="1" applyBorder="1" applyAlignment="1">
      <alignment horizontal="right" vertical="center" indent="1" shrinkToFit="1"/>
    </xf>
    <xf numFmtId="0" fontId="10" fillId="0" borderId="9" xfId="1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/>
    </xf>
    <xf numFmtId="164" fontId="10" fillId="0" borderId="4" xfId="1" applyNumberFormat="1" applyFont="1" applyFill="1" applyBorder="1" applyAlignment="1">
      <alignment vertical="center" shrinkToFit="1"/>
    </xf>
    <xf numFmtId="0" fontId="8" fillId="0" borderId="4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164" fontId="11" fillId="0" borderId="6" xfId="1" applyNumberFormat="1" applyFont="1" applyFill="1" applyBorder="1" applyAlignment="1">
      <alignment horizontal="right" vertical="top" shrinkToFit="1"/>
    </xf>
    <xf numFmtId="164" fontId="11" fillId="0" borderId="5" xfId="1" applyNumberFormat="1" applyFont="1" applyFill="1" applyBorder="1" applyAlignment="1">
      <alignment horizontal="right" vertical="top" shrinkToFit="1"/>
    </xf>
    <xf numFmtId="164" fontId="11" fillId="0" borderId="7" xfId="1" applyNumberFormat="1" applyFont="1" applyFill="1" applyBorder="1" applyAlignment="1">
      <alignment horizontal="right" vertical="top" shrinkToFit="1"/>
    </xf>
    <xf numFmtId="164" fontId="11" fillId="0" borderId="6" xfId="1" applyNumberFormat="1" applyFont="1" applyFill="1" applyBorder="1" applyAlignment="1">
      <alignment horizontal="right" vertical="center" shrinkToFit="1"/>
    </xf>
    <xf numFmtId="164" fontId="11" fillId="0" borderId="5" xfId="1" applyNumberFormat="1" applyFont="1" applyFill="1" applyBorder="1" applyAlignment="1">
      <alignment horizontal="right" vertical="center" shrinkToFit="1"/>
    </xf>
    <xf numFmtId="164" fontId="11" fillId="0" borderId="7" xfId="1" applyNumberFormat="1" applyFont="1" applyFill="1" applyBorder="1" applyAlignment="1">
      <alignment horizontal="right" vertical="center" shrinkToFit="1"/>
    </xf>
    <xf numFmtId="0" fontId="7" fillId="0" borderId="0" xfId="0" applyFont="1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7" workbookViewId="0">
      <selection activeCell="D28" sqref="D28"/>
    </sheetView>
  </sheetViews>
  <sheetFormatPr defaultRowHeight="12.75" x14ac:dyDescent="0.2"/>
  <cols>
    <col min="1" max="1" width="4.6640625" customWidth="1"/>
    <col min="2" max="2" width="60" customWidth="1"/>
    <col min="3" max="3" width="11.1640625" customWidth="1"/>
    <col min="4" max="4" width="18.1640625" customWidth="1"/>
    <col min="5" max="5" width="15.83203125" customWidth="1"/>
    <col min="6" max="6" width="11" customWidth="1"/>
    <col min="7" max="7" width="9.6640625" customWidth="1"/>
    <col min="8" max="8" width="15.33203125" customWidth="1"/>
    <col min="9" max="9" width="11" customWidth="1"/>
    <col min="10" max="10" width="10.6640625" customWidth="1"/>
    <col min="11" max="11" width="14.83203125" customWidth="1"/>
    <col min="12" max="12" width="10.83203125" customWidth="1"/>
    <col min="13" max="13" width="9.5" customWidth="1"/>
    <col min="14" max="14" width="14.83203125" customWidth="1"/>
    <col min="16" max="16" width="18" customWidth="1"/>
  </cols>
  <sheetData>
    <row r="1" spans="1:17" ht="22.5" customHeight="1" x14ac:dyDescent="0.2">
      <c r="A1" s="113" t="s">
        <v>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7" ht="9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18.75" customHeight="1" x14ac:dyDescent="0.2">
      <c r="A3" s="105" t="s">
        <v>3</v>
      </c>
      <c r="B3" s="97" t="s">
        <v>13</v>
      </c>
      <c r="C3" s="97" t="s">
        <v>4</v>
      </c>
      <c r="D3" s="97" t="s">
        <v>45</v>
      </c>
      <c r="E3" s="97" t="s">
        <v>6</v>
      </c>
      <c r="F3" s="99" t="s">
        <v>7</v>
      </c>
      <c r="G3" s="100"/>
      <c r="H3" s="101"/>
      <c r="I3" s="99" t="s">
        <v>8</v>
      </c>
      <c r="J3" s="100"/>
      <c r="K3" s="101"/>
      <c r="L3" s="99" t="s">
        <v>9</v>
      </c>
      <c r="M3" s="100"/>
      <c r="N3" s="101"/>
    </row>
    <row r="4" spans="1:17" ht="66.75" customHeight="1" x14ac:dyDescent="0.2">
      <c r="A4" s="106"/>
      <c r="B4" s="98"/>
      <c r="C4" s="98"/>
      <c r="D4" s="98"/>
      <c r="E4" s="98"/>
      <c r="F4" s="10" t="s">
        <v>11</v>
      </c>
      <c r="G4" s="10" t="s">
        <v>43</v>
      </c>
      <c r="H4" s="10" t="s">
        <v>44</v>
      </c>
      <c r="I4" s="10" t="s">
        <v>11</v>
      </c>
      <c r="J4" s="10" t="s">
        <v>43</v>
      </c>
      <c r="K4" s="10" t="s">
        <v>44</v>
      </c>
      <c r="L4" s="10" t="s">
        <v>11</v>
      </c>
      <c r="M4" s="10" t="s">
        <v>43</v>
      </c>
      <c r="N4" s="10" t="s">
        <v>44</v>
      </c>
    </row>
    <row r="5" spans="1:17" ht="21.75" customHeight="1" x14ac:dyDescent="0.2">
      <c r="A5" s="99" t="s">
        <v>33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</row>
    <row r="6" spans="1:17" ht="21.75" customHeight="1" x14ac:dyDescent="0.2">
      <c r="A6" s="11">
        <v>1</v>
      </c>
      <c r="B6" s="16" t="s">
        <v>38</v>
      </c>
      <c r="C6" s="11">
        <v>1</v>
      </c>
      <c r="D6" s="11">
        <v>15</v>
      </c>
      <c r="E6" s="12" t="s">
        <v>14</v>
      </c>
      <c r="F6" s="12" t="s">
        <v>15</v>
      </c>
      <c r="G6" s="12">
        <v>15</v>
      </c>
      <c r="H6" s="13" t="s">
        <v>16</v>
      </c>
      <c r="I6" s="12" t="s">
        <v>1</v>
      </c>
      <c r="J6" s="12">
        <v>15</v>
      </c>
      <c r="K6" s="14">
        <v>212278</v>
      </c>
      <c r="L6" s="12" t="s">
        <v>1</v>
      </c>
      <c r="M6" s="12"/>
      <c r="N6" s="15"/>
    </row>
    <row r="7" spans="1:17" ht="21.75" customHeight="1" x14ac:dyDescent="0.2">
      <c r="A7" s="11">
        <v>2</v>
      </c>
      <c r="B7" s="16" t="s">
        <v>27</v>
      </c>
      <c r="C7" s="11">
        <v>2</v>
      </c>
      <c r="D7" s="17">
        <v>2.1</v>
      </c>
      <c r="E7" s="10" t="s">
        <v>20</v>
      </c>
      <c r="F7" s="12" t="s">
        <v>0</v>
      </c>
      <c r="G7" s="12">
        <v>2.1</v>
      </c>
      <c r="H7" s="14">
        <v>1785</v>
      </c>
      <c r="I7" s="12" t="s">
        <v>1</v>
      </c>
      <c r="J7" s="12">
        <v>2.1</v>
      </c>
      <c r="K7" s="14">
        <v>60900</v>
      </c>
      <c r="L7" s="12" t="s">
        <v>1</v>
      </c>
      <c r="M7" s="12"/>
      <c r="N7" s="15"/>
    </row>
    <row r="8" spans="1:17" ht="21.75" customHeight="1" x14ac:dyDescent="0.2">
      <c r="A8" s="11">
        <v>3</v>
      </c>
      <c r="B8" s="16" t="s">
        <v>42</v>
      </c>
      <c r="C8" s="11">
        <v>3</v>
      </c>
      <c r="D8" s="17">
        <v>10.199999999999999</v>
      </c>
      <c r="E8" s="10" t="s">
        <v>20</v>
      </c>
      <c r="F8" s="12" t="s">
        <v>0</v>
      </c>
      <c r="G8" s="12">
        <v>10.199999999999999</v>
      </c>
      <c r="H8" s="14">
        <v>8670</v>
      </c>
      <c r="I8" s="12" t="s">
        <v>1</v>
      </c>
      <c r="J8" s="12">
        <v>10.199999999999999</v>
      </c>
      <c r="K8" s="14">
        <v>295800</v>
      </c>
      <c r="L8" s="12" t="s">
        <v>1</v>
      </c>
      <c r="M8" s="12"/>
      <c r="N8" s="15"/>
    </row>
    <row r="9" spans="1:17" ht="21.75" customHeight="1" x14ac:dyDescent="0.2">
      <c r="A9" s="11">
        <v>4</v>
      </c>
      <c r="B9" s="84" t="s">
        <v>41</v>
      </c>
      <c r="C9" s="11">
        <v>3</v>
      </c>
      <c r="D9" s="17">
        <v>1.9</v>
      </c>
      <c r="E9" s="10" t="s">
        <v>20</v>
      </c>
      <c r="F9" s="12" t="s">
        <v>0</v>
      </c>
      <c r="G9" s="12">
        <v>1.9</v>
      </c>
      <c r="H9" s="14">
        <v>1615</v>
      </c>
      <c r="I9" s="12" t="s">
        <v>1</v>
      </c>
      <c r="J9" s="12">
        <v>1.9</v>
      </c>
      <c r="K9" s="14">
        <v>55100</v>
      </c>
      <c r="L9" s="12" t="s">
        <v>1</v>
      </c>
      <c r="M9" s="12"/>
      <c r="N9" s="15"/>
    </row>
    <row r="10" spans="1:17" ht="21.75" customHeight="1" x14ac:dyDescent="0.2">
      <c r="A10" s="11">
        <v>5</v>
      </c>
      <c r="B10" s="16" t="s">
        <v>28</v>
      </c>
      <c r="C10" s="11">
        <v>3</v>
      </c>
      <c r="D10" s="17">
        <v>2.7</v>
      </c>
      <c r="E10" s="12" t="s">
        <v>14</v>
      </c>
      <c r="F10" s="12" t="s">
        <v>1</v>
      </c>
      <c r="G10" s="12">
        <v>2.7</v>
      </c>
      <c r="H10" s="14">
        <v>38210</v>
      </c>
      <c r="I10" s="15"/>
      <c r="J10" s="15"/>
      <c r="K10" s="18"/>
      <c r="L10" s="15"/>
      <c r="M10" s="15"/>
      <c r="N10" s="15"/>
    </row>
    <row r="11" spans="1:17" ht="33.75" customHeight="1" x14ac:dyDescent="0.2">
      <c r="A11" s="11">
        <v>6</v>
      </c>
      <c r="B11" s="16" t="s">
        <v>2</v>
      </c>
      <c r="C11" s="11">
        <v>2</v>
      </c>
      <c r="D11" s="11">
        <v>12</v>
      </c>
      <c r="E11" s="12" t="s">
        <v>20</v>
      </c>
      <c r="F11" s="12" t="s">
        <v>0</v>
      </c>
      <c r="G11" s="12">
        <v>12</v>
      </c>
      <c r="H11" s="14">
        <v>10200</v>
      </c>
      <c r="I11" s="12" t="s">
        <v>1</v>
      </c>
      <c r="J11" s="12">
        <v>6</v>
      </c>
      <c r="K11" s="14">
        <v>174000</v>
      </c>
      <c r="L11" s="12" t="s">
        <v>1</v>
      </c>
      <c r="M11" s="12">
        <v>6</v>
      </c>
      <c r="N11" s="14">
        <v>174000</v>
      </c>
    </row>
    <row r="12" spans="1:17" ht="21.75" customHeight="1" x14ac:dyDescent="0.2">
      <c r="A12" s="19">
        <v>7</v>
      </c>
      <c r="B12" s="82" t="s">
        <v>39</v>
      </c>
      <c r="C12" s="72" t="s">
        <v>22</v>
      </c>
      <c r="D12" s="73">
        <v>2.1</v>
      </c>
      <c r="E12" s="20" t="s">
        <v>20</v>
      </c>
      <c r="F12" s="72" t="s">
        <v>0</v>
      </c>
      <c r="G12" s="72">
        <v>2.1</v>
      </c>
      <c r="H12" s="21">
        <v>1785</v>
      </c>
      <c r="I12" s="72" t="s">
        <v>1</v>
      </c>
      <c r="J12" s="72">
        <v>1.1000000000000001</v>
      </c>
      <c r="K12" s="21">
        <v>31900</v>
      </c>
      <c r="L12" s="72" t="s">
        <v>1</v>
      </c>
      <c r="M12" s="72">
        <v>1</v>
      </c>
      <c r="N12" s="21">
        <v>29000</v>
      </c>
    </row>
    <row r="13" spans="1:17" ht="21.75" customHeight="1" x14ac:dyDescent="0.2">
      <c r="A13" s="22">
        <v>8</v>
      </c>
      <c r="B13" s="83" t="s">
        <v>40</v>
      </c>
      <c r="C13" s="74" t="s">
        <v>22</v>
      </c>
      <c r="D13" s="22">
        <v>2</v>
      </c>
      <c r="E13" s="75" t="s">
        <v>20</v>
      </c>
      <c r="F13" s="74" t="s">
        <v>0</v>
      </c>
      <c r="G13" s="74">
        <v>2</v>
      </c>
      <c r="H13" s="76">
        <v>1700</v>
      </c>
      <c r="I13" s="74" t="s">
        <v>1</v>
      </c>
      <c r="J13" s="74">
        <v>1</v>
      </c>
      <c r="K13" s="76">
        <v>29000</v>
      </c>
      <c r="L13" s="74" t="s">
        <v>1</v>
      </c>
      <c r="M13" s="74">
        <v>1</v>
      </c>
      <c r="N13" s="76">
        <v>29000</v>
      </c>
    </row>
    <row r="14" spans="1:17" ht="34.5" customHeight="1" x14ac:dyDescent="0.2">
      <c r="A14" s="22">
        <v>9</v>
      </c>
      <c r="B14" s="23" t="s">
        <v>36</v>
      </c>
      <c r="C14" s="22">
        <v>2</v>
      </c>
      <c r="D14" s="22">
        <v>1</v>
      </c>
      <c r="E14" s="75" t="s">
        <v>20</v>
      </c>
      <c r="F14" s="74" t="s">
        <v>0</v>
      </c>
      <c r="G14" s="74">
        <v>1</v>
      </c>
      <c r="H14" s="76">
        <v>850</v>
      </c>
      <c r="I14" s="76" t="s">
        <v>1</v>
      </c>
      <c r="J14" s="81">
        <v>1</v>
      </c>
      <c r="K14" s="76"/>
      <c r="L14" s="76"/>
      <c r="M14" s="80"/>
      <c r="N14" s="76">
        <v>29000</v>
      </c>
      <c r="Q14" t="s">
        <v>46</v>
      </c>
    </row>
    <row r="15" spans="1:17" ht="21.75" customHeight="1" x14ac:dyDescent="0.2">
      <c r="A15" s="79">
        <v>10</v>
      </c>
      <c r="B15" s="23" t="s">
        <v>37</v>
      </c>
      <c r="C15" s="74" t="s">
        <v>22</v>
      </c>
      <c r="D15" s="78">
        <v>3.2</v>
      </c>
      <c r="E15" s="75" t="s">
        <v>20</v>
      </c>
      <c r="F15" s="77"/>
      <c r="G15" s="77"/>
      <c r="H15" s="76"/>
      <c r="I15" s="76" t="s">
        <v>0</v>
      </c>
      <c r="J15" s="80">
        <v>3.2</v>
      </c>
      <c r="K15" s="76">
        <f>3.2*850</f>
        <v>2720</v>
      </c>
      <c r="L15" s="76" t="s">
        <v>1</v>
      </c>
      <c r="M15" s="80">
        <v>3.2</v>
      </c>
      <c r="N15" s="76">
        <f>3.2*29000</f>
        <v>92800</v>
      </c>
    </row>
    <row r="16" spans="1:17" ht="19.5" customHeight="1" x14ac:dyDescent="0.2">
      <c r="A16" s="102" t="s">
        <v>34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4"/>
    </row>
    <row r="17" spans="1:14" ht="16.5" hidden="1" x14ac:dyDescent="0.2">
      <c r="A17" s="105" t="s">
        <v>3</v>
      </c>
      <c r="B17" s="97" t="s">
        <v>13</v>
      </c>
      <c r="C17" s="97" t="s">
        <v>4</v>
      </c>
      <c r="D17" s="97" t="s">
        <v>5</v>
      </c>
      <c r="E17" s="97" t="s">
        <v>6</v>
      </c>
      <c r="F17" s="99" t="s">
        <v>7</v>
      </c>
      <c r="G17" s="100"/>
      <c r="H17" s="101"/>
      <c r="I17" s="99" t="s">
        <v>8</v>
      </c>
      <c r="J17" s="100"/>
      <c r="K17" s="101"/>
      <c r="L17" s="99" t="s">
        <v>9</v>
      </c>
      <c r="M17" s="100"/>
      <c r="N17" s="101"/>
    </row>
    <row r="18" spans="1:14" ht="69.75" hidden="1" customHeight="1" x14ac:dyDescent="0.2">
      <c r="A18" s="106"/>
      <c r="B18" s="98"/>
      <c r="C18" s="98"/>
      <c r="D18" s="98"/>
      <c r="E18" s="98"/>
      <c r="F18" s="10" t="s">
        <v>11</v>
      </c>
      <c r="G18" s="10" t="s">
        <v>31</v>
      </c>
      <c r="H18" s="10" t="s">
        <v>12</v>
      </c>
      <c r="I18" s="10" t="s">
        <v>11</v>
      </c>
      <c r="J18" s="10" t="s">
        <v>31</v>
      </c>
      <c r="K18" s="10" t="s">
        <v>12</v>
      </c>
      <c r="L18" s="10" t="s">
        <v>11</v>
      </c>
      <c r="M18" s="10" t="s">
        <v>31</v>
      </c>
      <c r="N18" s="10" t="s">
        <v>12</v>
      </c>
    </row>
    <row r="19" spans="1:14" ht="30.75" customHeight="1" x14ac:dyDescent="0.2">
      <c r="A19" s="19">
        <v>11</v>
      </c>
      <c r="B19" s="25" t="s">
        <v>30</v>
      </c>
      <c r="C19" s="26">
        <v>2</v>
      </c>
      <c r="D19" s="26">
        <v>7</v>
      </c>
      <c r="E19" s="27" t="s">
        <v>14</v>
      </c>
      <c r="F19" s="27" t="s">
        <v>15</v>
      </c>
      <c r="G19" s="26">
        <v>7</v>
      </c>
      <c r="H19" s="28" t="s">
        <v>16</v>
      </c>
      <c r="I19" s="27" t="s">
        <v>1</v>
      </c>
      <c r="J19" s="27">
        <v>7</v>
      </c>
      <c r="K19" s="29">
        <v>99063.1</v>
      </c>
      <c r="L19" s="27" t="s">
        <v>1</v>
      </c>
      <c r="M19" s="27"/>
      <c r="N19" s="30"/>
    </row>
    <row r="20" spans="1:14" ht="21.75" customHeight="1" x14ac:dyDescent="0.2">
      <c r="A20" s="19">
        <v>12</v>
      </c>
      <c r="B20" s="31" t="s">
        <v>17</v>
      </c>
      <c r="C20" s="32">
        <v>2</v>
      </c>
      <c r="D20" s="33">
        <v>2.2999999999999998</v>
      </c>
      <c r="E20" s="34" t="s">
        <v>14</v>
      </c>
      <c r="F20" s="34" t="s">
        <v>15</v>
      </c>
      <c r="G20" s="33">
        <v>2.2999999999999998</v>
      </c>
      <c r="H20" s="35" t="s">
        <v>16</v>
      </c>
      <c r="I20" s="34" t="s">
        <v>1</v>
      </c>
      <c r="J20" s="34">
        <v>2.2999999999999998</v>
      </c>
      <c r="K20" s="36">
        <v>32549.3</v>
      </c>
      <c r="L20" s="34" t="s">
        <v>1</v>
      </c>
      <c r="M20" s="34"/>
      <c r="N20" s="37"/>
    </row>
    <row r="21" spans="1:14" ht="21.75" customHeight="1" x14ac:dyDescent="0.2">
      <c r="A21" s="19">
        <v>13</v>
      </c>
      <c r="B21" s="31" t="s">
        <v>18</v>
      </c>
      <c r="C21" s="32">
        <v>2</v>
      </c>
      <c r="D21" s="33">
        <v>2.2999999999999998</v>
      </c>
      <c r="E21" s="34" t="s">
        <v>14</v>
      </c>
      <c r="F21" s="34" t="s">
        <v>15</v>
      </c>
      <c r="G21" s="33">
        <v>2.2999999999999998</v>
      </c>
      <c r="H21" s="35" t="s">
        <v>16</v>
      </c>
      <c r="I21" s="34" t="s">
        <v>1</v>
      </c>
      <c r="J21" s="34">
        <v>2.2999999999999998</v>
      </c>
      <c r="K21" s="36">
        <v>32549.3</v>
      </c>
      <c r="L21" s="34" t="s">
        <v>1</v>
      </c>
      <c r="M21" s="34"/>
      <c r="N21" s="37"/>
    </row>
    <row r="22" spans="1:14" ht="21.75" customHeight="1" x14ac:dyDescent="0.2">
      <c r="A22" s="19">
        <v>14</v>
      </c>
      <c r="B22" s="31" t="s">
        <v>19</v>
      </c>
      <c r="C22" s="32">
        <v>3</v>
      </c>
      <c r="D22" s="33">
        <v>2.6</v>
      </c>
      <c r="E22" s="24" t="s">
        <v>20</v>
      </c>
      <c r="F22" s="34" t="s">
        <v>0</v>
      </c>
      <c r="G22" s="33">
        <v>2.6</v>
      </c>
      <c r="H22" s="38">
        <v>2210</v>
      </c>
      <c r="I22" s="34" t="s">
        <v>1</v>
      </c>
      <c r="J22" s="34"/>
      <c r="K22" s="39"/>
      <c r="L22" s="34" t="s">
        <v>1</v>
      </c>
      <c r="M22" s="33">
        <v>2.6</v>
      </c>
      <c r="N22" s="36">
        <v>75400</v>
      </c>
    </row>
    <row r="23" spans="1:14" ht="21.75" customHeight="1" x14ac:dyDescent="0.2">
      <c r="A23" s="19">
        <v>15</v>
      </c>
      <c r="B23" s="31" t="s">
        <v>21</v>
      </c>
      <c r="C23" s="34" t="s">
        <v>22</v>
      </c>
      <c r="D23" s="33">
        <v>3.2</v>
      </c>
      <c r="E23" s="24" t="s">
        <v>20</v>
      </c>
      <c r="F23" s="34" t="s">
        <v>0</v>
      </c>
      <c r="G23" s="33">
        <v>3.2</v>
      </c>
      <c r="H23" s="38">
        <v>2720</v>
      </c>
      <c r="I23" s="34" t="s">
        <v>1</v>
      </c>
      <c r="J23" s="34"/>
      <c r="K23" s="39"/>
      <c r="L23" s="34" t="s">
        <v>1</v>
      </c>
      <c r="M23" s="33">
        <v>3.2</v>
      </c>
      <c r="N23" s="36">
        <v>92800</v>
      </c>
    </row>
    <row r="24" spans="1:14" ht="21.75" customHeight="1" x14ac:dyDescent="0.2">
      <c r="A24" s="19">
        <v>16</v>
      </c>
      <c r="B24" s="31" t="s">
        <v>23</v>
      </c>
      <c r="C24" s="34" t="s">
        <v>22</v>
      </c>
      <c r="D24" s="33">
        <v>3.3</v>
      </c>
      <c r="E24" s="24" t="s">
        <v>20</v>
      </c>
      <c r="F24" s="34" t="s">
        <v>0</v>
      </c>
      <c r="G24" s="33">
        <v>3.3</v>
      </c>
      <c r="H24" s="38">
        <v>2805</v>
      </c>
      <c r="I24" s="34" t="s">
        <v>1</v>
      </c>
      <c r="J24" s="34"/>
      <c r="K24" s="39"/>
      <c r="L24" s="34" t="s">
        <v>1</v>
      </c>
      <c r="M24" s="33">
        <v>3.3</v>
      </c>
      <c r="N24" s="36">
        <v>95700</v>
      </c>
    </row>
    <row r="25" spans="1:14" ht="30.75" customHeight="1" x14ac:dyDescent="0.2">
      <c r="A25" s="19">
        <v>17</v>
      </c>
      <c r="B25" s="40" t="s">
        <v>24</v>
      </c>
      <c r="C25" s="41" t="s">
        <v>22</v>
      </c>
      <c r="D25" s="42">
        <v>0.9</v>
      </c>
      <c r="E25" s="41" t="s">
        <v>20</v>
      </c>
      <c r="F25" s="41" t="s">
        <v>0</v>
      </c>
      <c r="G25" s="42">
        <v>0.9</v>
      </c>
      <c r="H25" s="43">
        <v>765</v>
      </c>
      <c r="I25" s="44"/>
      <c r="J25" s="44"/>
      <c r="K25" s="45"/>
      <c r="L25" s="41" t="s">
        <v>1</v>
      </c>
      <c r="M25" s="42">
        <v>0.9</v>
      </c>
      <c r="N25" s="46">
        <v>26100</v>
      </c>
    </row>
    <row r="26" spans="1:14" ht="21.75" customHeight="1" x14ac:dyDescent="0.2">
      <c r="A26" s="22">
        <v>18</v>
      </c>
      <c r="B26" s="48" t="s">
        <v>25</v>
      </c>
      <c r="C26" s="49" t="s">
        <v>22</v>
      </c>
      <c r="D26" s="50">
        <v>2.6</v>
      </c>
      <c r="E26" s="51" t="s">
        <v>20</v>
      </c>
      <c r="F26" s="49" t="s">
        <v>0</v>
      </c>
      <c r="G26" s="50">
        <v>2.6</v>
      </c>
      <c r="H26" s="52">
        <v>2210</v>
      </c>
      <c r="I26" s="49" t="s">
        <v>1</v>
      </c>
      <c r="J26" s="49"/>
      <c r="K26" s="53"/>
      <c r="L26" s="49" t="s">
        <v>1</v>
      </c>
      <c r="M26" s="50">
        <v>2.6</v>
      </c>
      <c r="N26" s="54">
        <v>75400</v>
      </c>
    </row>
    <row r="27" spans="1:14" ht="21.75" customHeight="1" x14ac:dyDescent="0.2">
      <c r="A27" s="22"/>
      <c r="B27" s="48" t="s">
        <v>10</v>
      </c>
      <c r="C27" s="55"/>
      <c r="D27" s="85">
        <f>SUM(D6:D15)+SUM(D19:D26)</f>
        <v>76.400000000000006</v>
      </c>
      <c r="E27" s="86"/>
      <c r="F27" s="55"/>
      <c r="G27" s="85"/>
      <c r="H27" s="94">
        <f>SUM(H6:H15)+SUM(H19:H26)</f>
        <v>75525</v>
      </c>
      <c r="I27" s="95"/>
      <c r="J27" s="95"/>
      <c r="K27" s="94">
        <f>SUM(K6:K15)+SUM(K19:K26)</f>
        <v>1025859.7</v>
      </c>
      <c r="L27" s="55"/>
      <c r="M27" s="85"/>
      <c r="N27" s="94">
        <f>SUM(N6:N15)+SUM(N19:N26)</f>
        <v>719200</v>
      </c>
    </row>
    <row r="28" spans="1:14" ht="16.5" x14ac:dyDescent="0.2">
      <c r="A28" s="47"/>
      <c r="B28" s="70" t="s">
        <v>32</v>
      </c>
      <c r="C28" s="71"/>
      <c r="D28" s="59"/>
      <c r="E28" s="63"/>
      <c r="F28" s="56"/>
      <c r="G28" s="56"/>
      <c r="H28" s="93"/>
      <c r="I28" s="56"/>
      <c r="J28" s="56"/>
      <c r="K28" s="93"/>
      <c r="L28" s="56"/>
      <c r="M28" s="56"/>
      <c r="N28" s="57">
        <f>SUM(H6:H15)+SUM(N6:N15)+SUM(H19:H26)+SUM(N19:N26)+SUM(K6:K15)+SUM(K19:K26)</f>
        <v>1820584.7</v>
      </c>
    </row>
    <row r="29" spans="1:14" ht="16.5" hidden="1" x14ac:dyDescent="0.2">
      <c r="A29" s="58"/>
      <c r="B29" s="23" t="s">
        <v>26</v>
      </c>
      <c r="C29" s="87"/>
      <c r="D29" s="88"/>
      <c r="E29" s="89"/>
      <c r="F29" s="87"/>
      <c r="G29" s="90"/>
      <c r="H29" s="91"/>
      <c r="I29" s="87"/>
      <c r="J29" s="87"/>
      <c r="K29" s="92"/>
      <c r="L29" s="87"/>
      <c r="M29" s="87"/>
      <c r="N29" s="62"/>
    </row>
    <row r="30" spans="1:14" ht="16.5" hidden="1" x14ac:dyDescent="0.2">
      <c r="A30" s="60"/>
      <c r="B30" s="68" t="s">
        <v>0</v>
      </c>
      <c r="C30" s="110" t="e">
        <f>#REF!+#REF!</f>
        <v>#REF!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2"/>
    </row>
    <row r="31" spans="1:14" ht="16.5" hidden="1" x14ac:dyDescent="0.25">
      <c r="A31" s="61"/>
      <c r="B31" s="69" t="s">
        <v>1</v>
      </c>
      <c r="C31" s="107" t="e">
        <f>#REF!+#REF!</f>
        <v>#REF!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9"/>
    </row>
    <row r="32" spans="1:14" ht="9.75" customHeight="1" x14ac:dyDescent="0.25">
      <c r="A32" s="64"/>
      <c r="B32" s="64"/>
      <c r="C32" s="64"/>
      <c r="D32" s="64"/>
      <c r="E32" s="64"/>
      <c r="F32" s="65"/>
      <c r="G32" s="65"/>
      <c r="H32" s="66"/>
      <c r="I32" s="64"/>
      <c r="J32" s="64"/>
      <c r="K32" s="64"/>
      <c r="L32" s="64"/>
      <c r="M32" s="64"/>
      <c r="N32" s="67"/>
    </row>
    <row r="33" spans="1:14" ht="78.75" customHeight="1" x14ac:dyDescent="0.25">
      <c r="A33" s="96" t="s">
        <v>29</v>
      </c>
      <c r="B33" s="96"/>
      <c r="C33" s="96"/>
      <c r="D33" s="96"/>
      <c r="E33" s="96"/>
      <c r="F33" s="96"/>
      <c r="G33" s="65"/>
      <c r="H33" s="66"/>
      <c r="I33" s="64"/>
      <c r="J33" s="64"/>
      <c r="K33" s="64"/>
      <c r="L33" s="64"/>
      <c r="M33" s="64"/>
      <c r="N33" s="67"/>
    </row>
    <row r="34" spans="1:14" ht="16.5" x14ac:dyDescent="0.25">
      <c r="A34" s="64"/>
      <c r="B34" s="64"/>
      <c r="C34" s="64"/>
      <c r="D34" s="64"/>
      <c r="E34" s="64"/>
      <c r="F34" s="65"/>
      <c r="G34" s="65"/>
      <c r="H34" s="66"/>
      <c r="I34" s="64"/>
      <c r="J34" s="64"/>
      <c r="K34" s="64"/>
      <c r="L34" s="64"/>
      <c r="M34" s="64"/>
      <c r="N34" s="67"/>
    </row>
    <row r="35" spans="1:14" ht="16.5" x14ac:dyDescent="0.25">
      <c r="A35" s="64"/>
      <c r="B35" s="64"/>
      <c r="C35" s="64"/>
      <c r="D35" s="64"/>
      <c r="E35" s="64"/>
      <c r="F35" s="65"/>
      <c r="G35" s="65"/>
      <c r="H35" s="66"/>
      <c r="I35" s="64"/>
      <c r="J35" s="64"/>
      <c r="K35" s="64"/>
      <c r="L35" s="64"/>
      <c r="M35" s="64"/>
      <c r="N35" s="67"/>
    </row>
    <row r="36" spans="1:14" ht="18.75" x14ac:dyDescent="0.25">
      <c r="A36" s="64"/>
      <c r="B36" s="64"/>
      <c r="C36" s="64"/>
      <c r="D36" s="64"/>
      <c r="E36" s="64"/>
      <c r="F36" s="65"/>
      <c r="G36" s="4"/>
      <c r="I36" s="2"/>
      <c r="J36" s="2"/>
      <c r="K36" s="2"/>
    </row>
    <row r="37" spans="1:14" ht="18.75" x14ac:dyDescent="0.25">
      <c r="A37" s="1"/>
      <c r="B37" s="5"/>
      <c r="C37" s="6"/>
      <c r="D37" s="7"/>
      <c r="E37" s="4"/>
      <c r="F37" s="4"/>
      <c r="G37" s="9"/>
      <c r="H37" s="3"/>
      <c r="I37" s="2"/>
      <c r="J37" s="2"/>
      <c r="K37" s="2"/>
    </row>
  </sheetData>
  <mergeCells count="22">
    <mergeCell ref="A1:N1"/>
    <mergeCell ref="F3:H3"/>
    <mergeCell ref="I3:K3"/>
    <mergeCell ref="L3:N3"/>
    <mergeCell ref="B3:B4"/>
    <mergeCell ref="A3:A4"/>
    <mergeCell ref="A33:F33"/>
    <mergeCell ref="D3:D4"/>
    <mergeCell ref="E3:E4"/>
    <mergeCell ref="C3:C4"/>
    <mergeCell ref="A5:N5"/>
    <mergeCell ref="A16:N16"/>
    <mergeCell ref="A17:A18"/>
    <mergeCell ref="B17:B18"/>
    <mergeCell ref="C17:C18"/>
    <mergeCell ref="D17:D18"/>
    <mergeCell ref="E17:E18"/>
    <mergeCell ref="F17:H17"/>
    <mergeCell ref="C31:N31"/>
    <mergeCell ref="I17:K17"/>
    <mergeCell ref="L17:N17"/>
    <mergeCell ref="C30:N30"/>
  </mergeCells>
  <phoneticPr fontId="0" type="noConversion"/>
  <printOptions horizontalCentered="1"/>
  <pageMargins left="0.78740157480314965" right="0.78740157480314965" top="1.1811023622047245" bottom="0.59055118110236227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Бежецк, Сонково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&lt;CAEEF0E0EBEB2E786C7378&gt;</dc:title>
  <dc:creator>kda</dc:creator>
  <cp:lastModifiedBy>Стахеева</cp:lastModifiedBy>
  <cp:lastPrinted>2019-04-10T10:24:24Z</cp:lastPrinted>
  <dcterms:created xsi:type="dcterms:W3CDTF">2019-03-29T06:59:02Z</dcterms:created>
  <dcterms:modified xsi:type="dcterms:W3CDTF">2019-04-10T12:53:30Z</dcterms:modified>
</cp:coreProperties>
</file>