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6210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F11" i="1"/>
  <c r="E10"/>
  <c r="F9"/>
  <c r="F4"/>
  <c r="F3"/>
  <c r="F5"/>
  <c r="F8"/>
  <c r="F7"/>
  <c r="G8"/>
  <c r="G7"/>
  <c r="G9"/>
  <c r="G4"/>
  <c r="G5"/>
  <c r="G3"/>
  <c r="E6"/>
  <c r="G6"/>
  <c r="G10" l="1"/>
  <c r="G11" s="1"/>
  <c r="E11"/>
  <c r="F10"/>
  <c r="F6"/>
</calcChain>
</file>

<file path=xl/sharedStrings.xml><?xml version="1.0" encoding="utf-8"?>
<sst xmlns="http://schemas.openxmlformats.org/spreadsheetml/2006/main" count="25" uniqueCount="21">
  <si>
    <t>№ п/п</t>
  </si>
  <si>
    <t>Наименование автомобильной дороги</t>
  </si>
  <si>
    <t>Протяженность, км</t>
  </si>
  <si>
    <t>Ржевский район</t>
  </si>
  <si>
    <t>"Москва - Рига" - Павлюки</t>
  </si>
  <si>
    <t>Звягино - Клины</t>
  </si>
  <si>
    <t>Конаковский район</t>
  </si>
  <si>
    <t>Конаково - Дулово - Высоково</t>
  </si>
  <si>
    <t>Подьезд к д. Бутово</t>
  </si>
  <si>
    <t>Верханово - Фролово - Коровино</t>
  </si>
  <si>
    <t>Архангельское - Кувалдино</t>
  </si>
  <si>
    <t>Наименование района</t>
  </si>
  <si>
    <t>Итого Ржевский район:</t>
  </si>
  <si>
    <t>Итого Конаковский район:</t>
  </si>
  <si>
    <t>Итого по двум районам:</t>
  </si>
  <si>
    <t>Перечень дорог по Соглашению</t>
  </si>
  <si>
    <t>Ремонт
Ориентировочная стоимость, тыс. руб</t>
  </si>
  <si>
    <t>Кап. Ремонт/ Реконструкция
Ориентировочная стоимость, тыс. руб</t>
  </si>
  <si>
    <t>Тип покрытия</t>
  </si>
  <si>
    <t>пгс</t>
  </si>
  <si>
    <t>а/б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</si>
</sst>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tabSelected="1" workbookViewId="0">
      <selection activeCell="R2" sqref="R2"/>
    </sheetView>
  </sheetViews>
  <sheetFormatPr defaultRowHeight="12.75"/>
  <cols>
    <col min="1" max="1" width="6.140625" customWidth="1"/>
    <col min="2" max="2" width="18" customWidth="1"/>
    <col min="3" max="3" width="40.140625" customWidth="1"/>
    <col min="4" max="4" width="13.7109375" customWidth="1"/>
    <col min="5" max="5" width="21.28515625" customWidth="1"/>
    <col min="6" max="6" width="26.140625" customWidth="1"/>
    <col min="7" max="7" width="27.28515625" customWidth="1"/>
  </cols>
  <sheetData>
    <row r="1" spans="1:7" ht="38.25" customHeight="1" thickBot="1">
      <c r="A1" s="16" t="s">
        <v>15</v>
      </c>
      <c r="B1" s="17"/>
      <c r="C1" s="17"/>
      <c r="D1" s="17"/>
      <c r="E1" s="17"/>
      <c r="F1" s="17"/>
      <c r="G1" s="18"/>
    </row>
    <row r="2" spans="1:7" s="1" customFormat="1" ht="78" customHeight="1" thickTop="1">
      <c r="A2" s="5" t="s">
        <v>0</v>
      </c>
      <c r="B2" s="6" t="s">
        <v>11</v>
      </c>
      <c r="C2" s="6" t="s">
        <v>1</v>
      </c>
      <c r="D2" s="6" t="s">
        <v>18</v>
      </c>
      <c r="E2" s="6" t="s">
        <v>2</v>
      </c>
      <c r="F2" s="6" t="s">
        <v>16</v>
      </c>
      <c r="G2" s="7" t="s">
        <v>17</v>
      </c>
    </row>
    <row r="3" spans="1:7" ht="18.75">
      <c r="A3" s="8">
        <v>1</v>
      </c>
      <c r="B3" s="19" t="s">
        <v>3</v>
      </c>
      <c r="C3" s="2" t="s">
        <v>4</v>
      </c>
      <c r="D3" s="3" t="s">
        <v>19</v>
      </c>
      <c r="E3" s="2">
        <v>1.46</v>
      </c>
      <c r="F3" s="9">
        <f>E3*5000</f>
        <v>7300</v>
      </c>
      <c r="G3" s="9">
        <f>30000*E3</f>
        <v>43800</v>
      </c>
    </row>
    <row r="4" spans="1:7" ht="18.75">
      <c r="A4" s="8">
        <v>2</v>
      </c>
      <c r="B4" s="19"/>
      <c r="C4" s="2" t="s">
        <v>5</v>
      </c>
      <c r="D4" s="3" t="s">
        <v>19</v>
      </c>
      <c r="E4" s="2">
        <v>1.49</v>
      </c>
      <c r="F4" s="9">
        <f>E4*5000</f>
        <v>7450</v>
      </c>
      <c r="G4" s="9">
        <f>30000*E4</f>
        <v>44700</v>
      </c>
    </row>
    <row r="5" spans="1:7" ht="18.75">
      <c r="A5" s="8">
        <v>3</v>
      </c>
      <c r="B5" s="19"/>
      <c r="C5" s="2" t="s">
        <v>8</v>
      </c>
      <c r="D5" s="3" t="s">
        <v>19</v>
      </c>
      <c r="E5" s="2">
        <v>2.6</v>
      </c>
      <c r="F5" s="9">
        <f>E5*5000</f>
        <v>13000</v>
      </c>
      <c r="G5" s="9">
        <f>30000*E5</f>
        <v>78000</v>
      </c>
    </row>
    <row r="6" spans="1:7" ht="18.75">
      <c r="A6" s="10"/>
      <c r="B6" s="4"/>
      <c r="C6" s="4" t="s">
        <v>12</v>
      </c>
      <c r="D6" s="4"/>
      <c r="E6" s="4">
        <f>SUM(E3:E5)</f>
        <v>5.5500000000000007</v>
      </c>
      <c r="F6" s="20">
        <f>F3+F4+F5</f>
        <v>27750</v>
      </c>
      <c r="G6" s="11">
        <f>SUM(G3:G5)</f>
        <v>166500</v>
      </c>
    </row>
    <row r="7" spans="1:7" ht="18.75">
      <c r="A7" s="8">
        <v>4</v>
      </c>
      <c r="B7" s="19" t="s">
        <v>6</v>
      </c>
      <c r="C7" s="2" t="s">
        <v>7</v>
      </c>
      <c r="D7" s="3" t="s">
        <v>20</v>
      </c>
      <c r="E7" s="2">
        <v>31</v>
      </c>
      <c r="F7" s="21">
        <f>E7*7400</f>
        <v>229400</v>
      </c>
      <c r="G7" s="9">
        <f>30000*E7</f>
        <v>930000</v>
      </c>
    </row>
    <row r="8" spans="1:7" ht="21" customHeight="1">
      <c r="A8" s="12">
        <v>5</v>
      </c>
      <c r="B8" s="19"/>
      <c r="C8" s="3" t="s">
        <v>9</v>
      </c>
      <c r="D8" s="3" t="s">
        <v>20</v>
      </c>
      <c r="E8" s="2">
        <v>10.199999999999999</v>
      </c>
      <c r="F8" s="21">
        <f>E8*7400</f>
        <v>75480</v>
      </c>
      <c r="G8" s="9">
        <f>30000*E8</f>
        <v>306000</v>
      </c>
    </row>
    <row r="9" spans="1:7" ht="18.75">
      <c r="A9" s="8">
        <v>6</v>
      </c>
      <c r="B9" s="19"/>
      <c r="C9" s="2" t="s">
        <v>10</v>
      </c>
      <c r="D9" s="3" t="s">
        <v>19</v>
      </c>
      <c r="E9" s="2">
        <v>6.1</v>
      </c>
      <c r="F9" s="21">
        <f>E9*5000</f>
        <v>30500</v>
      </c>
      <c r="G9" s="9">
        <f>30000*E9</f>
        <v>183000</v>
      </c>
    </row>
    <row r="10" spans="1:7" ht="18.75">
      <c r="A10" s="10"/>
      <c r="B10" s="4"/>
      <c r="C10" s="4" t="s">
        <v>13</v>
      </c>
      <c r="D10" s="4"/>
      <c r="E10" s="4">
        <f>SUM(E7:E9)</f>
        <v>47.300000000000004</v>
      </c>
      <c r="F10" s="20">
        <f>SUM(F7:F9)</f>
        <v>335380</v>
      </c>
      <c r="G10" s="11">
        <f>SUM(G7:G9)</f>
        <v>1419000</v>
      </c>
    </row>
    <row r="11" spans="1:7" ht="19.5" thickBot="1">
      <c r="A11" s="13"/>
      <c r="B11" s="14"/>
      <c r="C11" s="14" t="s">
        <v>14</v>
      </c>
      <c r="D11" s="14"/>
      <c r="E11" s="14">
        <f>E10+E6</f>
        <v>52.850000000000009</v>
      </c>
      <c r="F11" s="15">
        <f>F10+F6</f>
        <v>363130</v>
      </c>
      <c r="G11" s="15">
        <f>G10+G6</f>
        <v>1585500</v>
      </c>
    </row>
    <row r="12" spans="1:7" ht="13.5" thickTop="1"/>
  </sheetData>
  <mergeCells count="3">
    <mergeCell ref="A1:G1"/>
    <mergeCell ref="B3:B5"/>
    <mergeCell ref="B7:B9"/>
  </mergeCells>
  <pageMargins left="0.43307086614173229" right="0.27559055118110237" top="0.74803149606299213" bottom="0.74803149606299213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ГКУ "Дирекция ТДФ"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Красюков Денис Анатольевич</dc:creator>
  <cp:lastModifiedBy>Красюков Денис Анатольевич</cp:lastModifiedBy>
  <cp:lastPrinted>2018-08-30T16:26:43Z</cp:lastPrinted>
  <dcterms:created xsi:type="dcterms:W3CDTF">2018-08-30T15:38:25Z</dcterms:created>
  <dcterms:modified xsi:type="dcterms:W3CDTF">2018-08-30T16:28:24Z</dcterms:modified>
</cp:coreProperties>
</file>