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al plo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S18" i="1"/>
  <c r="T18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H3" i="1"/>
  <c r="H10" i="1"/>
  <c r="H12" i="1"/>
  <c r="H14" i="1"/>
  <c r="H15" i="1"/>
  <c r="H18" i="1"/>
  <c r="H2" i="1"/>
  <c r="D3" i="1"/>
  <c r="D4" i="1"/>
  <c r="D5" i="1"/>
  <c r="D6" i="1"/>
  <c r="D7" i="1"/>
  <c r="D8" i="1"/>
  <c r="D9" i="1"/>
  <c r="D10" i="1"/>
  <c r="D12" i="1"/>
  <c r="D13" i="1"/>
  <c r="D14" i="1"/>
  <c r="D16" i="1"/>
  <c r="D17" i="1"/>
  <c r="D18" i="1"/>
  <c r="H4" i="1"/>
  <c r="H5" i="1"/>
  <c r="H6" i="1"/>
  <c r="H7" i="1"/>
  <c r="H8" i="1"/>
  <c r="H9" i="1"/>
  <c r="H11" i="1"/>
  <c r="H13" i="1"/>
  <c r="H16" i="1"/>
  <c r="H17" i="1"/>
  <c r="D11" i="1"/>
  <c r="D15" i="1"/>
  <c r="D2" i="1" l="1"/>
</calcChain>
</file>

<file path=xl/sharedStrings.xml><?xml version="1.0" encoding="utf-8"?>
<sst xmlns="http://schemas.openxmlformats.org/spreadsheetml/2006/main" count="13" uniqueCount="8">
  <si>
    <t>αc(Y)</t>
  </si>
  <si>
    <t>Y_imag(0.48)</t>
  </si>
  <si>
    <t>Y_imag(0.49)</t>
  </si>
  <si>
    <t>Y_imag(0.50)</t>
  </si>
  <si>
    <t>Y_imag(0.51)</t>
  </si>
  <si>
    <t>Y_imag(0.52)</t>
  </si>
  <si>
    <t>Y_imag(0.53)</t>
  </si>
  <si>
    <t>Tg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</si>
</sst>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11" fontId="2" fillId="0" borderId="2" xfId="0" applyNumberFormat="1" applyFont="1" applyBorder="1" applyAlignment="1">
      <alignment vertical="center" wrapText="1"/>
    </xf>
    <xf numFmtId="11" fontId="3" fillId="0" borderId="0" xfId="0" applyNumberFormat="1" applyFont="1"/>
    <xf numFmtId="11" fontId="2" fillId="0" borderId="1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1" fontId="2" fillId="0" borderId="4" xfId="0" applyNumberFormat="1" applyFont="1" applyBorder="1" applyAlignment="1">
      <alignment vertical="center" wrapText="1"/>
    </xf>
    <xf numFmtId="11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Thickness</a:t>
            </a:r>
            <a:r>
              <a:rPr lang="en-US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gold Thin Film (nm)</a:t>
            </a: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538722078827289"/>
          <c:y val="0.8792566801535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35500593546144"/>
          <c:y val="9.3118901621506628E-2"/>
          <c:w val="0.68460896744753374"/>
          <c:h val="0.673417773414560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0.48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23.678133283200001</c:v>
                </c:pt>
                <c:pt idx="1">
                  <c:v>25.141286508799997</c:v>
                </c:pt>
                <c:pt idx="2">
                  <c:v>25.671127297199995</c:v>
                </c:pt>
                <c:pt idx="3">
                  <c:v>25.137006047999996</c:v>
                </c:pt>
                <c:pt idx="4">
                  <c:v>23.675317861066663</c:v>
                </c:pt>
                <c:pt idx="5">
                  <c:v>21.612046579200001</c:v>
                </c:pt>
                <c:pt idx="6">
                  <c:v>19.302122661359999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4-4284-80CA-70B2974C54F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0.49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24.171265298399998</c:v>
                </c:pt>
                <c:pt idx="1">
                  <c:v>25.665214910719996</c:v>
                </c:pt>
                <c:pt idx="2">
                  <c:v>26.206653072599998</c:v>
                </c:pt>
                <c:pt idx="3">
                  <c:v>25.660292380799998</c:v>
                </c:pt>
                <c:pt idx="4">
                  <c:v>24.169532730933327</c:v>
                </c:pt>
                <c:pt idx="5">
                  <c:v>22.06157944597895</c:v>
                </c:pt>
                <c:pt idx="6">
                  <c:v>19.703255344079999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4-4284-80CA-70B2974C54F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24.664397313599999</c:v>
                </c:pt>
                <c:pt idx="1">
                  <c:v>26.189143312639992</c:v>
                </c:pt>
                <c:pt idx="2">
                  <c:v>26.7404733519</c:v>
                </c:pt>
                <c:pt idx="3">
                  <c:v>26.183578713599999</c:v>
                </c:pt>
                <c:pt idx="4">
                  <c:v>24.662231604266662</c:v>
                </c:pt>
                <c:pt idx="5">
                  <c:v>22.512548520000003</c:v>
                </c:pt>
                <c:pt idx="6">
                  <c:v>20.105752423679995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4-4284-80CA-70B2974C54FF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0.51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25.157529328799999</c:v>
                </c:pt>
                <c:pt idx="1">
                  <c:v>26.713071714559995</c:v>
                </c:pt>
                <c:pt idx="2">
                  <c:v>27.2759991273</c:v>
                </c:pt>
                <c:pt idx="3">
                  <c:v>26.708470219199999</c:v>
                </c:pt>
                <c:pt idx="4">
                  <c:v>25.154930477599994</c:v>
                </c:pt>
                <c:pt idx="5">
                  <c:v>22.962081386778948</c:v>
                </c:pt>
                <c:pt idx="6">
                  <c:v>20.508249503279995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4-4284-80CA-70B2974C54FF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0.52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Sheet1!$T$2:$T$8</c:f>
              <c:numCache>
                <c:formatCode>General</c:formatCode>
                <c:ptCount val="7"/>
                <c:pt idx="0">
                  <c:v>25.650661343999996</c:v>
                </c:pt>
                <c:pt idx="1">
                  <c:v>27.237000116479994</c:v>
                </c:pt>
                <c:pt idx="2">
                  <c:v>27.809819406599996</c:v>
                </c:pt>
                <c:pt idx="3">
                  <c:v>27.231756551999997</c:v>
                </c:pt>
                <c:pt idx="4">
                  <c:v>25.649145347466664</c:v>
                </c:pt>
                <c:pt idx="5">
                  <c:v>23.413050460800001</c:v>
                </c:pt>
                <c:pt idx="6">
                  <c:v>20.910746582879998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34-4284-80CA-70B2974C54FF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0.53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Sheet1!$X$2:$X$8</c:f>
              <c:numCache>
                <c:formatCode>General</c:formatCode>
                <c:ptCount val="7"/>
                <c:pt idx="0">
                  <c:v>26.143793359199996</c:v>
                </c:pt>
                <c:pt idx="1">
                  <c:v>27.760928518399997</c:v>
                </c:pt>
                <c:pt idx="2">
                  <c:v>28.345345181999996</c:v>
                </c:pt>
                <c:pt idx="3">
                  <c:v>27.755042884799998</c:v>
                </c:pt>
                <c:pt idx="4">
                  <c:v>26.141844220799992</c:v>
                </c:pt>
                <c:pt idx="5">
                  <c:v>23.86258332757895</c:v>
                </c:pt>
                <c:pt idx="6">
                  <c:v>21.311879265599998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34-4284-80CA-70B2974C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2063"/>
        <c:axId val="1416952479"/>
      </c:scatterChart>
      <c:valAx>
        <c:axId val="1416952063"/>
        <c:scaling>
          <c:orientation val="minMax"/>
          <c:max val="41"/>
          <c:min val="2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52479"/>
        <c:crosses val="autoZero"/>
        <c:crossBetween val="midCat"/>
      </c:valAx>
      <c:valAx>
        <c:axId val="1416952479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520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2517289073305669"/>
          <c:y val="0.11522015658829865"/>
          <c:w val="0.13651452282157675"/>
          <c:h val="0.225544989772785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17</xdr:row>
      <xdr:rowOff>114300</xdr:rowOff>
    </xdr:from>
    <xdr:to>
      <xdr:col>18</xdr:col>
      <xdr:colOff>371475</xdr:colOff>
      <xdr:row>35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8</xdr:col>
      <xdr:colOff>171451</xdr:colOff>
      <xdr:row>24</xdr:row>
      <xdr:rowOff>104775</xdr:rowOff>
    </xdr:to>
    <xdr:sp macro="" textlink="">
      <xdr:nvSpPr>
        <xdr:cNvPr id="4" name="TextBox 3"/>
        <xdr:cNvSpPr txBox="1"/>
      </xdr:nvSpPr>
      <xdr:spPr>
        <a:xfrm>
          <a:off x="3400425" y="4181475"/>
          <a:ext cx="2276476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Analyte, na = 1.39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width of analyte layer, ta=1[um]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center diameter, d1= 0.35[um]</a:t>
          </a: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0.28638</cdr:y>
    </cdr:from>
    <cdr:to>
      <cdr:x>0.20021</cdr:x>
      <cdr:y>0.38854</cdr:y>
    </cdr:to>
    <cdr:sp macro="" textlink="">
      <cdr:nvSpPr>
        <cdr:cNvPr id="2" name="TextBox 1"/>
        <cdr:cNvSpPr txBox="1"/>
      </cdr:nvSpPr>
      <cdr:spPr>
        <a:xfrm xmlns:a="http://schemas.openxmlformats.org/drawingml/2006/main" rot="5400000">
          <a:off x="302419" y="578644"/>
          <a:ext cx="314325" cy="919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0.06432</cdr:x>
      <cdr:y>0.26935</cdr:y>
    </cdr:from>
    <cdr:to>
      <cdr:x>0.17635</cdr:x>
      <cdr:y>0.60372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38099" y="1085851"/>
          <a:ext cx="1028702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Loss(dB/cm)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A16" zoomScaleNormal="100" workbookViewId="0">
      <selection activeCell="J26" sqref="J26"/>
    </sheetView>
  </sheetViews>
  <sheetFormatPr defaultRowHeight="15" x14ac:dyDescent="0.25"/>
  <cols>
    <col min="2" max="2" width="13.85546875" customWidth="1"/>
    <col min="4" max="4" width="9.7109375" customWidth="1"/>
    <col min="6" max="6" width="12.42578125" customWidth="1"/>
    <col min="8" max="8" width="10" customWidth="1"/>
    <col min="10" max="10" width="12.28515625" customWidth="1"/>
    <col min="14" max="14" width="12" customWidth="1"/>
    <col min="18" max="18" width="11.140625" customWidth="1"/>
    <col min="22" max="22" width="12.28515625" customWidth="1"/>
  </cols>
  <sheetData>
    <row r="1" spans="1:28" ht="15.75" thickBot="1" x14ac:dyDescent="0.3">
      <c r="A1" s="4" t="s">
        <v>7</v>
      </c>
      <c r="B1" s="5" t="s">
        <v>1</v>
      </c>
      <c r="C1" s="6" t="s">
        <v>0</v>
      </c>
      <c r="D1" s="7">
        <v>0.48</v>
      </c>
      <c r="E1" s="8"/>
      <c r="F1" s="7" t="s">
        <v>2</v>
      </c>
      <c r="G1" s="6" t="s">
        <v>0</v>
      </c>
      <c r="H1" s="7">
        <v>0.49</v>
      </c>
      <c r="I1" s="8"/>
      <c r="J1" s="7" t="s">
        <v>3</v>
      </c>
      <c r="K1" s="6" t="s">
        <v>0</v>
      </c>
      <c r="L1" s="7">
        <v>0.5</v>
      </c>
      <c r="M1" s="8"/>
      <c r="N1" s="7" t="s">
        <v>4</v>
      </c>
      <c r="O1" s="6" t="s">
        <v>0</v>
      </c>
      <c r="P1" s="7">
        <v>0.51</v>
      </c>
      <c r="Q1" s="8"/>
      <c r="R1" s="7" t="s">
        <v>5</v>
      </c>
      <c r="S1" s="6" t="s">
        <v>0</v>
      </c>
      <c r="T1" s="7">
        <v>0.52</v>
      </c>
      <c r="U1" s="8"/>
      <c r="V1" s="7" t="s">
        <v>6</v>
      </c>
      <c r="W1" s="6" t="s">
        <v>0</v>
      </c>
      <c r="X1" s="7">
        <v>0.53</v>
      </c>
      <c r="Z1" s="1"/>
      <c r="AA1" s="2"/>
      <c r="AB1" s="1"/>
    </row>
    <row r="2" spans="1:28" ht="15.75" thickBot="1" x14ac:dyDescent="0.3">
      <c r="A2" s="9">
        <v>28</v>
      </c>
      <c r="B2" s="10">
        <v>-1.2148E-6</v>
      </c>
      <c r="C2" s="11">
        <f xml:space="preserve"> 8.686*(2*3.1416/A2/10^-3)*B2 *10^4</f>
        <v>-23.678133283200001</v>
      </c>
      <c r="D2" s="8">
        <f>ABS(C2)</f>
        <v>23.678133283200001</v>
      </c>
      <c r="E2" s="8"/>
      <c r="F2" s="10">
        <v>-1.2401E-6</v>
      </c>
      <c r="G2" s="11">
        <f xml:space="preserve"> 8.686*(2*3.1416/A2/10^-3)*F2 *10^4</f>
        <v>-24.171265298399998</v>
      </c>
      <c r="H2" s="8">
        <f>ABS(G2)</f>
        <v>24.171265298399998</v>
      </c>
      <c r="I2" s="8"/>
      <c r="J2" s="12">
        <v>-1.2654E-6</v>
      </c>
      <c r="K2" s="11">
        <f xml:space="preserve"> 8.686*(2*3.1416/A2/10^-3)*J2 *10^4</f>
        <v>-24.664397313599999</v>
      </c>
      <c r="L2" s="8">
        <f>ABS(K2)</f>
        <v>24.664397313599999</v>
      </c>
      <c r="M2" s="8"/>
      <c r="N2" s="12">
        <v>-1.2907E-6</v>
      </c>
      <c r="O2" s="11">
        <f xml:space="preserve"> 8.686*(2*3.1416/A2/10^-3)*N2 *10^4</f>
        <v>-25.157529328799999</v>
      </c>
      <c r="P2" s="8">
        <f>ABS(O2)</f>
        <v>25.157529328799999</v>
      </c>
      <c r="Q2" s="8"/>
      <c r="R2" s="12">
        <v>-1.316E-6</v>
      </c>
      <c r="S2" s="11">
        <f xml:space="preserve"> 8.686*(2*3.1416/A2/10^-3)*R2 *10^4</f>
        <v>-25.650661343999996</v>
      </c>
      <c r="T2" s="8">
        <f>ABS(S2)</f>
        <v>25.650661343999996</v>
      </c>
      <c r="U2" s="8"/>
      <c r="V2" s="12">
        <v>-1.3413E-6</v>
      </c>
      <c r="W2" s="11">
        <f xml:space="preserve"> 8.686*(2*3.1416/A2/10^-3)*V2 *10^4</f>
        <v>-26.143793359199996</v>
      </c>
      <c r="X2" s="8">
        <f>ABS(W2)</f>
        <v>26.143793359199996</v>
      </c>
    </row>
    <row r="3" spans="1:28" ht="15.75" thickBot="1" x14ac:dyDescent="0.3">
      <c r="A3" s="13">
        <v>30</v>
      </c>
      <c r="B3" s="14">
        <v>-1.3820000000000001E-6</v>
      </c>
      <c r="C3" s="11">
        <f t="shared" ref="C3:C18" si="0" xml:space="preserve"> 8.686*(2*3.1416/A3/10^-3)*B3 *10^4</f>
        <v>-25.141286508799997</v>
      </c>
      <c r="D3" s="8">
        <f t="shared" ref="D3:D18" si="1">ABS(C3)</f>
        <v>25.141286508799997</v>
      </c>
      <c r="E3" s="8"/>
      <c r="F3" s="14">
        <v>-1.4107999999999999E-6</v>
      </c>
      <c r="G3" s="11">
        <f t="shared" ref="G3:G18" si="2" xml:space="preserve"> 8.686*(2*3.1416/A3/10^-3)*F3 *10^4</f>
        <v>-25.665214910719996</v>
      </c>
      <c r="H3" s="8">
        <f t="shared" ref="H3:H18" si="3">ABS(G3)</f>
        <v>25.665214910719996</v>
      </c>
      <c r="I3" s="8"/>
      <c r="J3" s="15">
        <v>-1.4395999999999999E-6</v>
      </c>
      <c r="K3" s="11">
        <f t="shared" ref="K3:K18" si="4" xml:space="preserve"> 8.686*(2*3.1416/A3/10^-3)*J3 *10^4</f>
        <v>-26.189143312639992</v>
      </c>
      <c r="L3" s="8">
        <f t="shared" ref="L3:L18" si="5">ABS(K3)</f>
        <v>26.189143312639992</v>
      </c>
      <c r="M3" s="8"/>
      <c r="N3" s="15">
        <v>-1.4684E-6</v>
      </c>
      <c r="O3" s="11">
        <f t="shared" ref="O3:O18" si="6" xml:space="preserve"> 8.686*(2*3.1416/A3/10^-3)*N3 *10^4</f>
        <v>-26.713071714559995</v>
      </c>
      <c r="P3" s="8">
        <f t="shared" ref="P3:P18" si="7">ABS(O3)</f>
        <v>26.713071714559995</v>
      </c>
      <c r="Q3" s="8"/>
      <c r="R3" s="15">
        <v>-1.4972E-6</v>
      </c>
      <c r="S3" s="11">
        <f t="shared" ref="S3:S17" si="8" xml:space="preserve"> 8.686*(2*3.1416/A3/10^-3)*R3 *10^4</f>
        <v>-27.237000116479994</v>
      </c>
      <c r="T3" s="8">
        <f t="shared" ref="T3:T18" si="9">ABS(S3)</f>
        <v>27.237000116479994</v>
      </c>
      <c r="U3" s="8"/>
      <c r="V3" s="15">
        <v>-1.5260000000000001E-6</v>
      </c>
      <c r="W3" s="11">
        <f t="shared" ref="W3:W18" si="10" xml:space="preserve"> 8.686*(2*3.1416/A3/10^-3)*V3 *10^4</f>
        <v>-27.760928518399997</v>
      </c>
      <c r="X3" s="8">
        <f t="shared" ref="X3:X18" si="11">ABS(W3)</f>
        <v>27.760928518399997</v>
      </c>
    </row>
    <row r="4" spans="1:28" ht="15.75" thickBot="1" x14ac:dyDescent="0.3">
      <c r="A4" s="13">
        <v>32</v>
      </c>
      <c r="B4" s="14">
        <v>-1.5052E-6</v>
      </c>
      <c r="C4" s="11">
        <f t="shared" si="0"/>
        <v>-25.671127297199995</v>
      </c>
      <c r="D4" s="8">
        <f t="shared" si="1"/>
        <v>25.671127297199995</v>
      </c>
      <c r="E4" s="8"/>
      <c r="F4" s="14">
        <v>-1.5366E-6</v>
      </c>
      <c r="G4" s="11">
        <f t="shared" si="2"/>
        <v>-26.206653072599998</v>
      </c>
      <c r="H4" s="8">
        <f t="shared" si="3"/>
        <v>26.206653072599998</v>
      </c>
      <c r="I4" s="8"/>
      <c r="J4" s="15">
        <v>-1.5679000000000001E-6</v>
      </c>
      <c r="K4" s="11">
        <f t="shared" si="4"/>
        <v>-26.7404733519</v>
      </c>
      <c r="L4" s="8">
        <f t="shared" si="5"/>
        <v>26.7404733519</v>
      </c>
      <c r="M4" s="8"/>
      <c r="N4" s="15">
        <v>-1.5993000000000001E-6</v>
      </c>
      <c r="O4" s="11">
        <f t="shared" si="6"/>
        <v>-27.2759991273</v>
      </c>
      <c r="P4" s="8">
        <f t="shared" si="7"/>
        <v>27.2759991273</v>
      </c>
      <c r="Q4" s="8"/>
      <c r="R4" s="15">
        <v>-1.6305999999999999E-6</v>
      </c>
      <c r="S4" s="11">
        <f t="shared" si="8"/>
        <v>-27.809819406599996</v>
      </c>
      <c r="T4" s="8">
        <f t="shared" si="9"/>
        <v>27.809819406599996</v>
      </c>
      <c r="U4" s="8"/>
      <c r="V4" s="15">
        <v>-1.6619999999999999E-6</v>
      </c>
      <c r="W4" s="11">
        <f t="shared" si="10"/>
        <v>-28.345345181999996</v>
      </c>
      <c r="X4" s="8">
        <f t="shared" si="11"/>
        <v>28.345345181999996</v>
      </c>
    </row>
    <row r="5" spans="1:28" ht="15.75" thickBot="1" x14ac:dyDescent="0.3">
      <c r="A5" s="13">
        <v>34</v>
      </c>
      <c r="B5" s="14">
        <v>-1.5659999999999999E-6</v>
      </c>
      <c r="C5" s="11">
        <f t="shared" si="0"/>
        <v>-25.137006047999996</v>
      </c>
      <c r="D5" s="8">
        <f t="shared" si="1"/>
        <v>25.137006047999996</v>
      </c>
      <c r="E5" s="8"/>
      <c r="F5" s="14">
        <v>-1.5986E-6</v>
      </c>
      <c r="G5" s="11">
        <f t="shared" si="2"/>
        <v>-25.660292380799998</v>
      </c>
      <c r="H5" s="8">
        <f t="shared" si="3"/>
        <v>25.660292380799998</v>
      </c>
      <c r="I5" s="8"/>
      <c r="J5" s="15">
        <v>-1.6311999999999999E-6</v>
      </c>
      <c r="K5" s="11">
        <f t="shared" si="4"/>
        <v>-26.183578713599999</v>
      </c>
      <c r="L5" s="8">
        <f t="shared" si="5"/>
        <v>26.183578713599999</v>
      </c>
      <c r="M5" s="8"/>
      <c r="N5" s="15">
        <v>-1.6639000000000001E-6</v>
      </c>
      <c r="O5" s="11">
        <f t="shared" si="6"/>
        <v>-26.708470219199999</v>
      </c>
      <c r="P5" s="8">
        <f t="shared" si="7"/>
        <v>26.708470219199999</v>
      </c>
      <c r="Q5" s="8"/>
      <c r="R5" s="15">
        <v>-1.6965E-6</v>
      </c>
      <c r="S5" s="11">
        <f t="shared" si="8"/>
        <v>-27.231756551999997</v>
      </c>
      <c r="T5" s="8">
        <f t="shared" si="9"/>
        <v>27.231756551999997</v>
      </c>
      <c r="U5" s="8"/>
      <c r="V5" s="15">
        <v>-1.7291000000000001E-6</v>
      </c>
      <c r="W5" s="11">
        <f t="shared" si="10"/>
        <v>-27.755042884799998</v>
      </c>
      <c r="X5" s="8">
        <f t="shared" si="11"/>
        <v>27.755042884799998</v>
      </c>
    </row>
    <row r="6" spans="1:28" ht="15.75" thickBot="1" x14ac:dyDescent="0.3">
      <c r="A6" s="13">
        <v>36</v>
      </c>
      <c r="B6" s="14">
        <v>-1.5617E-6</v>
      </c>
      <c r="C6" s="11">
        <f t="shared" si="0"/>
        <v>-23.675317861066663</v>
      </c>
      <c r="D6" s="8">
        <f t="shared" si="1"/>
        <v>23.675317861066663</v>
      </c>
      <c r="E6" s="8"/>
      <c r="F6" s="14">
        <v>-1.5942999999999999E-6</v>
      </c>
      <c r="G6" s="11">
        <f t="shared" si="2"/>
        <v>-24.169532730933327</v>
      </c>
      <c r="H6" s="8">
        <f t="shared" si="3"/>
        <v>24.169532730933327</v>
      </c>
      <c r="I6" s="8"/>
      <c r="J6" s="15">
        <v>-1.6268E-6</v>
      </c>
      <c r="K6" s="11">
        <f t="shared" si="4"/>
        <v>-24.662231604266662</v>
      </c>
      <c r="L6" s="8">
        <f t="shared" si="5"/>
        <v>24.662231604266662</v>
      </c>
      <c r="M6" s="8"/>
      <c r="N6" s="15">
        <v>-1.6592999999999999E-6</v>
      </c>
      <c r="O6" s="11">
        <f t="shared" si="6"/>
        <v>-25.154930477599994</v>
      </c>
      <c r="P6" s="8">
        <f t="shared" si="7"/>
        <v>25.154930477599994</v>
      </c>
      <c r="Q6" s="8"/>
      <c r="R6" s="15">
        <v>-1.6919000000000001E-6</v>
      </c>
      <c r="S6" s="11">
        <f t="shared" si="8"/>
        <v>-25.649145347466664</v>
      </c>
      <c r="T6" s="8">
        <f t="shared" si="9"/>
        <v>25.649145347466664</v>
      </c>
      <c r="U6" s="8"/>
      <c r="V6" s="15">
        <v>-1.7244E-6</v>
      </c>
      <c r="W6" s="11">
        <f t="shared" si="10"/>
        <v>-26.141844220799992</v>
      </c>
      <c r="X6" s="8">
        <f t="shared" si="11"/>
        <v>26.141844220799992</v>
      </c>
    </row>
    <row r="7" spans="1:28" ht="15.75" thickBot="1" x14ac:dyDescent="0.3">
      <c r="A7" s="13">
        <v>38</v>
      </c>
      <c r="B7" s="14">
        <v>-1.5048E-6</v>
      </c>
      <c r="C7" s="11">
        <f t="shared" si="0"/>
        <v>-21.612046579200001</v>
      </c>
      <c r="D7" s="8">
        <f t="shared" si="1"/>
        <v>21.612046579200001</v>
      </c>
      <c r="E7" s="8"/>
      <c r="F7" s="14">
        <v>-1.5361E-6</v>
      </c>
      <c r="G7" s="11">
        <f t="shared" si="2"/>
        <v>-22.06157944597895</v>
      </c>
      <c r="H7" s="8">
        <f t="shared" si="3"/>
        <v>22.06157944597895</v>
      </c>
      <c r="I7" s="8"/>
      <c r="J7" s="15">
        <v>-1.5675E-6</v>
      </c>
      <c r="K7" s="11">
        <f t="shared" si="4"/>
        <v>-22.512548520000003</v>
      </c>
      <c r="L7" s="8">
        <f t="shared" si="5"/>
        <v>22.512548520000003</v>
      </c>
      <c r="M7" s="8"/>
      <c r="N7" s="15">
        <v>-1.5988E-6</v>
      </c>
      <c r="O7" s="11">
        <f t="shared" si="6"/>
        <v>-22.962081386778948</v>
      </c>
      <c r="P7" s="8">
        <f t="shared" si="7"/>
        <v>22.962081386778948</v>
      </c>
      <c r="Q7" s="8"/>
      <c r="R7" s="15">
        <v>-1.6302000000000001E-6</v>
      </c>
      <c r="S7" s="11">
        <f t="shared" si="8"/>
        <v>-23.413050460800001</v>
      </c>
      <c r="T7" s="8">
        <f t="shared" si="9"/>
        <v>23.413050460800001</v>
      </c>
      <c r="U7" s="8"/>
      <c r="V7" s="15">
        <v>-1.6615000000000001E-6</v>
      </c>
      <c r="W7" s="11">
        <f t="shared" si="10"/>
        <v>-23.86258332757895</v>
      </c>
      <c r="X7" s="8">
        <f t="shared" si="11"/>
        <v>23.86258332757895</v>
      </c>
    </row>
    <row r="8" spans="1:28" ht="15.75" thickBot="1" x14ac:dyDescent="0.3">
      <c r="A8" s="13">
        <v>40</v>
      </c>
      <c r="B8" s="14">
        <v>-1.4147E-6</v>
      </c>
      <c r="C8" s="11">
        <f t="shared" si="0"/>
        <v>-19.302122661359999</v>
      </c>
      <c r="D8" s="8">
        <f t="shared" si="1"/>
        <v>19.302122661359999</v>
      </c>
      <c r="E8" s="8"/>
      <c r="F8" s="14">
        <v>-1.4441000000000001E-6</v>
      </c>
      <c r="G8" s="11">
        <f t="shared" si="2"/>
        <v>-19.703255344079999</v>
      </c>
      <c r="H8" s="8">
        <f t="shared" si="3"/>
        <v>19.703255344079999</v>
      </c>
      <c r="I8" s="8"/>
      <c r="J8" s="15">
        <v>-1.4736E-6</v>
      </c>
      <c r="K8" s="11">
        <f t="shared" si="4"/>
        <v>-20.105752423679995</v>
      </c>
      <c r="L8" s="8">
        <f t="shared" si="5"/>
        <v>20.105752423679995</v>
      </c>
      <c r="M8" s="8"/>
      <c r="N8" s="15">
        <v>-1.5031000000000001E-6</v>
      </c>
      <c r="O8" s="11">
        <f t="shared" si="6"/>
        <v>-20.508249503279995</v>
      </c>
      <c r="P8" s="8">
        <f t="shared" si="7"/>
        <v>20.508249503279995</v>
      </c>
      <c r="Q8" s="8"/>
      <c r="R8" s="15">
        <v>-1.5325999999999999E-6</v>
      </c>
      <c r="S8" s="11">
        <f t="shared" si="8"/>
        <v>-20.910746582879998</v>
      </c>
      <c r="T8" s="8">
        <f t="shared" si="9"/>
        <v>20.910746582879998</v>
      </c>
      <c r="U8" s="8"/>
      <c r="V8" s="15">
        <v>-1.562E-6</v>
      </c>
      <c r="W8" s="11">
        <f t="shared" si="10"/>
        <v>-21.311879265599998</v>
      </c>
      <c r="X8" s="8">
        <f t="shared" si="11"/>
        <v>21.311879265599998</v>
      </c>
    </row>
    <row r="9" spans="1:28" ht="15.75" thickBot="1" x14ac:dyDescent="0.3">
      <c r="A9" s="13">
        <v>42</v>
      </c>
      <c r="B9" s="14">
        <v>-1.0424E-6</v>
      </c>
      <c r="C9" s="11">
        <f t="shared" si="0"/>
        <v>-13.5452124544</v>
      </c>
      <c r="D9" s="8">
        <f t="shared" si="1"/>
        <v>13.5452124544</v>
      </c>
      <c r="E9" s="8"/>
      <c r="F9" s="14">
        <v>-1.0640999999999999E-6</v>
      </c>
      <c r="G9" s="11">
        <f t="shared" si="2"/>
        <v>-13.827187809599998</v>
      </c>
      <c r="H9" s="8">
        <f t="shared" si="3"/>
        <v>13.827187809599998</v>
      </c>
      <c r="I9" s="8"/>
      <c r="J9" s="15">
        <v>-1.0858E-6</v>
      </c>
      <c r="K9" s="11">
        <f t="shared" si="4"/>
        <v>-14.109163164800002</v>
      </c>
      <c r="L9" s="8">
        <f t="shared" si="5"/>
        <v>14.109163164800002</v>
      </c>
      <c r="M9" s="8"/>
      <c r="N9" s="15">
        <v>-1.1075E-6</v>
      </c>
      <c r="O9" s="11">
        <f t="shared" si="6"/>
        <v>-14.39113852</v>
      </c>
      <c r="P9" s="8">
        <f t="shared" si="7"/>
        <v>14.39113852</v>
      </c>
      <c r="Q9" s="8"/>
      <c r="R9" s="15">
        <v>-1.1291999999999999E-6</v>
      </c>
      <c r="S9" s="11">
        <f t="shared" si="8"/>
        <v>-14.6731138752</v>
      </c>
      <c r="T9" s="8">
        <f t="shared" si="9"/>
        <v>14.6731138752</v>
      </c>
      <c r="U9" s="8"/>
      <c r="V9" s="15">
        <v>-1.1510000000000001E-6</v>
      </c>
      <c r="W9" s="11">
        <f t="shared" si="10"/>
        <v>-14.956388656000001</v>
      </c>
      <c r="X9" s="8">
        <f t="shared" si="11"/>
        <v>14.956388656000001</v>
      </c>
    </row>
    <row r="10" spans="1:28" ht="15.75" thickBot="1" x14ac:dyDescent="0.3">
      <c r="A10" s="13">
        <v>44</v>
      </c>
      <c r="B10" s="14">
        <v>-9.4751999999999995E-7</v>
      </c>
      <c r="C10" s="11">
        <f t="shared" si="0"/>
        <v>-11.75266665216</v>
      </c>
      <c r="D10" s="8">
        <f t="shared" si="1"/>
        <v>11.75266665216</v>
      </c>
      <c r="E10" s="8"/>
      <c r="F10" s="14">
        <v>-9.6725999999999999E-7</v>
      </c>
      <c r="G10" s="11">
        <f t="shared" si="2"/>
        <v>-11.997513874080003</v>
      </c>
      <c r="H10" s="8">
        <f t="shared" si="3"/>
        <v>11.997513874080003</v>
      </c>
      <c r="I10" s="8"/>
      <c r="J10" s="15">
        <v>-9.8700000000000004E-7</v>
      </c>
      <c r="K10" s="11">
        <f t="shared" si="4"/>
        <v>-12.242361096000002</v>
      </c>
      <c r="L10" s="8">
        <f t="shared" si="5"/>
        <v>12.242361096000002</v>
      </c>
      <c r="M10" s="8"/>
      <c r="N10" s="15">
        <v>-1.0067E-6</v>
      </c>
      <c r="O10" s="11">
        <f t="shared" si="6"/>
        <v>-12.486712173600003</v>
      </c>
      <c r="P10" s="8">
        <f t="shared" si="7"/>
        <v>12.486712173600003</v>
      </c>
      <c r="Q10" s="8"/>
      <c r="R10" s="15">
        <v>-1.0265E-6</v>
      </c>
      <c r="S10" s="11">
        <f t="shared" si="8"/>
        <v>-12.732303612000003</v>
      </c>
      <c r="T10" s="8">
        <f t="shared" si="9"/>
        <v>12.732303612000003</v>
      </c>
      <c r="U10" s="8"/>
      <c r="V10" s="15">
        <v>-1.0462E-6</v>
      </c>
      <c r="W10" s="11">
        <f t="shared" si="10"/>
        <v>-12.976654689600002</v>
      </c>
      <c r="X10" s="8">
        <f t="shared" si="11"/>
        <v>12.976654689600002</v>
      </c>
    </row>
    <row r="11" spans="1:28" ht="15.75" thickBot="1" x14ac:dyDescent="0.3">
      <c r="A11" s="13">
        <v>46</v>
      </c>
      <c r="B11" s="14">
        <v>-1.1053E-6</v>
      </c>
      <c r="C11" s="11">
        <f t="shared" si="0"/>
        <v>-13.113633664904347</v>
      </c>
      <c r="D11" s="8">
        <f t="shared" si="1"/>
        <v>13.113633664904347</v>
      </c>
      <c r="E11" s="8"/>
      <c r="F11" s="14">
        <v>-1.1283000000000001E-6</v>
      </c>
      <c r="G11" s="11">
        <f t="shared" si="2"/>
        <v>-13.386513040904346</v>
      </c>
      <c r="H11" s="8">
        <f t="shared" si="3"/>
        <v>13.386513040904346</v>
      </c>
      <c r="I11" s="8"/>
      <c r="J11" s="15">
        <v>-1.1513999999999999E-6</v>
      </c>
      <c r="K11" s="11">
        <f t="shared" si="4"/>
        <v>-13.660578848973909</v>
      </c>
      <c r="L11" s="8">
        <f t="shared" si="5"/>
        <v>13.660578848973909</v>
      </c>
      <c r="M11" s="8"/>
      <c r="N11" s="15">
        <v>-1.1743999999999999E-6</v>
      </c>
      <c r="O11" s="11">
        <f t="shared" si="6"/>
        <v>-13.93345822497391</v>
      </c>
      <c r="P11" s="8">
        <f t="shared" si="7"/>
        <v>13.93345822497391</v>
      </c>
      <c r="Q11" s="8"/>
      <c r="R11" s="15">
        <v>-1.1974E-6</v>
      </c>
      <c r="S11" s="11">
        <f t="shared" si="8"/>
        <v>-14.206337600973912</v>
      </c>
      <c r="T11" s="8">
        <f t="shared" si="9"/>
        <v>14.206337600973912</v>
      </c>
      <c r="U11" s="8"/>
      <c r="V11" s="15">
        <v>-1.2204E-6</v>
      </c>
      <c r="W11" s="11">
        <f t="shared" si="10"/>
        <v>-14.479216976973913</v>
      </c>
      <c r="X11" s="8">
        <f t="shared" si="11"/>
        <v>14.479216976973913</v>
      </c>
    </row>
    <row r="12" spans="1:28" ht="15.75" thickBot="1" x14ac:dyDescent="0.3">
      <c r="A12" s="13">
        <v>48</v>
      </c>
      <c r="B12" s="14">
        <v>-1.0159000000000001E-6</v>
      </c>
      <c r="C12" s="11">
        <f t="shared" si="0"/>
        <v>-11.550756586599999</v>
      </c>
      <c r="D12" s="8">
        <f t="shared" si="1"/>
        <v>11.550756586599999</v>
      </c>
      <c r="E12" s="8"/>
      <c r="F12" s="14">
        <v>-1.037E-6</v>
      </c>
      <c r="G12" s="11">
        <f t="shared" si="2"/>
        <v>-11.790663037999998</v>
      </c>
      <c r="H12" s="8">
        <f t="shared" si="3"/>
        <v>11.790663037999998</v>
      </c>
      <c r="I12" s="8"/>
      <c r="J12" s="15">
        <v>-1.0582000000000001E-6</v>
      </c>
      <c r="K12" s="11">
        <f t="shared" si="4"/>
        <v>-12.031706486799999</v>
      </c>
      <c r="L12" s="8">
        <f t="shared" si="5"/>
        <v>12.031706486799999</v>
      </c>
      <c r="M12" s="8"/>
      <c r="N12" s="15">
        <v>-1.0794E-6</v>
      </c>
      <c r="O12" s="11">
        <f t="shared" si="6"/>
        <v>-12.272749935599997</v>
      </c>
      <c r="P12" s="8">
        <f t="shared" si="7"/>
        <v>12.272749935599997</v>
      </c>
      <c r="Q12" s="8"/>
      <c r="R12" s="15">
        <v>-1.1005000000000001E-6</v>
      </c>
      <c r="S12" s="11">
        <f t="shared" si="8"/>
        <v>-12.512656386999998</v>
      </c>
      <c r="T12" s="8">
        <f t="shared" si="9"/>
        <v>12.512656386999998</v>
      </c>
      <c r="U12" s="8"/>
      <c r="V12" s="15">
        <v>-1.1217E-6</v>
      </c>
      <c r="W12" s="11">
        <f t="shared" si="10"/>
        <v>-12.753699835799997</v>
      </c>
      <c r="X12" s="8">
        <f t="shared" si="11"/>
        <v>12.753699835799997</v>
      </c>
    </row>
    <row r="13" spans="1:28" ht="15.75" thickBot="1" x14ac:dyDescent="0.3">
      <c r="A13" s="13">
        <v>50</v>
      </c>
      <c r="B13" s="14">
        <v>-9.3692E-7</v>
      </c>
      <c r="C13" s="11">
        <f t="shared" si="0"/>
        <v>-10.226645798476801</v>
      </c>
      <c r="D13" s="8">
        <f t="shared" si="1"/>
        <v>10.226645798476801</v>
      </c>
      <c r="E13" s="8"/>
      <c r="F13" s="14">
        <v>-9.564399999999999E-7</v>
      </c>
      <c r="G13" s="11">
        <f t="shared" si="2"/>
        <v>-10.439710015257599</v>
      </c>
      <c r="H13" s="8">
        <f t="shared" si="3"/>
        <v>10.439710015257599</v>
      </c>
      <c r="I13" s="8"/>
      <c r="J13" s="15">
        <v>-9.7596000000000001E-7</v>
      </c>
      <c r="K13" s="11">
        <f t="shared" si="4"/>
        <v>-10.6527742320384</v>
      </c>
      <c r="L13" s="8">
        <f t="shared" si="5"/>
        <v>10.6527742320384</v>
      </c>
      <c r="M13" s="8"/>
      <c r="N13" s="15">
        <v>-9.9547999999999991E-7</v>
      </c>
      <c r="O13" s="11">
        <f t="shared" si="6"/>
        <v>-10.865838448819197</v>
      </c>
      <c r="P13" s="8">
        <f t="shared" si="7"/>
        <v>10.865838448819197</v>
      </c>
      <c r="Q13" s="8"/>
      <c r="R13" s="15">
        <v>-1.015E-6</v>
      </c>
      <c r="S13" s="11">
        <f t="shared" si="8"/>
        <v>-11.078902665600001</v>
      </c>
      <c r="T13" s="8">
        <f t="shared" si="9"/>
        <v>11.078902665600001</v>
      </c>
      <c r="U13" s="8"/>
      <c r="V13" s="15">
        <v>-1.0345E-6</v>
      </c>
      <c r="W13" s="11">
        <f t="shared" si="10"/>
        <v>-11.29174857888</v>
      </c>
      <c r="X13" s="8">
        <f t="shared" si="11"/>
        <v>11.29174857888</v>
      </c>
    </row>
    <row r="14" spans="1:28" ht="15.75" thickBot="1" x14ac:dyDescent="0.3">
      <c r="A14" s="13">
        <v>52</v>
      </c>
      <c r="B14" s="14">
        <v>-6.7588000000000004E-7</v>
      </c>
      <c r="C14" s="11">
        <f t="shared" si="0"/>
        <v>-7.0936043327261533</v>
      </c>
      <c r="D14" s="8">
        <f t="shared" si="1"/>
        <v>7.0936043327261533</v>
      </c>
      <c r="E14" s="8"/>
      <c r="F14" s="14">
        <v>-6.8996999999999998E-7</v>
      </c>
      <c r="G14" s="11">
        <f t="shared" si="2"/>
        <v>-7.2414839637969219</v>
      </c>
      <c r="H14" s="8">
        <f t="shared" si="3"/>
        <v>7.2414839637969219</v>
      </c>
      <c r="I14" s="8"/>
      <c r="J14" s="15">
        <v>-7.0404999999999995E-7</v>
      </c>
      <c r="K14" s="11">
        <f t="shared" si="4"/>
        <v>-7.3892586412615362</v>
      </c>
      <c r="L14" s="8">
        <f t="shared" si="5"/>
        <v>7.3892586412615362</v>
      </c>
      <c r="M14" s="8"/>
      <c r="N14" s="15">
        <v>-7.1813000000000004E-7</v>
      </c>
      <c r="O14" s="11">
        <f t="shared" si="6"/>
        <v>-7.5370333187261531</v>
      </c>
      <c r="P14" s="8">
        <f t="shared" si="7"/>
        <v>7.5370333187261531</v>
      </c>
      <c r="Q14" s="8"/>
      <c r="R14" s="15">
        <v>-7.3221000000000002E-7</v>
      </c>
      <c r="S14" s="11">
        <f t="shared" si="8"/>
        <v>-7.6848079961907674</v>
      </c>
      <c r="T14" s="8">
        <f t="shared" si="9"/>
        <v>7.6848079961907674</v>
      </c>
      <c r="U14" s="8"/>
      <c r="V14" s="15">
        <v>-7.4628999999999999E-7</v>
      </c>
      <c r="W14" s="11">
        <f t="shared" si="10"/>
        <v>-7.8325826736553834</v>
      </c>
      <c r="X14" s="8">
        <f t="shared" si="11"/>
        <v>7.8325826736553834</v>
      </c>
    </row>
    <row r="15" spans="1:28" ht="15.75" thickBot="1" x14ac:dyDescent="0.3">
      <c r="A15" s="13">
        <v>54</v>
      </c>
      <c r="B15" s="14">
        <v>-6.2967999999999996E-7</v>
      </c>
      <c r="C15" s="11">
        <f t="shared" si="0"/>
        <v>-6.3639513140622217</v>
      </c>
      <c r="D15" s="8">
        <f t="shared" si="1"/>
        <v>6.3639513140622217</v>
      </c>
      <c r="E15" s="8"/>
      <c r="F15" s="14">
        <v>-6.4280000000000001E-7</v>
      </c>
      <c r="G15" s="11">
        <f t="shared" si="2"/>
        <v>-6.4965504775111107</v>
      </c>
      <c r="H15" s="8">
        <f t="shared" si="3"/>
        <v>6.4965504775111107</v>
      </c>
      <c r="I15" s="8"/>
      <c r="J15" s="15">
        <v>-6.5591999999999996E-7</v>
      </c>
      <c r="K15" s="11">
        <f t="shared" si="4"/>
        <v>-6.6291496409599988</v>
      </c>
      <c r="L15" s="8">
        <f t="shared" si="5"/>
        <v>6.6291496409599988</v>
      </c>
      <c r="M15" s="8"/>
      <c r="N15" s="15">
        <v>-6.6904000000000001E-7</v>
      </c>
      <c r="O15" s="11">
        <f t="shared" si="6"/>
        <v>-6.7617488044088887</v>
      </c>
      <c r="P15" s="8">
        <f t="shared" si="7"/>
        <v>6.7617488044088887</v>
      </c>
      <c r="Q15" s="8"/>
      <c r="R15" s="15">
        <v>-6.8215E-7</v>
      </c>
      <c r="S15" s="11">
        <f t="shared" si="8"/>
        <v>-6.8942469014222221</v>
      </c>
      <c r="T15" s="8">
        <f t="shared" si="9"/>
        <v>6.8942469014222221</v>
      </c>
      <c r="U15" s="8"/>
      <c r="V15" s="15">
        <v>-6.9526999999999995E-7</v>
      </c>
      <c r="W15" s="11">
        <f t="shared" si="10"/>
        <v>-7.0268460648711102</v>
      </c>
      <c r="X15" s="8">
        <f t="shared" si="11"/>
        <v>7.0268460648711102</v>
      </c>
    </row>
    <row r="16" spans="1:28" ht="15.75" thickBot="1" x14ac:dyDescent="0.3">
      <c r="A16" s="13">
        <v>56</v>
      </c>
      <c r="B16" s="14">
        <v>-5.8951999999999995E-7</v>
      </c>
      <c r="C16" s="11">
        <f t="shared" si="0"/>
        <v>-5.7452803478399996</v>
      </c>
      <c r="D16" s="8">
        <f t="shared" si="1"/>
        <v>5.7452803478399996</v>
      </c>
      <c r="E16" s="8"/>
      <c r="F16" s="14">
        <v>-6.018E-7</v>
      </c>
      <c r="G16" s="11">
        <f t="shared" si="2"/>
        <v>-5.8649574455999991</v>
      </c>
      <c r="H16" s="8">
        <f t="shared" si="3"/>
        <v>5.8649574455999991</v>
      </c>
      <c r="I16" s="8"/>
      <c r="J16" s="15">
        <v>-6.1407999999999995E-7</v>
      </c>
      <c r="K16" s="11">
        <f t="shared" si="4"/>
        <v>-5.9846345433599986</v>
      </c>
      <c r="L16" s="8">
        <f t="shared" si="5"/>
        <v>5.9846345433599986</v>
      </c>
      <c r="M16" s="8"/>
      <c r="N16" s="15">
        <v>-6.2636000000000001E-7</v>
      </c>
      <c r="O16" s="11">
        <f t="shared" si="6"/>
        <v>-6.1043116411199998</v>
      </c>
      <c r="P16" s="8">
        <f t="shared" si="7"/>
        <v>6.1043116411199998</v>
      </c>
      <c r="Q16" s="8"/>
      <c r="R16" s="15">
        <v>-6.3863999999999995E-7</v>
      </c>
      <c r="S16" s="11">
        <f t="shared" si="8"/>
        <v>-6.2239887388799984</v>
      </c>
      <c r="T16" s="8">
        <f t="shared" si="9"/>
        <v>6.2239887388799984</v>
      </c>
      <c r="U16" s="8"/>
      <c r="V16" s="15">
        <v>-6.5092000000000001E-7</v>
      </c>
      <c r="W16" s="11">
        <f t="shared" si="10"/>
        <v>-6.3436658366399996</v>
      </c>
      <c r="X16" s="8">
        <f t="shared" si="11"/>
        <v>6.3436658366399996</v>
      </c>
    </row>
    <row r="17" spans="1:24" ht="15.75" thickBot="1" x14ac:dyDescent="0.3">
      <c r="A17" s="13">
        <v>58</v>
      </c>
      <c r="B17" s="14">
        <v>-5.5431999999999995E-7</v>
      </c>
      <c r="C17" s="11">
        <f t="shared" si="0"/>
        <v>-5.2159481277351709</v>
      </c>
      <c r="D17" s="8">
        <f t="shared" si="1"/>
        <v>5.2159481277351709</v>
      </c>
      <c r="E17" s="8"/>
      <c r="F17" s="14">
        <v>-5.6586999999999997E-7</v>
      </c>
      <c r="G17" s="11">
        <f t="shared" si="2"/>
        <v>-5.324629396452413</v>
      </c>
      <c r="H17" s="8">
        <f t="shared" si="3"/>
        <v>5.324629396452413</v>
      </c>
      <c r="I17" s="8"/>
      <c r="J17" s="15">
        <v>-5.7741999999999999E-7</v>
      </c>
      <c r="K17" s="11">
        <f t="shared" si="4"/>
        <v>-5.4333106651696541</v>
      </c>
      <c r="L17" s="8">
        <f t="shared" si="5"/>
        <v>5.4333106651696541</v>
      </c>
      <c r="M17" s="8"/>
      <c r="N17" s="15">
        <v>-5.8897000000000001E-7</v>
      </c>
      <c r="O17" s="11">
        <f t="shared" si="6"/>
        <v>-5.5419919338868961</v>
      </c>
      <c r="P17" s="8">
        <f t="shared" si="7"/>
        <v>5.5419919338868961</v>
      </c>
      <c r="Q17" s="8"/>
      <c r="R17" s="15">
        <v>-6.0052000000000003E-7</v>
      </c>
      <c r="S17" s="11">
        <f t="shared" si="8"/>
        <v>-5.6506732026041382</v>
      </c>
      <c r="T17" s="8">
        <f t="shared" si="9"/>
        <v>5.6506732026041382</v>
      </c>
      <c r="U17" s="8"/>
      <c r="V17" s="15">
        <v>-6.1205999999999999E-7</v>
      </c>
      <c r="W17" s="11">
        <f t="shared" si="10"/>
        <v>-5.7592603749848266</v>
      </c>
      <c r="X17" s="8">
        <f t="shared" si="11"/>
        <v>5.7592603749848266</v>
      </c>
    </row>
    <row r="18" spans="1:24" ht="15.75" thickBot="1" x14ac:dyDescent="0.3">
      <c r="A18" s="13">
        <v>60</v>
      </c>
      <c r="B18" s="14">
        <v>-5.2328999999999997E-7</v>
      </c>
      <c r="C18" s="11">
        <f t="shared" si="0"/>
        <v>-4.7598349555679986</v>
      </c>
      <c r="D18" s="8">
        <f t="shared" si="1"/>
        <v>4.7598349555679986</v>
      </c>
      <c r="E18" s="8"/>
      <c r="F18" s="14">
        <v>-5.3420000000000001E-7</v>
      </c>
      <c r="G18" s="11">
        <f t="shared" si="2"/>
        <v>-4.8590720886399996</v>
      </c>
      <c r="H18" s="8">
        <f t="shared" si="3"/>
        <v>4.8590720886399996</v>
      </c>
      <c r="I18" s="8"/>
      <c r="J18" s="15">
        <v>-5.4509999999999998E-7</v>
      </c>
      <c r="K18" s="11">
        <f t="shared" si="4"/>
        <v>-4.958218261919999</v>
      </c>
      <c r="L18" s="8">
        <f t="shared" si="5"/>
        <v>4.958218261919999</v>
      </c>
      <c r="M18" s="8"/>
      <c r="N18" s="15">
        <v>-5.5599999999999995E-7</v>
      </c>
      <c r="O18" s="11">
        <f t="shared" si="6"/>
        <v>-5.0573644351999985</v>
      </c>
      <c r="P18" s="8">
        <f t="shared" si="7"/>
        <v>5.0573644351999985</v>
      </c>
      <c r="Q18" s="8"/>
      <c r="R18" s="15">
        <v>-5.6690000000000003E-7</v>
      </c>
      <c r="S18" s="11">
        <f t="shared" ref="S18" si="12" xml:space="preserve"> 8.686*(2*3.1416/A18)*R18 *10^4</f>
        <v>-5.1565106084799995E-3</v>
      </c>
      <c r="T18" s="8">
        <f t="shared" si="9"/>
        <v>5.1565106084799995E-3</v>
      </c>
      <c r="U18" s="8"/>
      <c r="V18" s="15">
        <v>-5.778E-7</v>
      </c>
      <c r="W18" s="11">
        <f t="shared" si="10"/>
        <v>-5.2556567817599991</v>
      </c>
      <c r="X18" s="8">
        <f t="shared" si="11"/>
        <v>5.2556567817599991</v>
      </c>
    </row>
    <row r="21" spans="1:24" ht="15.75" x14ac:dyDescent="0.25">
      <c r="A21" s="3"/>
    </row>
    <row r="22" spans="1:24" ht="15.75" x14ac:dyDescent="0.25">
      <c r="A22" s="3"/>
    </row>
    <row r="23" spans="1:24" ht="15.75" x14ac:dyDescent="0.25">
      <c r="A23" s="3"/>
    </row>
    <row r="24" spans="1:24" ht="15.75" x14ac:dyDescent="0.25">
      <c r="A24" s="3"/>
    </row>
    <row r="25" spans="1:24" ht="15.75" x14ac:dyDescent="0.25">
      <c r="A25" s="3"/>
    </row>
    <row r="26" spans="1:24" ht="15.75" x14ac:dyDescent="0.25">
      <c r="A26" s="3"/>
    </row>
    <row r="27" spans="1:24" ht="15.75" x14ac:dyDescent="0.25">
      <c r="A27" s="3"/>
    </row>
    <row r="28" spans="1:24" ht="15.75" x14ac:dyDescent="0.25">
      <c r="A28" s="3"/>
    </row>
    <row r="29" spans="1:24" ht="15.75" x14ac:dyDescent="0.25">
      <c r="A29" s="3"/>
    </row>
    <row r="30" spans="1:24" ht="15.75" x14ac:dyDescent="0.25">
      <c r="A30" s="3"/>
    </row>
    <row r="31" spans="1:24" ht="15.75" x14ac:dyDescent="0.25">
      <c r="A31" s="3"/>
    </row>
    <row r="32" spans="1:24" ht="15.75" x14ac:dyDescent="0.25">
      <c r="A32" s="3"/>
    </row>
    <row r="33" spans="1:1" ht="15.75" x14ac:dyDescent="0.25">
      <c r="A33" s="3"/>
    </row>
    <row r="34" spans="1:1" ht="15.75" x14ac:dyDescent="0.25">
      <c r="A34" s="3"/>
    </row>
    <row r="35" spans="1:1" ht="15.75" x14ac:dyDescent="0.25">
      <c r="A35" s="3"/>
    </row>
    <row r="36" spans="1:1" ht="15.75" x14ac:dyDescent="0.25">
      <c r="A36" s="3"/>
    </row>
    <row r="37" spans="1:1" ht="15.75" x14ac:dyDescent="0.25">
      <c r="A37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2020-12-01T17:22:46Z</dcterms:created>
  <dcterms:modified xsi:type="dcterms:W3CDTF">2020-12-07T06:31:10Z</dcterms:modified>
</cp:coreProperties>
</file>