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8055CE3-B36D-44F2-B699-3D91D080F4DB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data_sepatu UTS SPK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7" i="1" l="1"/>
  <c r="H68" i="1"/>
  <c r="H69" i="1"/>
  <c r="H70" i="1"/>
  <c r="H71" i="1"/>
  <c r="H72" i="1"/>
  <c r="H73" i="1"/>
  <c r="H74" i="1"/>
  <c r="H75" i="1"/>
  <c r="H66" i="1"/>
  <c r="G20" i="1"/>
  <c r="K24" i="1" s="1"/>
  <c r="G24" i="1" l="1"/>
  <c r="G38" i="1" s="1"/>
  <c r="H24" i="1"/>
  <c r="I24" i="1"/>
  <c r="L24" i="1" s="1"/>
  <c r="H38" i="1" s="1"/>
  <c r="J24" i="1"/>
  <c r="J38" i="1" l="1"/>
  <c r="G40" i="1" s="1"/>
  <c r="I38" i="1"/>
  <c r="K38" i="1"/>
  <c r="G41" i="1" l="1"/>
  <c r="G45" i="1"/>
  <c r="G43" i="1"/>
  <c r="G46" i="1"/>
  <c r="G47" i="1"/>
  <c r="G44" i="1"/>
  <c r="G48" i="1"/>
  <c r="G49" i="1"/>
  <c r="G42" i="1"/>
  <c r="G50" i="1" l="1"/>
  <c r="G53" i="1" s="1"/>
  <c r="G61" i="1" l="1"/>
  <c r="G62" i="1"/>
  <c r="G59" i="1"/>
  <c r="G60" i="1"/>
  <c r="G54" i="1"/>
  <c r="G56" i="1"/>
  <c r="G58" i="1"/>
  <c r="G55" i="1"/>
  <c r="G57" i="1"/>
  <c r="G63" i="1" l="1"/>
</calcChain>
</file>

<file path=xl/sharedStrings.xml><?xml version="1.0" encoding="utf-8"?>
<sst xmlns="http://schemas.openxmlformats.org/spreadsheetml/2006/main" count="182" uniqueCount="90">
  <si>
    <t>Harga</t>
  </si>
  <si>
    <t>Jenis</t>
  </si>
  <si>
    <t>Ukuran</t>
  </si>
  <si>
    <t>No</t>
  </si>
  <si>
    <t>Nilai</t>
  </si>
  <si>
    <t>Kurang dikenal</t>
  </si>
  <si>
    <t>cukup dikenal</t>
  </si>
  <si>
    <t>terkenal</t>
  </si>
  <si>
    <t>Tabel alternatif</t>
  </si>
  <si>
    <t>Tabel Kriteria</t>
  </si>
  <si>
    <t>Alternatif</t>
  </si>
  <si>
    <t>Kode</t>
  </si>
  <si>
    <t>Kriteria</t>
  </si>
  <si>
    <t>Bobot</t>
  </si>
  <si>
    <t>Cost/Benefit</t>
  </si>
  <si>
    <t>1. Menentukan Kriteria dan Bobot Masing-masing</t>
  </si>
  <si>
    <t>A1</t>
  </si>
  <si>
    <t>Cost</t>
  </si>
  <si>
    <t>C1</t>
  </si>
  <si>
    <t>A2</t>
  </si>
  <si>
    <t>Benefit</t>
  </si>
  <si>
    <t>C2</t>
  </si>
  <si>
    <t>tidak penting</t>
  </si>
  <si>
    <t>A3</t>
  </si>
  <si>
    <t>C3</t>
  </si>
  <si>
    <t>kurang penting</t>
  </si>
  <si>
    <t>A4</t>
  </si>
  <si>
    <t>C4</t>
  </si>
  <si>
    <t>cukup penting</t>
  </si>
  <si>
    <t>kurang menarik</t>
  </si>
  <si>
    <t>A5</t>
  </si>
  <si>
    <t>C5</t>
  </si>
  <si>
    <t>cukup menarik</t>
  </si>
  <si>
    <t>A6</t>
  </si>
  <si>
    <t>Jumlah</t>
  </si>
  <si>
    <t>sangat penting</t>
  </si>
  <si>
    <t>sangat menarik</t>
  </si>
  <si>
    <t>A7</t>
  </si>
  <si>
    <t>A8</t>
  </si>
  <si>
    <t xml:space="preserve">2. Melakukan Perhitungan nilai relatif bobot awal </t>
  </si>
  <si>
    <t>A9</t>
  </si>
  <si>
    <t>Bobot/kriteria</t>
  </si>
  <si>
    <t>Buruk</t>
  </si>
  <si>
    <t>A10</t>
  </si>
  <si>
    <t>Bobot kepentingan</t>
  </si>
  <si>
    <t>baik</t>
  </si>
  <si>
    <t>alternatif/kriteria</t>
  </si>
  <si>
    <t>3. Membuat Matriks</t>
  </si>
  <si>
    <t>Pangkat</t>
  </si>
  <si>
    <t>s</t>
  </si>
  <si>
    <t xml:space="preserve">Jumlah </t>
  </si>
  <si>
    <t>V</t>
  </si>
  <si>
    <t>Rangking</t>
  </si>
  <si>
    <t xml:space="preserve"> ∑ wj</t>
  </si>
  <si>
    <t>Penting</t>
  </si>
  <si>
    <t>Apple</t>
  </si>
  <si>
    <t>Dell</t>
  </si>
  <si>
    <t>HP</t>
  </si>
  <si>
    <t>ASUS</t>
  </si>
  <si>
    <t>Lenovo</t>
  </si>
  <si>
    <t>Acer</t>
  </si>
  <si>
    <t>Asus</t>
  </si>
  <si>
    <t>MacBook Pro</t>
  </si>
  <si>
    <t>XPS</t>
  </si>
  <si>
    <t>Envy</t>
  </si>
  <si>
    <t>ROG</t>
  </si>
  <si>
    <t>ThinkPad</t>
  </si>
  <si>
    <t>Aspire</t>
  </si>
  <si>
    <t>Ideapad</t>
  </si>
  <si>
    <t>Inspiron</t>
  </si>
  <si>
    <t>Pavilion</t>
  </si>
  <si>
    <t>VivoBook</t>
  </si>
  <si>
    <t>pekerjaan kreatif dan profesional</t>
  </si>
  <si>
    <t>penggunaan bisnis dan pribadi</t>
  </si>
  <si>
    <t>produktivitas dan hiburan</t>
  </si>
  <si>
    <t>pengalaman gaming yang optimal</t>
  </si>
  <si>
    <t>penggunaan bisnis dan produktivitas</t>
  </si>
  <si>
    <t>produktivitas sehari-hari.</t>
  </si>
  <si>
    <t>keperluan sehari-hari, hiburan, dan produktivitas</t>
  </si>
  <si>
    <t>penggunaan pribadi dan pekerjaan</t>
  </si>
  <si>
    <t>hiburan dan tugas sehari-hari</t>
  </si>
  <si>
    <t>penggunaan sehari-hari dan hiburan</t>
  </si>
  <si>
    <t>Merek</t>
  </si>
  <si>
    <t>Tipe</t>
  </si>
  <si>
    <t>&lt;=14000000</t>
  </si>
  <si>
    <t>14000000 - 16000000</t>
  </si>
  <si>
    <t>&gt;=16000000</t>
  </si>
  <si>
    <t>tidak bagus</t>
  </si>
  <si>
    <t>bagus</t>
  </si>
  <si>
    <t>W=(5,3,4,2,4)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</si>
</sst>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4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5"/>
  <sheetViews>
    <sheetView tabSelected="1" topLeftCell="A37" zoomScale="90" zoomScaleNormal="90" workbookViewId="0">
      <selection activeCell="F6" sqref="F6"/>
    </sheetView>
  </sheetViews>
  <sheetFormatPr defaultRowHeight="15" x14ac:dyDescent="0.25"/>
  <cols>
    <col min="1" max="1" width="10.28515625" customWidth="1"/>
    <col min="2" max="2" width="17" customWidth="1"/>
    <col min="4" max="4" width="40.5703125" customWidth="1"/>
    <col min="6" max="6" width="22" customWidth="1"/>
    <col min="7" max="7" width="13.5703125" customWidth="1"/>
    <col min="8" max="8" width="15.85546875" customWidth="1"/>
    <col min="9" max="9" width="15.5703125" customWidth="1"/>
    <col min="10" max="10" width="15.7109375" customWidth="1"/>
    <col min="11" max="11" width="16.7109375" customWidth="1"/>
    <col min="14" max="14" width="18.140625" customWidth="1"/>
    <col min="18" max="18" width="11.140625" customWidth="1"/>
    <col min="19" max="19" width="22.5703125" customWidth="1"/>
    <col min="20" max="20" width="11.28515625" customWidth="1"/>
  </cols>
  <sheetData>
    <row r="1" spans="1:20" x14ac:dyDescent="0.25">
      <c r="A1" s="3" t="s">
        <v>0</v>
      </c>
      <c r="B1" s="3" t="s">
        <v>82</v>
      </c>
      <c r="C1" s="3" t="s">
        <v>83</v>
      </c>
      <c r="D1" s="3" t="s">
        <v>1</v>
      </c>
      <c r="E1" s="3" t="s">
        <v>2</v>
      </c>
    </row>
    <row r="2" spans="1:20" x14ac:dyDescent="0.25">
      <c r="A2" s="2">
        <v>10000000</v>
      </c>
      <c r="B2" s="2" t="s">
        <v>55</v>
      </c>
      <c r="C2" s="2" t="s">
        <v>62</v>
      </c>
      <c r="D2" s="2" t="s">
        <v>72</v>
      </c>
      <c r="E2" s="2">
        <v>13</v>
      </c>
    </row>
    <row r="3" spans="1:20" x14ac:dyDescent="0.25">
      <c r="A3" s="2">
        <v>11000000</v>
      </c>
      <c r="B3" s="2" t="s">
        <v>56</v>
      </c>
      <c r="C3" s="2" t="s">
        <v>63</v>
      </c>
      <c r="D3" s="2" t="s">
        <v>73</v>
      </c>
      <c r="E3" s="2">
        <v>17</v>
      </c>
      <c r="R3" s="2" t="s">
        <v>3</v>
      </c>
      <c r="S3" s="2" t="s">
        <v>0</v>
      </c>
      <c r="T3" s="2" t="s">
        <v>4</v>
      </c>
    </row>
    <row r="4" spans="1:20" x14ac:dyDescent="0.25">
      <c r="A4" s="2">
        <v>12000000</v>
      </c>
      <c r="B4" s="2" t="s">
        <v>57</v>
      </c>
      <c r="C4" s="2" t="s">
        <v>64</v>
      </c>
      <c r="D4" s="2" t="s">
        <v>74</v>
      </c>
      <c r="E4" s="2">
        <v>13</v>
      </c>
      <c r="R4" s="2">
        <v>1</v>
      </c>
      <c r="S4" s="2" t="s">
        <v>84</v>
      </c>
      <c r="T4" s="2">
        <v>1</v>
      </c>
    </row>
    <row r="5" spans="1:20" x14ac:dyDescent="0.25">
      <c r="A5" s="2">
        <v>13000000</v>
      </c>
      <c r="B5" s="2" t="s">
        <v>58</v>
      </c>
      <c r="C5" s="2" t="s">
        <v>65</v>
      </c>
      <c r="D5" s="2" t="s">
        <v>75</v>
      </c>
      <c r="E5" s="2">
        <v>14</v>
      </c>
      <c r="R5" s="2">
        <v>2</v>
      </c>
      <c r="S5" s="2" t="s">
        <v>85</v>
      </c>
      <c r="T5" s="2">
        <v>3</v>
      </c>
    </row>
    <row r="6" spans="1:20" x14ac:dyDescent="0.25">
      <c r="A6" s="2">
        <v>14000000</v>
      </c>
      <c r="B6" s="2" t="s">
        <v>59</v>
      </c>
      <c r="C6" s="2" t="s">
        <v>66</v>
      </c>
      <c r="D6" s="2" t="s">
        <v>76</v>
      </c>
      <c r="E6" s="2">
        <v>15</v>
      </c>
      <c r="R6" s="2">
        <v>3</v>
      </c>
      <c r="S6" s="2" t="s">
        <v>86</v>
      </c>
      <c r="T6" s="2">
        <v>5</v>
      </c>
    </row>
    <row r="7" spans="1:20" x14ac:dyDescent="0.25">
      <c r="A7" s="2">
        <v>15000000</v>
      </c>
      <c r="B7" s="2" t="s">
        <v>60</v>
      </c>
      <c r="C7" s="2" t="s">
        <v>67</v>
      </c>
      <c r="D7" s="2" t="s">
        <v>77</v>
      </c>
      <c r="E7" s="2">
        <v>17</v>
      </c>
    </row>
    <row r="8" spans="1:20" x14ac:dyDescent="0.25">
      <c r="A8" s="2">
        <v>16000000</v>
      </c>
      <c r="B8" s="2" t="s">
        <v>59</v>
      </c>
      <c r="C8" s="2" t="s">
        <v>68</v>
      </c>
      <c r="D8" s="2" t="s">
        <v>78</v>
      </c>
      <c r="E8" s="2">
        <v>14</v>
      </c>
      <c r="R8" s="2" t="s">
        <v>3</v>
      </c>
      <c r="S8" s="2" t="s">
        <v>82</v>
      </c>
      <c r="T8" s="2" t="s">
        <v>4</v>
      </c>
    </row>
    <row r="9" spans="1:20" x14ac:dyDescent="0.25">
      <c r="A9" s="2">
        <v>17000000</v>
      </c>
      <c r="B9" s="2" t="s">
        <v>56</v>
      </c>
      <c r="C9" s="2" t="s">
        <v>69</v>
      </c>
      <c r="D9" s="2" t="s">
        <v>79</v>
      </c>
      <c r="E9" s="2">
        <v>15</v>
      </c>
      <c r="R9" s="2">
        <v>1</v>
      </c>
      <c r="S9" s="2" t="s">
        <v>5</v>
      </c>
      <c r="T9" s="2">
        <v>1</v>
      </c>
    </row>
    <row r="10" spans="1:20" x14ac:dyDescent="0.25">
      <c r="A10" s="2">
        <v>18000000</v>
      </c>
      <c r="B10" s="2" t="s">
        <v>57</v>
      </c>
      <c r="C10" s="2" t="s">
        <v>70</v>
      </c>
      <c r="D10" s="2" t="s">
        <v>80</v>
      </c>
      <c r="E10" s="2">
        <v>14</v>
      </c>
      <c r="R10" s="2">
        <v>2</v>
      </c>
      <c r="S10" s="2" t="s">
        <v>6</v>
      </c>
      <c r="T10" s="2">
        <v>3</v>
      </c>
    </row>
    <row r="11" spans="1:20" x14ac:dyDescent="0.25">
      <c r="A11" s="2">
        <v>19000000</v>
      </c>
      <c r="B11" s="2" t="s">
        <v>61</v>
      </c>
      <c r="C11" s="2" t="s">
        <v>71</v>
      </c>
      <c r="D11" s="2" t="s">
        <v>81</v>
      </c>
      <c r="E11" s="2">
        <v>15</v>
      </c>
      <c r="I11" t="s">
        <v>89</v>
      </c>
      <c r="R11" s="2">
        <v>3</v>
      </c>
      <c r="S11" s="2" t="s">
        <v>7</v>
      </c>
      <c r="T11" s="2">
        <v>5</v>
      </c>
    </row>
    <row r="13" spans="1:20" x14ac:dyDescent="0.25">
      <c r="A13" t="s">
        <v>8</v>
      </c>
      <c r="F13" t="s">
        <v>9</v>
      </c>
      <c r="R13" s="2" t="s">
        <v>3</v>
      </c>
      <c r="S13" s="2" t="s">
        <v>83</v>
      </c>
      <c r="T13" s="2" t="s">
        <v>4</v>
      </c>
    </row>
    <row r="14" spans="1:20" x14ac:dyDescent="0.25">
      <c r="B14" s="3" t="s">
        <v>10</v>
      </c>
      <c r="C14" s="3" t="s">
        <v>11</v>
      </c>
      <c r="F14" s="3" t="s">
        <v>12</v>
      </c>
      <c r="G14" s="3" t="s">
        <v>13</v>
      </c>
      <c r="H14" s="3" t="s">
        <v>14</v>
      </c>
      <c r="I14" s="3" t="s">
        <v>11</v>
      </c>
      <c r="M14" t="s">
        <v>15</v>
      </c>
      <c r="R14" s="2">
        <v>1</v>
      </c>
      <c r="S14" s="2" t="s">
        <v>87</v>
      </c>
      <c r="T14" s="2">
        <v>1</v>
      </c>
    </row>
    <row r="15" spans="1:20" x14ac:dyDescent="0.25">
      <c r="B15" s="2" t="s">
        <v>55</v>
      </c>
      <c r="C15" s="2" t="s">
        <v>16</v>
      </c>
      <c r="F15" s="2" t="s">
        <v>0</v>
      </c>
      <c r="G15" s="2">
        <v>5</v>
      </c>
      <c r="H15" s="2" t="s">
        <v>17</v>
      </c>
      <c r="I15" s="2" t="s">
        <v>18</v>
      </c>
      <c r="M15" s="3" t="s">
        <v>13</v>
      </c>
      <c r="N15" s="3" t="s">
        <v>12</v>
      </c>
      <c r="R15" s="2">
        <v>2</v>
      </c>
      <c r="S15" s="2" t="s">
        <v>88</v>
      </c>
      <c r="T15" s="2">
        <v>5</v>
      </c>
    </row>
    <row r="16" spans="1:20" x14ac:dyDescent="0.25">
      <c r="B16" s="2" t="s">
        <v>56</v>
      </c>
      <c r="C16" s="2" t="s">
        <v>19</v>
      </c>
      <c r="F16" s="2" t="s">
        <v>82</v>
      </c>
      <c r="G16" s="2">
        <v>3</v>
      </c>
      <c r="H16" s="2" t="s">
        <v>20</v>
      </c>
      <c r="I16" s="2" t="s">
        <v>21</v>
      </c>
      <c r="M16" s="2">
        <v>1</v>
      </c>
      <c r="N16" s="2" t="s">
        <v>22</v>
      </c>
    </row>
    <row r="17" spans="2:20" x14ac:dyDescent="0.25">
      <c r="B17" s="2" t="s">
        <v>57</v>
      </c>
      <c r="C17" s="2" t="s">
        <v>23</v>
      </c>
      <c r="F17" s="2" t="s">
        <v>83</v>
      </c>
      <c r="G17" s="2">
        <v>4</v>
      </c>
      <c r="H17" s="2" t="s">
        <v>20</v>
      </c>
      <c r="I17" s="2" t="s">
        <v>24</v>
      </c>
      <c r="M17" s="2">
        <v>2</v>
      </c>
      <c r="N17" s="2" t="s">
        <v>25</v>
      </c>
      <c r="R17" s="2" t="s">
        <v>3</v>
      </c>
      <c r="S17" s="2" t="s">
        <v>1</v>
      </c>
      <c r="T17" s="2" t="s">
        <v>4</v>
      </c>
    </row>
    <row r="18" spans="2:20" x14ac:dyDescent="0.25">
      <c r="B18" s="2" t="s">
        <v>58</v>
      </c>
      <c r="C18" s="2" t="s">
        <v>26</v>
      </c>
      <c r="F18" s="2" t="s">
        <v>1</v>
      </c>
      <c r="G18" s="2">
        <v>2</v>
      </c>
      <c r="H18" s="2" t="s">
        <v>20</v>
      </c>
      <c r="I18" s="2" t="s">
        <v>27</v>
      </c>
      <c r="M18" s="2">
        <v>3</v>
      </c>
      <c r="N18" s="2" t="s">
        <v>28</v>
      </c>
      <c r="R18" s="2">
        <v>1</v>
      </c>
      <c r="S18" s="2" t="s">
        <v>29</v>
      </c>
      <c r="T18" s="2">
        <v>1</v>
      </c>
    </row>
    <row r="19" spans="2:20" x14ac:dyDescent="0.25">
      <c r="B19" s="2" t="s">
        <v>59</v>
      </c>
      <c r="C19" s="2" t="s">
        <v>30</v>
      </c>
      <c r="F19" s="2" t="s">
        <v>2</v>
      </c>
      <c r="G19" s="2">
        <v>4</v>
      </c>
      <c r="H19" s="2" t="s">
        <v>20</v>
      </c>
      <c r="I19" s="2" t="s">
        <v>31</v>
      </c>
      <c r="M19" s="2">
        <v>4</v>
      </c>
      <c r="N19" s="2" t="s">
        <v>54</v>
      </c>
      <c r="R19" s="2">
        <v>2</v>
      </c>
      <c r="S19" s="2" t="s">
        <v>32</v>
      </c>
      <c r="T19" s="2">
        <v>3</v>
      </c>
    </row>
    <row r="20" spans="2:20" x14ac:dyDescent="0.25">
      <c r="B20" s="2" t="s">
        <v>60</v>
      </c>
      <c r="C20" s="2" t="s">
        <v>33</v>
      </c>
      <c r="F20" s="7" t="s">
        <v>34</v>
      </c>
      <c r="G20" s="7">
        <f>SUM(G15:G19)</f>
        <v>18</v>
      </c>
      <c r="H20" s="7"/>
      <c r="I20" s="7"/>
      <c r="M20" s="2">
        <v>5</v>
      </c>
      <c r="N20" s="2" t="s">
        <v>35</v>
      </c>
      <c r="R20" s="2">
        <v>3</v>
      </c>
      <c r="S20" s="2" t="s">
        <v>36</v>
      </c>
      <c r="T20" s="2">
        <v>5</v>
      </c>
    </row>
    <row r="21" spans="2:20" x14ac:dyDescent="0.25">
      <c r="B21" s="2" t="s">
        <v>59</v>
      </c>
      <c r="C21" s="2" t="s">
        <v>37</v>
      </c>
    </row>
    <row r="22" spans="2:20" x14ac:dyDescent="0.25">
      <c r="B22" s="2" t="s">
        <v>56</v>
      </c>
      <c r="C22" s="2" t="s">
        <v>38</v>
      </c>
      <c r="F22" t="s">
        <v>39</v>
      </c>
      <c r="R22" s="2" t="s">
        <v>3</v>
      </c>
      <c r="S22" s="2" t="s">
        <v>2</v>
      </c>
      <c r="T22" s="2" t="s">
        <v>4</v>
      </c>
    </row>
    <row r="23" spans="2:20" x14ac:dyDescent="0.25">
      <c r="B23" s="2" t="s">
        <v>57</v>
      </c>
      <c r="C23" s="2" t="s">
        <v>40</v>
      </c>
      <c r="F23" s="3" t="s">
        <v>41</v>
      </c>
      <c r="G23" s="3" t="s">
        <v>18</v>
      </c>
      <c r="H23" s="3" t="s">
        <v>21</v>
      </c>
      <c r="I23" s="3" t="s">
        <v>24</v>
      </c>
      <c r="J23" s="3" t="s">
        <v>27</v>
      </c>
      <c r="K23" s="3" t="s">
        <v>31</v>
      </c>
      <c r="L23" s="3" t="s">
        <v>53</v>
      </c>
      <c r="R23" s="2">
        <v>1</v>
      </c>
      <c r="S23" s="2" t="s">
        <v>42</v>
      </c>
      <c r="T23" s="2">
        <v>1</v>
      </c>
    </row>
    <row r="24" spans="2:20" x14ac:dyDescent="0.25">
      <c r="B24" s="2" t="s">
        <v>61</v>
      </c>
      <c r="C24" s="2" t="s">
        <v>43</v>
      </c>
      <c r="F24" s="2" t="s">
        <v>44</v>
      </c>
      <c r="G24" s="2">
        <f>G15/G20</f>
        <v>0.27777777777777779</v>
      </c>
      <c r="H24" s="2">
        <f>G16/G20</f>
        <v>0.16666666666666666</v>
      </c>
      <c r="I24" s="2">
        <f>G17/G20</f>
        <v>0.22222222222222221</v>
      </c>
      <c r="J24" s="2">
        <f>G18/G20</f>
        <v>0.1111111111111111</v>
      </c>
      <c r="K24" s="2">
        <f>G19/G20</f>
        <v>0.22222222222222221</v>
      </c>
      <c r="L24" s="3">
        <f>SUM(G24:K24)</f>
        <v>0.99999999999999989</v>
      </c>
      <c r="R24" s="2">
        <v>2</v>
      </c>
      <c r="S24" s="2" t="s">
        <v>45</v>
      </c>
      <c r="T24" s="2">
        <v>5</v>
      </c>
    </row>
    <row r="25" spans="2:20" x14ac:dyDescent="0.25">
      <c r="D25" s="5" t="s">
        <v>47</v>
      </c>
      <c r="F25" s="3" t="s">
        <v>46</v>
      </c>
      <c r="G25" s="3" t="s">
        <v>18</v>
      </c>
      <c r="H25" s="3" t="s">
        <v>21</v>
      </c>
      <c r="I25" s="3" t="s">
        <v>24</v>
      </c>
      <c r="J25" s="3" t="s">
        <v>27</v>
      </c>
      <c r="K25" s="3" t="s">
        <v>31</v>
      </c>
      <c r="L25" s="6"/>
    </row>
    <row r="26" spans="2:20" x14ac:dyDescent="0.25">
      <c r="F26" s="2" t="s">
        <v>16</v>
      </c>
      <c r="G26" s="2">
        <v>1</v>
      </c>
      <c r="H26" s="2">
        <v>3</v>
      </c>
      <c r="I26" s="2">
        <v>5</v>
      </c>
      <c r="J26" s="2">
        <v>5</v>
      </c>
      <c r="K26" s="2">
        <v>5</v>
      </c>
      <c r="L26" s="6"/>
    </row>
    <row r="27" spans="2:20" x14ac:dyDescent="0.25">
      <c r="F27" s="2" t="s">
        <v>19</v>
      </c>
      <c r="G27" s="2">
        <v>1</v>
      </c>
      <c r="H27" s="2">
        <v>5</v>
      </c>
      <c r="I27" s="2">
        <v>5</v>
      </c>
      <c r="J27" s="2">
        <v>3</v>
      </c>
      <c r="K27" s="2">
        <v>5</v>
      </c>
      <c r="L27" s="6"/>
    </row>
    <row r="28" spans="2:20" x14ac:dyDescent="0.25">
      <c r="F28" s="2" t="s">
        <v>23</v>
      </c>
      <c r="G28" s="2">
        <v>1</v>
      </c>
      <c r="H28" s="2">
        <v>5</v>
      </c>
      <c r="I28" s="2">
        <v>5</v>
      </c>
      <c r="J28" s="2">
        <v>3</v>
      </c>
      <c r="K28" s="2">
        <v>5</v>
      </c>
      <c r="L28" s="6"/>
    </row>
    <row r="29" spans="2:20" x14ac:dyDescent="0.25">
      <c r="F29" s="2" t="s">
        <v>26</v>
      </c>
      <c r="G29" s="2">
        <v>1</v>
      </c>
      <c r="H29" s="2">
        <v>3</v>
      </c>
      <c r="I29" s="2">
        <v>1</v>
      </c>
      <c r="J29" s="2">
        <v>3</v>
      </c>
      <c r="K29" s="2">
        <v>5</v>
      </c>
      <c r="L29" s="6"/>
    </row>
    <row r="30" spans="2:20" x14ac:dyDescent="0.25">
      <c r="F30" s="2" t="s">
        <v>30</v>
      </c>
      <c r="G30" s="2">
        <v>3</v>
      </c>
      <c r="H30" s="2">
        <v>3</v>
      </c>
      <c r="I30" s="2">
        <v>5</v>
      </c>
      <c r="J30" s="2">
        <v>5</v>
      </c>
      <c r="K30" s="2">
        <v>5</v>
      </c>
      <c r="L30" s="6"/>
    </row>
    <row r="31" spans="2:20" x14ac:dyDescent="0.25">
      <c r="F31" s="2" t="s">
        <v>33</v>
      </c>
      <c r="G31" s="2">
        <v>3</v>
      </c>
      <c r="H31" s="2">
        <v>3</v>
      </c>
      <c r="I31" s="2">
        <v>5</v>
      </c>
      <c r="J31" s="2">
        <v>3</v>
      </c>
      <c r="K31" s="2">
        <v>5</v>
      </c>
      <c r="L31" s="6"/>
    </row>
    <row r="32" spans="2:20" x14ac:dyDescent="0.25">
      <c r="F32" s="2" t="s">
        <v>37</v>
      </c>
      <c r="G32" s="2">
        <v>3</v>
      </c>
      <c r="H32" s="2">
        <v>5</v>
      </c>
      <c r="I32" s="2">
        <v>5</v>
      </c>
      <c r="J32" s="2">
        <v>5</v>
      </c>
      <c r="K32" s="2">
        <v>5</v>
      </c>
      <c r="L32" s="6"/>
    </row>
    <row r="33" spans="6:12" x14ac:dyDescent="0.25">
      <c r="F33" s="2" t="s">
        <v>38</v>
      </c>
      <c r="G33" s="2">
        <v>5</v>
      </c>
      <c r="H33" s="2">
        <v>5</v>
      </c>
      <c r="I33" s="2">
        <v>5</v>
      </c>
      <c r="J33" s="2">
        <v>3</v>
      </c>
      <c r="K33" s="2">
        <v>5</v>
      </c>
      <c r="L33" s="6"/>
    </row>
    <row r="34" spans="6:12" x14ac:dyDescent="0.25">
      <c r="F34" s="2" t="s">
        <v>40</v>
      </c>
      <c r="G34" s="2">
        <v>5</v>
      </c>
      <c r="H34" s="2">
        <v>5</v>
      </c>
      <c r="I34" s="2">
        <v>5</v>
      </c>
      <c r="J34" s="2">
        <v>5</v>
      </c>
      <c r="K34" s="2">
        <v>5</v>
      </c>
      <c r="L34" s="6"/>
    </row>
    <row r="35" spans="6:12" x14ac:dyDescent="0.25">
      <c r="F35" s="2" t="s">
        <v>43</v>
      </c>
      <c r="G35" s="2">
        <v>5</v>
      </c>
      <c r="H35" s="2">
        <v>5</v>
      </c>
      <c r="I35" s="2">
        <v>5</v>
      </c>
      <c r="J35" s="2">
        <v>5</v>
      </c>
      <c r="K35" s="2">
        <v>5</v>
      </c>
      <c r="L35" s="6"/>
    </row>
    <row r="38" spans="6:12" x14ac:dyDescent="0.25">
      <c r="F38" s="1" t="s">
        <v>48</v>
      </c>
      <c r="G38" s="1">
        <f>G24*(-1)</f>
        <v>-0.27777777777777779</v>
      </c>
      <c r="H38" s="1">
        <f>H24*L24</f>
        <v>0.16666666666666663</v>
      </c>
      <c r="I38" s="1">
        <f>I24*L24</f>
        <v>0.22222222222222218</v>
      </c>
      <c r="J38" s="1">
        <f>J24*L24</f>
        <v>0.11111111111111109</v>
      </c>
      <c r="K38" s="1">
        <f>K24*L24</f>
        <v>0.22222222222222218</v>
      </c>
    </row>
    <row r="39" spans="6:12" x14ac:dyDescent="0.25">
      <c r="F39" s="3" t="s">
        <v>10</v>
      </c>
      <c r="G39" s="3" t="s">
        <v>49</v>
      </c>
    </row>
    <row r="40" spans="6:12" x14ac:dyDescent="0.25">
      <c r="F40" s="2" t="s">
        <v>16</v>
      </c>
      <c r="G40" s="2">
        <f>(G26^$G$38)*(H26^$H$38)*(I26^$I$38)*(J26^$J$38)*(K26^$K$38)</f>
        <v>2.9365464725516794</v>
      </c>
    </row>
    <row r="41" spans="6:12" x14ac:dyDescent="0.25">
      <c r="F41" s="2" t="s">
        <v>19</v>
      </c>
      <c r="G41" s="2">
        <f t="shared" ref="G41:G49" si="0">(G27^$G$38)*(H27^$H$38)*(I27^$I$38)*(J27^$J$38)*(K27^$K$38)</f>
        <v>3.0210770987213817</v>
      </c>
    </row>
    <row r="42" spans="6:12" x14ac:dyDescent="0.25">
      <c r="F42" s="2" t="s">
        <v>23</v>
      </c>
      <c r="G42" s="2">
        <f t="shared" si="0"/>
        <v>3.0210770987213817</v>
      </c>
    </row>
    <row r="43" spans="6:12" x14ac:dyDescent="0.25">
      <c r="F43" s="2" t="s">
        <v>26</v>
      </c>
      <c r="G43" s="2">
        <f t="shared" si="0"/>
        <v>1.9402618721607914</v>
      </c>
    </row>
    <row r="44" spans="6:12" x14ac:dyDescent="0.25">
      <c r="F44" s="2" t="s">
        <v>30</v>
      </c>
      <c r="G44" s="2">
        <f t="shared" si="0"/>
        <v>2.1642289211441752</v>
      </c>
    </row>
    <row r="45" spans="6:12" x14ac:dyDescent="0.25">
      <c r="F45" s="2" t="s">
        <v>33</v>
      </c>
      <c r="G45" s="2">
        <f t="shared" si="0"/>
        <v>2.0448117651147908</v>
      </c>
    </row>
    <row r="46" spans="6:12" x14ac:dyDescent="0.25">
      <c r="F46" s="2" t="s">
        <v>37</v>
      </c>
      <c r="G46" s="2">
        <f t="shared" si="0"/>
        <v>2.3565572119891098</v>
      </c>
    </row>
    <row r="47" spans="6:12" x14ac:dyDescent="0.25">
      <c r="F47" s="2" t="s">
        <v>38</v>
      </c>
      <c r="G47" s="2">
        <f t="shared" si="0"/>
        <v>1.9319837720962247</v>
      </c>
    </row>
    <row r="48" spans="6:12" x14ac:dyDescent="0.25">
      <c r="F48" s="2" t="s">
        <v>40</v>
      </c>
      <c r="G48" s="2">
        <f t="shared" si="0"/>
        <v>2.0448117651147908</v>
      </c>
    </row>
    <row r="49" spans="6:7" x14ac:dyDescent="0.25">
      <c r="F49" s="2" t="s">
        <v>43</v>
      </c>
      <c r="G49" s="2">
        <f t="shared" si="0"/>
        <v>2.0448117651147908</v>
      </c>
    </row>
    <row r="50" spans="6:7" x14ac:dyDescent="0.25">
      <c r="F50" s="4" t="s">
        <v>50</v>
      </c>
      <c r="G50" s="4">
        <f>SUM(G40:G49)</f>
        <v>23.506167742729115</v>
      </c>
    </row>
    <row r="52" spans="6:7" x14ac:dyDescent="0.25">
      <c r="F52" s="3" t="s">
        <v>10</v>
      </c>
      <c r="G52" s="3" t="s">
        <v>51</v>
      </c>
    </row>
    <row r="53" spans="6:7" x14ac:dyDescent="0.25">
      <c r="F53" s="2" t="s">
        <v>16</v>
      </c>
      <c r="G53" s="2">
        <f>G40/G50</f>
        <v>0.12492663647650548</v>
      </c>
    </row>
    <row r="54" spans="6:7" x14ac:dyDescent="0.25">
      <c r="F54" s="2" t="s">
        <v>19</v>
      </c>
      <c r="G54" s="2">
        <f>G41/G50</f>
        <v>0.12852274057543284</v>
      </c>
    </row>
    <row r="55" spans="6:7" x14ac:dyDescent="0.25">
      <c r="F55" s="2" t="s">
        <v>23</v>
      </c>
      <c r="G55" s="2">
        <f>G42/G50</f>
        <v>0.12852274057543284</v>
      </c>
    </row>
    <row r="56" spans="6:7" x14ac:dyDescent="0.25">
      <c r="F56" s="2" t="s">
        <v>26</v>
      </c>
      <c r="G56" s="2">
        <f>G43/G50</f>
        <v>8.2542671072401819E-2</v>
      </c>
    </row>
    <row r="57" spans="6:7" x14ac:dyDescent="0.25">
      <c r="F57" s="2" t="s">
        <v>30</v>
      </c>
      <c r="G57" s="2">
        <f>G44/G50</f>
        <v>9.2070683100336961E-2</v>
      </c>
    </row>
    <row r="58" spans="6:7" x14ac:dyDescent="0.25">
      <c r="F58" s="2" t="s">
        <v>33</v>
      </c>
      <c r="G58" s="2">
        <f>G45/G50</f>
        <v>8.6990435339988084E-2</v>
      </c>
    </row>
    <row r="59" spans="6:7" x14ac:dyDescent="0.25">
      <c r="F59" s="2" t="s">
        <v>37</v>
      </c>
      <c r="G59" s="2">
        <f>G46/G50</f>
        <v>0.10025271825595798</v>
      </c>
    </row>
    <row r="60" spans="6:7" x14ac:dyDescent="0.25">
      <c r="F60" s="2" t="s">
        <v>38</v>
      </c>
      <c r="G60" s="2">
        <f>G47/G50</f>
        <v>8.2190503923967886E-2</v>
      </c>
    </row>
    <row r="61" spans="6:7" x14ac:dyDescent="0.25">
      <c r="F61" s="2" t="s">
        <v>40</v>
      </c>
      <c r="G61" s="2">
        <f>G48/G50</f>
        <v>8.6990435339988084E-2</v>
      </c>
    </row>
    <row r="62" spans="6:7" x14ac:dyDescent="0.25">
      <c r="F62" s="2" t="s">
        <v>43</v>
      </c>
      <c r="G62" s="2">
        <f>G49/G50</f>
        <v>8.6990435339988084E-2</v>
      </c>
    </row>
    <row r="63" spans="6:7" x14ac:dyDescent="0.25">
      <c r="F63" s="4" t="s">
        <v>34</v>
      </c>
      <c r="G63" s="4">
        <f>SUM(G53:G62)</f>
        <v>1</v>
      </c>
    </row>
    <row r="65" spans="6:8" x14ac:dyDescent="0.25">
      <c r="F65" s="3" t="s">
        <v>10</v>
      </c>
      <c r="G65" s="3" t="s">
        <v>51</v>
      </c>
      <c r="H65" s="3" t="s">
        <v>52</v>
      </c>
    </row>
    <row r="66" spans="6:8" x14ac:dyDescent="0.25">
      <c r="F66" s="2" t="s">
        <v>16</v>
      </c>
      <c r="G66" s="2">
        <v>0.12492663647650548</v>
      </c>
      <c r="H66" s="2">
        <f>RANK(G66,$G$66:$G$75)</f>
        <v>3</v>
      </c>
    </row>
    <row r="67" spans="6:8" x14ac:dyDescent="0.25">
      <c r="F67" s="2" t="s">
        <v>19</v>
      </c>
      <c r="G67" s="2">
        <v>0.12852274057543284</v>
      </c>
      <c r="H67" s="2">
        <f t="shared" ref="H67:H75" si="1">RANK(G67,$G$66:$G$75)</f>
        <v>1</v>
      </c>
    </row>
    <row r="68" spans="6:8" x14ac:dyDescent="0.25">
      <c r="F68" s="2" t="s">
        <v>23</v>
      </c>
      <c r="G68" s="2">
        <v>0.12852274057543284</v>
      </c>
      <c r="H68" s="2">
        <f t="shared" si="1"/>
        <v>1</v>
      </c>
    </row>
    <row r="69" spans="6:8" x14ac:dyDescent="0.25">
      <c r="F69" s="2" t="s">
        <v>26</v>
      </c>
      <c r="G69" s="2">
        <v>8.2542671072401819E-2</v>
      </c>
      <c r="H69" s="2">
        <f t="shared" si="1"/>
        <v>9</v>
      </c>
    </row>
    <row r="70" spans="6:8" x14ac:dyDescent="0.25">
      <c r="F70" s="2" t="s">
        <v>30</v>
      </c>
      <c r="G70" s="2">
        <v>9.2070683100336961E-2</v>
      </c>
      <c r="H70" s="2">
        <f t="shared" si="1"/>
        <v>5</v>
      </c>
    </row>
    <row r="71" spans="6:8" x14ac:dyDescent="0.25">
      <c r="F71" s="2" t="s">
        <v>33</v>
      </c>
      <c r="G71" s="2">
        <v>8.6990435339988084E-2</v>
      </c>
      <c r="H71" s="2">
        <f t="shared" si="1"/>
        <v>6</v>
      </c>
    </row>
    <row r="72" spans="6:8" x14ac:dyDescent="0.25">
      <c r="F72" s="2" t="s">
        <v>37</v>
      </c>
      <c r="G72" s="2">
        <v>0.10025271825595798</v>
      </c>
      <c r="H72" s="2">
        <f t="shared" si="1"/>
        <v>4</v>
      </c>
    </row>
    <row r="73" spans="6:8" x14ac:dyDescent="0.25">
      <c r="F73" s="2" t="s">
        <v>38</v>
      </c>
      <c r="G73" s="2">
        <v>8.2190503923967886E-2</v>
      </c>
      <c r="H73" s="2">
        <f t="shared" si="1"/>
        <v>10</v>
      </c>
    </row>
    <row r="74" spans="6:8" x14ac:dyDescent="0.25">
      <c r="F74" s="2" t="s">
        <v>40</v>
      </c>
      <c r="G74" s="2">
        <v>8.6990435339988084E-2</v>
      </c>
      <c r="H74" s="2">
        <f t="shared" si="1"/>
        <v>6</v>
      </c>
    </row>
    <row r="75" spans="6:8" x14ac:dyDescent="0.25">
      <c r="F75" s="2" t="s">
        <v>43</v>
      </c>
      <c r="G75" s="2">
        <v>8.6990435339988084E-2</v>
      </c>
      <c r="H75" s="2">
        <f t="shared" si="1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data_sepatu UTS SPK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MCP</dc:creator>
  <cp:lastModifiedBy>Rayhan Gusmayka</cp:lastModifiedBy>
  <dcterms:created xsi:type="dcterms:W3CDTF">2023-10-29T11:27:41Z</dcterms:created>
  <dcterms:modified xsi:type="dcterms:W3CDTF">2023-10-30T15:30:52Z</dcterms:modified>
</cp:coreProperties>
</file>